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2\"/>
    </mc:Choice>
  </mc:AlternateContent>
  <bookViews>
    <workbookView xWindow="0" yWindow="0" windowWidth="19200" windowHeight="7425"/>
  </bookViews>
  <sheets>
    <sheet name="Reference" sheetId="52" r:id="rId1"/>
    <sheet name="Figure_2.1" sheetId="51" r:id="rId2"/>
    <sheet name="D_Y" sheetId="1" r:id="rId3"/>
    <sheet name="ControlSheet" sheetId="7" state="hidden" r:id="rId4"/>
    <sheet name="O_debt" sheetId="33" r:id="rId5"/>
    <sheet name="O_exp" sheetId="35" r:id="rId6"/>
    <sheet name="O_dg" sheetId="34" r:id="rId7"/>
    <sheet name="GDF(WB)" sheetId="12" r:id="rId8"/>
    <sheet name="dev2" sheetId="49" r:id="rId9"/>
    <sheet name="dev1" sheetId="2" r:id="rId10"/>
    <sheet name="adv" sheetId="3" r:id="rId11"/>
  </sheets>
  <definedNames>
    <definedName name="_xlnm.Print_Area" localSheetId="10">adv!$AC$4:$AF$54,adv!$BN$4:$BQ$42</definedName>
    <definedName name="_xlnm.Print_Area" localSheetId="9">'dev1'!$N$4:$Q$54,'dev1'!$AE$4:$AH$44</definedName>
    <definedName name="_xlnm.Print_Area" localSheetId="8">'dev2'!$Q$4:$T$53,'dev2'!$AK$4:$AN$49</definedName>
  </definedNames>
  <calcPr calcId="152511" concurrentCalc="0"/>
</workbook>
</file>

<file path=xl/calcChain.xml><?xml version="1.0" encoding="utf-8"?>
<calcChain xmlns="http://schemas.openxmlformats.org/spreadsheetml/2006/main">
  <c r="BQ42" i="3" l="1"/>
  <c r="BQ41" i="3"/>
  <c r="BQ40" i="3"/>
  <c r="BQ39" i="3"/>
  <c r="BQ38" i="3"/>
  <c r="AF54" i="3"/>
  <c r="AF53" i="3"/>
  <c r="AF52" i="3"/>
  <c r="AF51" i="3"/>
  <c r="AF50" i="3"/>
  <c r="AH44" i="2"/>
  <c r="AH43" i="2"/>
  <c r="AH42" i="2"/>
  <c r="AH41" i="2"/>
  <c r="AH40" i="2"/>
  <c r="Q54" i="2"/>
  <c r="Q53" i="2"/>
  <c r="Q52" i="2"/>
  <c r="Q51" i="2"/>
  <c r="Q50" i="2"/>
  <c r="AN49" i="49"/>
  <c r="AN48" i="49"/>
  <c r="AN47" i="49"/>
  <c r="AN46" i="49"/>
  <c r="AN45" i="49"/>
  <c r="T53" i="49"/>
  <c r="T52" i="49"/>
  <c r="T51" i="49"/>
  <c r="T50" i="49"/>
  <c r="T49" i="49"/>
  <c r="AK10" i="49"/>
  <c r="AK11" i="49"/>
  <c r="AI8" i="49"/>
  <c r="AI9" i="49"/>
  <c r="AI10" i="49"/>
  <c r="AI11" i="49"/>
  <c r="AI12" i="49"/>
  <c r="AI13" i="49"/>
  <c r="AI39" i="49"/>
  <c r="AI40" i="49"/>
  <c r="AI41" i="49"/>
  <c r="AI42" i="49"/>
  <c r="AI43" i="49"/>
  <c r="AI70" i="49"/>
  <c r="AI71" i="49"/>
  <c r="AI72" i="49"/>
  <c r="AI73" i="49"/>
  <c r="AI74" i="49"/>
  <c r="AI132" i="49"/>
  <c r="AI133" i="49"/>
  <c r="AI134" i="49"/>
  <c r="AI135" i="49"/>
  <c r="AI136" i="49"/>
  <c r="AI137" i="49"/>
  <c r="AI138" i="49"/>
  <c r="AI139" i="49"/>
  <c r="AI140" i="49"/>
  <c r="AI225" i="49"/>
  <c r="AI226" i="49"/>
  <c r="AI227" i="49"/>
  <c r="AI228" i="49"/>
  <c r="AI256" i="49"/>
  <c r="AI257" i="49"/>
  <c r="AI258" i="49"/>
  <c r="AI259" i="49"/>
  <c r="AI260" i="49"/>
  <c r="AI261" i="49"/>
  <c r="AI262" i="49"/>
  <c r="N8" i="49"/>
  <c r="O8" i="49"/>
  <c r="N9" i="49"/>
  <c r="O9" i="49"/>
  <c r="N10" i="49"/>
  <c r="O10" i="49"/>
  <c r="N11" i="49"/>
  <c r="O11" i="49"/>
  <c r="N12" i="49"/>
  <c r="O12" i="49"/>
  <c r="N13" i="49"/>
  <c r="O13" i="49"/>
  <c r="N14" i="49"/>
  <c r="O14" i="49"/>
  <c r="N15" i="49"/>
  <c r="O15" i="49"/>
  <c r="N16" i="49"/>
  <c r="O16" i="49"/>
  <c r="N17" i="49"/>
  <c r="O17" i="49"/>
  <c r="N18" i="49"/>
  <c r="O18" i="49"/>
  <c r="N19" i="49"/>
  <c r="O19" i="49"/>
  <c r="N20" i="49"/>
  <c r="O20" i="49"/>
  <c r="N21" i="49"/>
  <c r="O21" i="49"/>
  <c r="N22" i="49"/>
  <c r="O22" i="49"/>
  <c r="N23" i="49"/>
  <c r="O23" i="49"/>
  <c r="N24" i="49"/>
  <c r="O24" i="49"/>
  <c r="N25" i="49"/>
  <c r="O25" i="49"/>
  <c r="N26" i="49"/>
  <c r="O26" i="49"/>
  <c r="N27" i="49"/>
  <c r="O27" i="49"/>
  <c r="N28" i="49"/>
  <c r="O28" i="49"/>
  <c r="N29" i="49"/>
  <c r="O29" i="49"/>
  <c r="N30" i="49"/>
  <c r="O30" i="49"/>
  <c r="N31" i="49"/>
  <c r="O31" i="49"/>
  <c r="N32" i="49"/>
  <c r="O32" i="49"/>
  <c r="N33" i="49"/>
  <c r="O33" i="49"/>
  <c r="N34" i="49"/>
  <c r="O34" i="49"/>
  <c r="N35" i="49"/>
  <c r="O35" i="49"/>
  <c r="N36" i="49"/>
  <c r="O36" i="49"/>
  <c r="N37" i="49"/>
  <c r="O37" i="49"/>
  <c r="N38" i="49"/>
  <c r="O38" i="49"/>
  <c r="N39" i="49"/>
  <c r="O39" i="49"/>
  <c r="N40" i="49"/>
  <c r="O40" i="49"/>
  <c r="N41" i="49"/>
  <c r="O41" i="49"/>
  <c r="N42" i="49"/>
  <c r="O42" i="49"/>
  <c r="N43" i="49"/>
  <c r="O43" i="49"/>
  <c r="N44" i="49"/>
  <c r="O44" i="49"/>
  <c r="N45" i="49"/>
  <c r="O45" i="49"/>
  <c r="N46" i="49"/>
  <c r="O46" i="49"/>
  <c r="N47" i="49"/>
  <c r="O47" i="49"/>
  <c r="N48" i="49"/>
  <c r="O48" i="49"/>
  <c r="N49" i="49"/>
  <c r="O49" i="49"/>
  <c r="N50" i="49"/>
  <c r="O50" i="49"/>
  <c r="N51" i="49"/>
  <c r="O51" i="49"/>
  <c r="N52" i="49"/>
  <c r="O52" i="49"/>
  <c r="N53" i="49"/>
  <c r="O53" i="49"/>
  <c r="N54" i="49"/>
  <c r="O54" i="49"/>
  <c r="N55" i="49"/>
  <c r="O55" i="49"/>
  <c r="N56" i="49"/>
  <c r="O56" i="49"/>
  <c r="N57" i="49"/>
  <c r="O57" i="49"/>
  <c r="N58" i="49"/>
  <c r="O58" i="49"/>
  <c r="N59" i="49"/>
  <c r="O59" i="49"/>
  <c r="N60" i="49"/>
  <c r="O60" i="49"/>
  <c r="N61" i="49"/>
  <c r="O61" i="49"/>
  <c r="N62" i="49"/>
  <c r="O62" i="49"/>
  <c r="N63" i="49"/>
  <c r="O63" i="49"/>
  <c r="N64" i="49"/>
  <c r="O64" i="49"/>
  <c r="N65" i="49"/>
  <c r="O65" i="49"/>
  <c r="N66" i="49"/>
  <c r="O66" i="49"/>
  <c r="N67" i="49"/>
  <c r="O67" i="49"/>
  <c r="N68" i="49"/>
  <c r="O68" i="49"/>
  <c r="N69" i="49"/>
  <c r="O69" i="49"/>
  <c r="N70" i="49"/>
  <c r="O70" i="49"/>
  <c r="N71" i="49"/>
  <c r="O71" i="49"/>
  <c r="N72" i="49"/>
  <c r="O72" i="49"/>
  <c r="N73" i="49"/>
  <c r="O73" i="49"/>
  <c r="N74" i="49"/>
  <c r="O74" i="49"/>
  <c r="N75" i="49"/>
  <c r="O75" i="49"/>
  <c r="N76" i="49"/>
  <c r="O76" i="49"/>
  <c r="N77" i="49"/>
  <c r="O77" i="49"/>
  <c r="N78" i="49"/>
  <c r="O78" i="49"/>
  <c r="N79" i="49"/>
  <c r="O79" i="49"/>
  <c r="N80" i="49"/>
  <c r="O80" i="49"/>
  <c r="N81" i="49"/>
  <c r="O81" i="49"/>
  <c r="N82" i="49"/>
  <c r="O82" i="49"/>
  <c r="N83" i="49"/>
  <c r="O83" i="49"/>
  <c r="N84" i="49"/>
  <c r="O84" i="49"/>
  <c r="N85" i="49"/>
  <c r="O85" i="49"/>
  <c r="N86" i="49"/>
  <c r="O86" i="49"/>
  <c r="N87" i="49"/>
  <c r="O87" i="49"/>
  <c r="N88" i="49"/>
  <c r="O88" i="49"/>
  <c r="N89" i="49"/>
  <c r="O89" i="49"/>
  <c r="N90" i="49"/>
  <c r="O90" i="49"/>
  <c r="N91" i="49"/>
  <c r="O91" i="49"/>
  <c r="N92" i="49"/>
  <c r="O92" i="49"/>
  <c r="N93" i="49"/>
  <c r="O93" i="49"/>
  <c r="N94" i="49"/>
  <c r="O94" i="49"/>
  <c r="N95" i="49"/>
  <c r="O95" i="49"/>
  <c r="N96" i="49"/>
  <c r="O96" i="49"/>
  <c r="N97" i="49"/>
  <c r="O97" i="49"/>
  <c r="N98" i="49"/>
  <c r="O98" i="49"/>
  <c r="N99" i="49"/>
  <c r="O99" i="49"/>
  <c r="N100" i="49"/>
  <c r="O100" i="49"/>
  <c r="N101" i="49"/>
  <c r="O101" i="49"/>
  <c r="N102" i="49"/>
  <c r="O102" i="49"/>
  <c r="N103" i="49"/>
  <c r="O103" i="49"/>
  <c r="N104" i="49"/>
  <c r="O104" i="49"/>
  <c r="N105" i="49"/>
  <c r="O105" i="49"/>
  <c r="N106" i="49"/>
  <c r="O106" i="49"/>
  <c r="N107" i="49"/>
  <c r="O107" i="49"/>
  <c r="N108" i="49"/>
  <c r="O108" i="49"/>
  <c r="N109" i="49"/>
  <c r="O109" i="49"/>
  <c r="N110" i="49"/>
  <c r="O110" i="49"/>
  <c r="N111" i="49"/>
  <c r="O111" i="49"/>
  <c r="N112" i="49"/>
  <c r="O112" i="49"/>
  <c r="N113" i="49"/>
  <c r="O113" i="49"/>
  <c r="N114" i="49"/>
  <c r="O114" i="49"/>
  <c r="N115" i="49"/>
  <c r="O115" i="49"/>
  <c r="N116" i="49"/>
  <c r="O116" i="49"/>
  <c r="N117" i="49"/>
  <c r="O117" i="49"/>
  <c r="N118" i="49"/>
  <c r="O118" i="49"/>
  <c r="N119" i="49"/>
  <c r="O119" i="49"/>
  <c r="N120" i="49"/>
  <c r="O120" i="49"/>
  <c r="N121" i="49"/>
  <c r="O121" i="49"/>
  <c r="N122" i="49"/>
  <c r="O122" i="49"/>
  <c r="N123" i="49"/>
  <c r="O123" i="49"/>
  <c r="N124" i="49"/>
  <c r="O124" i="49"/>
  <c r="N125" i="49"/>
  <c r="O125" i="49"/>
  <c r="N126" i="49"/>
  <c r="O126" i="49"/>
  <c r="N127" i="49"/>
  <c r="O127" i="49"/>
  <c r="N128" i="49"/>
  <c r="O128" i="49"/>
  <c r="N129" i="49"/>
  <c r="O129" i="49"/>
  <c r="N130" i="49"/>
  <c r="O130" i="49"/>
  <c r="N131" i="49"/>
  <c r="O131" i="49"/>
  <c r="N132" i="49"/>
  <c r="O132" i="49"/>
  <c r="N133" i="49"/>
  <c r="O133" i="49"/>
  <c r="N134" i="49"/>
  <c r="O134" i="49"/>
  <c r="N135" i="49"/>
  <c r="O135" i="49"/>
  <c r="N136" i="49"/>
  <c r="O136" i="49"/>
  <c r="N137" i="49"/>
  <c r="O137" i="49"/>
  <c r="N138" i="49"/>
  <c r="O138" i="49"/>
  <c r="N139" i="49"/>
  <c r="O139" i="49"/>
  <c r="N140" i="49"/>
  <c r="O140" i="49"/>
  <c r="N141" i="49"/>
  <c r="O141" i="49"/>
  <c r="N142" i="49"/>
  <c r="O142" i="49"/>
  <c r="N143" i="49"/>
  <c r="O143" i="49"/>
  <c r="N144" i="49"/>
  <c r="O144" i="49"/>
  <c r="N145" i="49"/>
  <c r="O145" i="49"/>
  <c r="N146" i="49"/>
  <c r="O146" i="49"/>
  <c r="N147" i="49"/>
  <c r="O147" i="49"/>
  <c r="N148" i="49"/>
  <c r="O148" i="49"/>
  <c r="N149" i="49"/>
  <c r="O149" i="49"/>
  <c r="N150" i="49"/>
  <c r="O150" i="49"/>
  <c r="N151" i="49"/>
  <c r="O151" i="49"/>
  <c r="N152" i="49"/>
  <c r="O152" i="49"/>
  <c r="N153" i="49"/>
  <c r="O153" i="49"/>
  <c r="N154" i="49"/>
  <c r="O154" i="49"/>
  <c r="N155" i="49"/>
  <c r="O155" i="49"/>
  <c r="N156" i="49"/>
  <c r="O156" i="49"/>
  <c r="N157" i="49"/>
  <c r="O157" i="49"/>
  <c r="N158" i="49"/>
  <c r="O158" i="49"/>
  <c r="N159" i="49"/>
  <c r="O159" i="49"/>
  <c r="N160" i="49"/>
  <c r="O160" i="49"/>
  <c r="N161" i="49"/>
  <c r="O161" i="49"/>
  <c r="N162" i="49"/>
  <c r="O162" i="49"/>
  <c r="N163" i="49"/>
  <c r="O163" i="49"/>
  <c r="N164" i="49"/>
  <c r="O164" i="49"/>
  <c r="N165" i="49"/>
  <c r="O165" i="49"/>
  <c r="N166" i="49"/>
  <c r="O166" i="49"/>
  <c r="N167" i="49"/>
  <c r="O167" i="49"/>
  <c r="N168" i="49"/>
  <c r="O168" i="49"/>
  <c r="N169" i="49"/>
  <c r="O169" i="49"/>
  <c r="N170" i="49"/>
  <c r="O170" i="49"/>
  <c r="N171" i="49"/>
  <c r="O171" i="49"/>
  <c r="N172" i="49"/>
  <c r="O172" i="49"/>
  <c r="N173" i="49"/>
  <c r="O173" i="49"/>
  <c r="N174" i="49"/>
  <c r="O174" i="49"/>
  <c r="N175" i="49"/>
  <c r="O175" i="49"/>
  <c r="N176" i="49"/>
  <c r="O176" i="49"/>
  <c r="N177" i="49"/>
  <c r="O177" i="49"/>
  <c r="N178" i="49"/>
  <c r="O178" i="49"/>
  <c r="N179" i="49"/>
  <c r="O179" i="49"/>
  <c r="N180" i="49"/>
  <c r="O180" i="49"/>
  <c r="N181" i="49"/>
  <c r="O181" i="49"/>
  <c r="N182" i="49"/>
  <c r="O182" i="49"/>
  <c r="N183" i="49"/>
  <c r="O183" i="49"/>
  <c r="N184" i="49"/>
  <c r="O184" i="49"/>
  <c r="N185" i="49"/>
  <c r="O185" i="49"/>
  <c r="N186" i="49"/>
  <c r="O186" i="49"/>
  <c r="N187" i="49"/>
  <c r="O187" i="49"/>
  <c r="N188" i="49"/>
  <c r="O188" i="49"/>
  <c r="N189" i="49"/>
  <c r="O189" i="49"/>
  <c r="N190" i="49"/>
  <c r="O190" i="49"/>
  <c r="N191" i="49"/>
  <c r="O191" i="49"/>
  <c r="N192" i="49"/>
  <c r="O192" i="49"/>
  <c r="N193" i="49"/>
  <c r="O193" i="49"/>
  <c r="N194" i="49"/>
  <c r="O194" i="49"/>
  <c r="N195" i="49"/>
  <c r="O195" i="49"/>
  <c r="N196" i="49"/>
  <c r="O196" i="49"/>
  <c r="N197" i="49"/>
  <c r="O197" i="49"/>
  <c r="N198" i="49"/>
  <c r="O198" i="49"/>
  <c r="N199" i="49"/>
  <c r="O199" i="49"/>
  <c r="N200" i="49"/>
  <c r="O200" i="49"/>
  <c r="N201" i="49"/>
  <c r="O201" i="49"/>
  <c r="N202" i="49"/>
  <c r="O202" i="49"/>
  <c r="N203" i="49"/>
  <c r="O203" i="49"/>
  <c r="N204" i="49"/>
  <c r="O204" i="49"/>
  <c r="N205" i="49"/>
  <c r="O205" i="49"/>
  <c r="N206" i="49"/>
  <c r="O206" i="49"/>
  <c r="N207" i="49"/>
  <c r="O207" i="49"/>
  <c r="N208" i="49"/>
  <c r="O208" i="49"/>
  <c r="N209" i="49"/>
  <c r="O209" i="49"/>
  <c r="N210" i="49"/>
  <c r="O210" i="49"/>
  <c r="N211" i="49"/>
  <c r="O211" i="49"/>
  <c r="N212" i="49"/>
  <c r="O212" i="49"/>
  <c r="N213" i="49"/>
  <c r="O213" i="49"/>
  <c r="N214" i="49"/>
  <c r="O214" i="49"/>
  <c r="N215" i="49"/>
  <c r="O215" i="49"/>
  <c r="N216" i="49"/>
  <c r="O216" i="49"/>
  <c r="N217" i="49"/>
  <c r="O217" i="49"/>
  <c r="N218" i="49"/>
  <c r="O218" i="49"/>
  <c r="N219" i="49"/>
  <c r="O219" i="49"/>
  <c r="N220" i="49"/>
  <c r="O220" i="49"/>
  <c r="N221" i="49"/>
  <c r="O221" i="49"/>
  <c r="N222" i="49"/>
  <c r="O222" i="49"/>
  <c r="N223" i="49"/>
  <c r="O223" i="49"/>
  <c r="N224" i="49"/>
  <c r="O224" i="49"/>
  <c r="N225" i="49"/>
  <c r="O225" i="49"/>
  <c r="N226" i="49"/>
  <c r="O226" i="49"/>
  <c r="N227" i="49"/>
  <c r="O227" i="49"/>
  <c r="N228" i="49"/>
  <c r="O228" i="49"/>
  <c r="N229" i="49"/>
  <c r="O229" i="49"/>
  <c r="N230" i="49"/>
  <c r="O230" i="49"/>
  <c r="N231" i="49"/>
  <c r="O231" i="49"/>
  <c r="N232" i="49"/>
  <c r="O232" i="49"/>
  <c r="N233" i="49"/>
  <c r="O233" i="49"/>
  <c r="N234" i="49"/>
  <c r="O234" i="49"/>
  <c r="N235" i="49"/>
  <c r="O235" i="49"/>
  <c r="N236" i="49"/>
  <c r="O236" i="49"/>
  <c r="N237" i="49"/>
  <c r="O237" i="49"/>
  <c r="N238" i="49"/>
  <c r="O238" i="49"/>
  <c r="N239" i="49"/>
  <c r="O239" i="49"/>
  <c r="N240" i="49"/>
  <c r="O240" i="49"/>
  <c r="N241" i="49"/>
  <c r="O241" i="49"/>
  <c r="N242" i="49"/>
  <c r="O242" i="49"/>
  <c r="N243" i="49"/>
  <c r="O243" i="49"/>
  <c r="N244" i="49"/>
  <c r="O244" i="49"/>
  <c r="N245" i="49"/>
  <c r="O245" i="49"/>
  <c r="N246" i="49"/>
  <c r="O246" i="49"/>
  <c r="N247" i="49"/>
  <c r="O247" i="49"/>
  <c r="N248" i="49"/>
  <c r="O248" i="49"/>
  <c r="N249" i="49"/>
  <c r="O249" i="49"/>
  <c r="N250" i="49"/>
  <c r="O250" i="49"/>
  <c r="N251" i="49"/>
  <c r="O251" i="49"/>
  <c r="N252" i="49"/>
  <c r="O252" i="49"/>
  <c r="N253" i="49"/>
  <c r="O253" i="49"/>
  <c r="N254" i="49"/>
  <c r="O254" i="49"/>
  <c r="N255" i="49"/>
  <c r="O255" i="49"/>
  <c r="N256" i="49"/>
  <c r="O256" i="49"/>
  <c r="N257" i="49"/>
  <c r="O257" i="49"/>
  <c r="N258" i="49"/>
  <c r="O258" i="49"/>
  <c r="N259" i="49"/>
  <c r="O259" i="49"/>
  <c r="N260" i="49"/>
  <c r="O260" i="49"/>
  <c r="N261" i="49"/>
  <c r="O261" i="49"/>
  <c r="N262" i="49"/>
  <c r="O262" i="49"/>
  <c r="N263" i="49"/>
  <c r="O263" i="49"/>
  <c r="N264" i="49"/>
  <c r="O264" i="49"/>
  <c r="N265" i="49"/>
  <c r="O265" i="49"/>
  <c r="N266" i="49"/>
  <c r="O266" i="49"/>
  <c r="N267" i="49"/>
  <c r="O267" i="49"/>
  <c r="N268" i="49"/>
  <c r="O268" i="49"/>
  <c r="N269" i="49"/>
  <c r="O269" i="49"/>
  <c r="N270" i="49"/>
  <c r="O270" i="49"/>
  <c r="N271" i="49"/>
  <c r="O271" i="49"/>
  <c r="N272" i="49"/>
  <c r="O272" i="49"/>
  <c r="N273" i="49"/>
  <c r="O273" i="49"/>
  <c r="N274" i="49"/>
  <c r="O274" i="49"/>
  <c r="N275" i="49"/>
  <c r="O275" i="49"/>
  <c r="N276" i="49"/>
  <c r="O276" i="49"/>
  <c r="N277" i="49"/>
  <c r="O277" i="49"/>
  <c r="N278" i="49"/>
  <c r="O278" i="49"/>
  <c r="N279" i="49"/>
  <c r="O279" i="49"/>
  <c r="N280" i="49"/>
  <c r="O280" i="49"/>
  <c r="N281" i="49"/>
  <c r="O281" i="49"/>
  <c r="N282" i="49"/>
  <c r="O282" i="49"/>
  <c r="N283" i="49"/>
  <c r="O283" i="49"/>
  <c r="N284" i="49"/>
  <c r="O284" i="49"/>
  <c r="N285" i="49"/>
  <c r="O285" i="49"/>
  <c r="N286" i="49"/>
  <c r="O286" i="49"/>
  <c r="AC10" i="3"/>
  <c r="AC11" i="3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Q10" i="49"/>
  <c r="Q11" i="49"/>
  <c r="Q12" i="49"/>
  <c r="Q13" i="49"/>
  <c r="BE38" i="3"/>
  <c r="BH689" i="3"/>
  <c r="BR689" i="3"/>
  <c r="BE37" i="3"/>
  <c r="BH688" i="3"/>
  <c r="BR688" i="3"/>
  <c r="BE36" i="3"/>
  <c r="BH687" i="3"/>
  <c r="BR687" i="3"/>
  <c r="BE35" i="3"/>
  <c r="BH686" i="3"/>
  <c r="BR686" i="3"/>
  <c r="BE34" i="3"/>
  <c r="BH685" i="3"/>
  <c r="BR685" i="3"/>
  <c r="BE33" i="3"/>
  <c r="BH684" i="3"/>
  <c r="BR684" i="3"/>
  <c r="BE32" i="3"/>
  <c r="BH683" i="3"/>
  <c r="BR683" i="3"/>
  <c r="BE31" i="3"/>
  <c r="BH682" i="3"/>
  <c r="BR682" i="3"/>
  <c r="BE30" i="3"/>
  <c r="BH681" i="3"/>
  <c r="BR681" i="3"/>
  <c r="BE29" i="3"/>
  <c r="BH680" i="3"/>
  <c r="BR680" i="3"/>
  <c r="BE28" i="3"/>
  <c r="BH679" i="3"/>
  <c r="BR679" i="3"/>
  <c r="BE27" i="3"/>
  <c r="BH678" i="3"/>
  <c r="BR678" i="3"/>
  <c r="BE26" i="3"/>
  <c r="BH677" i="3"/>
  <c r="BR677" i="3"/>
  <c r="BE25" i="3"/>
  <c r="BH676" i="3"/>
  <c r="BR676" i="3"/>
  <c r="BE24" i="3"/>
  <c r="BH675" i="3"/>
  <c r="BR675" i="3"/>
  <c r="BE23" i="3"/>
  <c r="BH674" i="3"/>
  <c r="BR674" i="3"/>
  <c r="BE22" i="3"/>
  <c r="BH673" i="3"/>
  <c r="BR673" i="3"/>
  <c r="BE21" i="3"/>
  <c r="BH672" i="3"/>
  <c r="BR672" i="3"/>
  <c r="BE20" i="3"/>
  <c r="BH671" i="3"/>
  <c r="BR671" i="3"/>
  <c r="BE19" i="3"/>
  <c r="BH670" i="3"/>
  <c r="BR670" i="3"/>
  <c r="BE18" i="3"/>
  <c r="BH669" i="3"/>
  <c r="BR669" i="3"/>
  <c r="BE17" i="3"/>
  <c r="BH668" i="3"/>
  <c r="BR668" i="3"/>
  <c r="BE16" i="3"/>
  <c r="BH667" i="3"/>
  <c r="BR667" i="3"/>
  <c r="BE15" i="3"/>
  <c r="BH666" i="3"/>
  <c r="BR666" i="3"/>
  <c r="BE14" i="3"/>
  <c r="BH665" i="3"/>
  <c r="BR665" i="3"/>
  <c r="BE13" i="3"/>
  <c r="BH664" i="3"/>
  <c r="BR664" i="3"/>
  <c r="BE12" i="3"/>
  <c r="BH663" i="3"/>
  <c r="BR663" i="3"/>
  <c r="BE11" i="3"/>
  <c r="BH662" i="3"/>
  <c r="BR662" i="3"/>
  <c r="BE10" i="3"/>
  <c r="BH661" i="3"/>
  <c r="BR661" i="3"/>
  <c r="BE9" i="3"/>
  <c r="BH660" i="3"/>
  <c r="BR660" i="3"/>
  <c r="BE8" i="3"/>
  <c r="BH659" i="3"/>
  <c r="BR659" i="3"/>
  <c r="BD38" i="3"/>
  <c r="BH658" i="3"/>
  <c r="BR658" i="3"/>
  <c r="BD37" i="3"/>
  <c r="BH657" i="3"/>
  <c r="BR657" i="3"/>
  <c r="BD36" i="3"/>
  <c r="BH656" i="3"/>
  <c r="BR656" i="3"/>
  <c r="BD35" i="3"/>
  <c r="BH655" i="3"/>
  <c r="BR655" i="3"/>
  <c r="BD34" i="3"/>
  <c r="BH654" i="3"/>
  <c r="BR654" i="3"/>
  <c r="BD33" i="3"/>
  <c r="BH653" i="3"/>
  <c r="BR653" i="3"/>
  <c r="BD32" i="3"/>
  <c r="BH652" i="3"/>
  <c r="BR652" i="3"/>
  <c r="BD31" i="3"/>
  <c r="BH651" i="3"/>
  <c r="BR651" i="3"/>
  <c r="BD30" i="3"/>
  <c r="BH650" i="3"/>
  <c r="BR650" i="3"/>
  <c r="BD29" i="3"/>
  <c r="BH649" i="3"/>
  <c r="BR649" i="3"/>
  <c r="BD28" i="3"/>
  <c r="BH648" i="3"/>
  <c r="BR648" i="3"/>
  <c r="BD27" i="3"/>
  <c r="BH647" i="3"/>
  <c r="BR647" i="3"/>
  <c r="BD26" i="3"/>
  <c r="BH646" i="3"/>
  <c r="BR646" i="3"/>
  <c r="BD25" i="3"/>
  <c r="BH645" i="3"/>
  <c r="BR645" i="3"/>
  <c r="BD24" i="3"/>
  <c r="BH644" i="3"/>
  <c r="BR644" i="3"/>
  <c r="BD23" i="3"/>
  <c r="BH643" i="3"/>
  <c r="BR643" i="3"/>
  <c r="BD22" i="3"/>
  <c r="BH642" i="3"/>
  <c r="BR642" i="3"/>
  <c r="BD21" i="3"/>
  <c r="BH641" i="3"/>
  <c r="BR641" i="3"/>
  <c r="BD20" i="3"/>
  <c r="BH640" i="3"/>
  <c r="BR640" i="3"/>
  <c r="BD19" i="3"/>
  <c r="BH639" i="3"/>
  <c r="BR639" i="3"/>
  <c r="BD18" i="3"/>
  <c r="BH638" i="3"/>
  <c r="BR638" i="3"/>
  <c r="BD17" i="3"/>
  <c r="BH637" i="3"/>
  <c r="BR637" i="3"/>
  <c r="BD16" i="3"/>
  <c r="BH636" i="3"/>
  <c r="BR636" i="3"/>
  <c r="BD15" i="3"/>
  <c r="BH635" i="3"/>
  <c r="BR635" i="3"/>
  <c r="BD14" i="3"/>
  <c r="BH634" i="3"/>
  <c r="BR634" i="3"/>
  <c r="BD13" i="3"/>
  <c r="BH633" i="3"/>
  <c r="BR633" i="3"/>
  <c r="BD12" i="3"/>
  <c r="BH632" i="3"/>
  <c r="BR632" i="3"/>
  <c r="BD11" i="3"/>
  <c r="BH631" i="3"/>
  <c r="BR631" i="3"/>
  <c r="BD10" i="3"/>
  <c r="BH630" i="3"/>
  <c r="BR630" i="3"/>
  <c r="BD9" i="3"/>
  <c r="BH629" i="3"/>
  <c r="BR629" i="3"/>
  <c r="BD8" i="3"/>
  <c r="BH628" i="3"/>
  <c r="BR628" i="3"/>
  <c r="BC38" i="3"/>
  <c r="BH627" i="3"/>
  <c r="BR627" i="3"/>
  <c r="BC37" i="3"/>
  <c r="BH626" i="3"/>
  <c r="BR626" i="3"/>
  <c r="BC36" i="3"/>
  <c r="BH625" i="3"/>
  <c r="BR625" i="3"/>
  <c r="BC35" i="3"/>
  <c r="BH624" i="3"/>
  <c r="BR624" i="3"/>
  <c r="BC34" i="3"/>
  <c r="BH623" i="3"/>
  <c r="BR623" i="3"/>
  <c r="BC33" i="3"/>
  <c r="BH622" i="3"/>
  <c r="BR622" i="3"/>
  <c r="BC32" i="3"/>
  <c r="BH621" i="3"/>
  <c r="BR621" i="3"/>
  <c r="BC31" i="3"/>
  <c r="BH620" i="3"/>
  <c r="BR620" i="3"/>
  <c r="BC30" i="3"/>
  <c r="BH619" i="3"/>
  <c r="BR619" i="3"/>
  <c r="BC29" i="3"/>
  <c r="BH618" i="3"/>
  <c r="BR618" i="3"/>
  <c r="BC28" i="3"/>
  <c r="BH617" i="3"/>
  <c r="BR617" i="3"/>
  <c r="BC27" i="3"/>
  <c r="BH616" i="3"/>
  <c r="BR616" i="3"/>
  <c r="BC26" i="3"/>
  <c r="BH615" i="3"/>
  <c r="BR615" i="3"/>
  <c r="BC25" i="3"/>
  <c r="BH614" i="3"/>
  <c r="BR614" i="3"/>
  <c r="BC24" i="3"/>
  <c r="BH613" i="3"/>
  <c r="BR613" i="3"/>
  <c r="BC23" i="3"/>
  <c r="BH612" i="3"/>
  <c r="BR612" i="3"/>
  <c r="BC22" i="3"/>
  <c r="BH611" i="3"/>
  <c r="BR611" i="3"/>
  <c r="BC21" i="3"/>
  <c r="BH610" i="3"/>
  <c r="BR610" i="3"/>
  <c r="BC20" i="3"/>
  <c r="BH609" i="3"/>
  <c r="BR609" i="3"/>
  <c r="BC19" i="3"/>
  <c r="BH608" i="3"/>
  <c r="BR608" i="3"/>
  <c r="BC18" i="3"/>
  <c r="BH607" i="3"/>
  <c r="BR607" i="3"/>
  <c r="BC17" i="3"/>
  <c r="BH606" i="3"/>
  <c r="BR606" i="3"/>
  <c r="BC16" i="3"/>
  <c r="BH605" i="3"/>
  <c r="BR605" i="3"/>
  <c r="BC15" i="3"/>
  <c r="BH604" i="3"/>
  <c r="BR604" i="3"/>
  <c r="BC14" i="3"/>
  <c r="BH603" i="3"/>
  <c r="BR603" i="3"/>
  <c r="BC13" i="3"/>
  <c r="BH602" i="3"/>
  <c r="BR602" i="3"/>
  <c r="BC12" i="3"/>
  <c r="BH601" i="3"/>
  <c r="BR601" i="3"/>
  <c r="BC11" i="3"/>
  <c r="BH600" i="3"/>
  <c r="BR600" i="3"/>
  <c r="BC10" i="3"/>
  <c r="BH599" i="3"/>
  <c r="BR599" i="3"/>
  <c r="BC9" i="3"/>
  <c r="BH598" i="3"/>
  <c r="BR598" i="3"/>
  <c r="BC8" i="3"/>
  <c r="BH597" i="3"/>
  <c r="BR597" i="3"/>
  <c r="BB38" i="3"/>
  <c r="BH596" i="3"/>
  <c r="BR596" i="3"/>
  <c r="BB37" i="3"/>
  <c r="BH595" i="3"/>
  <c r="BR595" i="3"/>
  <c r="BB36" i="3"/>
  <c r="BH594" i="3"/>
  <c r="BR594" i="3"/>
  <c r="BB35" i="3"/>
  <c r="BH593" i="3"/>
  <c r="BR593" i="3"/>
  <c r="BB34" i="3"/>
  <c r="BH592" i="3"/>
  <c r="BR592" i="3"/>
  <c r="BB33" i="3"/>
  <c r="BH591" i="3"/>
  <c r="BR591" i="3"/>
  <c r="BB32" i="3"/>
  <c r="BH590" i="3"/>
  <c r="BR590" i="3"/>
  <c r="BB31" i="3"/>
  <c r="BH589" i="3"/>
  <c r="BR589" i="3"/>
  <c r="BB30" i="3"/>
  <c r="BH588" i="3"/>
  <c r="BR588" i="3"/>
  <c r="BB29" i="3"/>
  <c r="BH587" i="3"/>
  <c r="BR587" i="3"/>
  <c r="BB28" i="3"/>
  <c r="BH586" i="3"/>
  <c r="BR586" i="3"/>
  <c r="BB27" i="3"/>
  <c r="BH585" i="3"/>
  <c r="BR585" i="3"/>
  <c r="BB26" i="3"/>
  <c r="BH584" i="3"/>
  <c r="BR584" i="3"/>
  <c r="BB25" i="3"/>
  <c r="BH583" i="3"/>
  <c r="BR583" i="3"/>
  <c r="BB24" i="3"/>
  <c r="BH582" i="3"/>
  <c r="BR582" i="3"/>
  <c r="BB23" i="3"/>
  <c r="BH581" i="3"/>
  <c r="BR581" i="3"/>
  <c r="BB22" i="3"/>
  <c r="BH580" i="3"/>
  <c r="BR580" i="3"/>
  <c r="BB21" i="3"/>
  <c r="BH579" i="3"/>
  <c r="BR579" i="3"/>
  <c r="BB20" i="3"/>
  <c r="BH578" i="3"/>
  <c r="BR578" i="3"/>
  <c r="BB19" i="3"/>
  <c r="BH577" i="3"/>
  <c r="BR577" i="3"/>
  <c r="BB18" i="3"/>
  <c r="BH576" i="3"/>
  <c r="BR576" i="3"/>
  <c r="BB17" i="3"/>
  <c r="BH575" i="3"/>
  <c r="BR575" i="3"/>
  <c r="BB16" i="3"/>
  <c r="BH574" i="3"/>
  <c r="BR574" i="3"/>
  <c r="BB15" i="3"/>
  <c r="BH573" i="3"/>
  <c r="BR573" i="3"/>
  <c r="BB14" i="3"/>
  <c r="BH572" i="3"/>
  <c r="BR572" i="3"/>
  <c r="BB13" i="3"/>
  <c r="BH571" i="3"/>
  <c r="BR571" i="3"/>
  <c r="BB12" i="3"/>
  <c r="BH570" i="3"/>
  <c r="BR570" i="3"/>
  <c r="BB11" i="3"/>
  <c r="BH569" i="3"/>
  <c r="BR569" i="3"/>
  <c r="BB10" i="3"/>
  <c r="BH568" i="3"/>
  <c r="BR568" i="3"/>
  <c r="BB9" i="3"/>
  <c r="BH567" i="3"/>
  <c r="BR567" i="3"/>
  <c r="BB8" i="3"/>
  <c r="BH566" i="3"/>
  <c r="BR566" i="3"/>
  <c r="BA38" i="3"/>
  <c r="BH565" i="3"/>
  <c r="BR565" i="3"/>
  <c r="BA37" i="3"/>
  <c r="BH564" i="3"/>
  <c r="BR564" i="3"/>
  <c r="BA36" i="3"/>
  <c r="BH563" i="3"/>
  <c r="BR563" i="3"/>
  <c r="BA35" i="3"/>
  <c r="BH562" i="3"/>
  <c r="BR562" i="3"/>
  <c r="BA34" i="3"/>
  <c r="BH561" i="3"/>
  <c r="BR561" i="3"/>
  <c r="BA33" i="3"/>
  <c r="BH560" i="3"/>
  <c r="BR560" i="3"/>
  <c r="BA32" i="3"/>
  <c r="BH559" i="3"/>
  <c r="BR559" i="3"/>
  <c r="BA31" i="3"/>
  <c r="BH558" i="3"/>
  <c r="BR558" i="3"/>
  <c r="BA30" i="3"/>
  <c r="BH557" i="3"/>
  <c r="BR557" i="3"/>
  <c r="BA29" i="3"/>
  <c r="BH556" i="3"/>
  <c r="BR556" i="3"/>
  <c r="BA28" i="3"/>
  <c r="BH555" i="3"/>
  <c r="BR555" i="3"/>
  <c r="BA27" i="3"/>
  <c r="BH554" i="3"/>
  <c r="BR554" i="3"/>
  <c r="BA26" i="3"/>
  <c r="BH553" i="3"/>
  <c r="BR553" i="3"/>
  <c r="BA25" i="3"/>
  <c r="BH552" i="3"/>
  <c r="BR552" i="3"/>
  <c r="BA24" i="3"/>
  <c r="BH551" i="3"/>
  <c r="BR551" i="3"/>
  <c r="BA23" i="3"/>
  <c r="BH550" i="3"/>
  <c r="BR550" i="3"/>
  <c r="BA22" i="3"/>
  <c r="BH549" i="3"/>
  <c r="BR549" i="3"/>
  <c r="BA21" i="3"/>
  <c r="BH548" i="3"/>
  <c r="BR548" i="3"/>
  <c r="BA20" i="3"/>
  <c r="BH547" i="3"/>
  <c r="BR547" i="3"/>
  <c r="BA19" i="3"/>
  <c r="BH546" i="3"/>
  <c r="BR546" i="3"/>
  <c r="BA18" i="3"/>
  <c r="BH545" i="3"/>
  <c r="BR545" i="3"/>
  <c r="BA17" i="3"/>
  <c r="BH544" i="3"/>
  <c r="BR544" i="3"/>
  <c r="BA16" i="3"/>
  <c r="BH543" i="3"/>
  <c r="BR543" i="3"/>
  <c r="BA15" i="3"/>
  <c r="BH542" i="3"/>
  <c r="BR542" i="3"/>
  <c r="BA14" i="3"/>
  <c r="BH541" i="3"/>
  <c r="BR541" i="3"/>
  <c r="BA13" i="3"/>
  <c r="BH540" i="3"/>
  <c r="BR540" i="3"/>
  <c r="BA12" i="3"/>
  <c r="BH539" i="3"/>
  <c r="BR539" i="3"/>
  <c r="BA11" i="3"/>
  <c r="BH538" i="3"/>
  <c r="BR538" i="3"/>
  <c r="BA10" i="3"/>
  <c r="BH537" i="3"/>
  <c r="BR537" i="3"/>
  <c r="BA9" i="3"/>
  <c r="BH536" i="3"/>
  <c r="BR536" i="3"/>
  <c r="BA8" i="3"/>
  <c r="BH535" i="3"/>
  <c r="BR535" i="3"/>
  <c r="AZ38" i="3"/>
  <c r="BH534" i="3"/>
  <c r="BR534" i="3"/>
  <c r="AZ37" i="3"/>
  <c r="BH533" i="3"/>
  <c r="BR533" i="3"/>
  <c r="AZ36" i="3"/>
  <c r="BH532" i="3"/>
  <c r="BR532" i="3"/>
  <c r="AZ35" i="3"/>
  <c r="BH531" i="3"/>
  <c r="BR531" i="3"/>
  <c r="AZ34" i="3"/>
  <c r="BH530" i="3"/>
  <c r="BR530" i="3"/>
  <c r="AZ33" i="3"/>
  <c r="BH529" i="3"/>
  <c r="BR529" i="3"/>
  <c r="AZ32" i="3"/>
  <c r="BH528" i="3"/>
  <c r="BR528" i="3"/>
  <c r="AZ31" i="3"/>
  <c r="BH527" i="3"/>
  <c r="BR527" i="3"/>
  <c r="AZ30" i="3"/>
  <c r="BH526" i="3"/>
  <c r="BR526" i="3"/>
  <c r="AZ29" i="3"/>
  <c r="BH525" i="3"/>
  <c r="BR525" i="3"/>
  <c r="AZ28" i="3"/>
  <c r="BH524" i="3"/>
  <c r="BR524" i="3"/>
  <c r="AZ27" i="3"/>
  <c r="BH523" i="3"/>
  <c r="BR523" i="3"/>
  <c r="AZ26" i="3"/>
  <c r="BH522" i="3"/>
  <c r="BR522" i="3"/>
  <c r="AZ25" i="3"/>
  <c r="BH521" i="3"/>
  <c r="BR521" i="3"/>
  <c r="AZ24" i="3"/>
  <c r="BH520" i="3"/>
  <c r="BR520" i="3"/>
  <c r="AZ23" i="3"/>
  <c r="BH519" i="3"/>
  <c r="BR519" i="3"/>
  <c r="AZ22" i="3"/>
  <c r="BH518" i="3"/>
  <c r="BR518" i="3"/>
  <c r="AZ21" i="3"/>
  <c r="BH517" i="3"/>
  <c r="BR517" i="3"/>
  <c r="AZ20" i="3"/>
  <c r="BH516" i="3"/>
  <c r="BR516" i="3"/>
  <c r="AZ19" i="3"/>
  <c r="BH515" i="3"/>
  <c r="BR515" i="3"/>
  <c r="AZ18" i="3"/>
  <c r="BH514" i="3"/>
  <c r="BR514" i="3"/>
  <c r="AZ17" i="3"/>
  <c r="BH513" i="3"/>
  <c r="BR513" i="3"/>
  <c r="AZ16" i="3"/>
  <c r="BH512" i="3"/>
  <c r="BR512" i="3"/>
  <c r="AZ15" i="3"/>
  <c r="BH511" i="3"/>
  <c r="BR511" i="3"/>
  <c r="AZ14" i="3"/>
  <c r="BH510" i="3"/>
  <c r="BR510" i="3"/>
  <c r="AZ13" i="3"/>
  <c r="BH509" i="3"/>
  <c r="BR509" i="3"/>
  <c r="AZ12" i="3"/>
  <c r="BH508" i="3"/>
  <c r="BR508" i="3"/>
  <c r="AZ11" i="3"/>
  <c r="BH507" i="3"/>
  <c r="BR507" i="3"/>
  <c r="AZ10" i="3"/>
  <c r="BH506" i="3"/>
  <c r="BR506" i="3"/>
  <c r="AZ9" i="3"/>
  <c r="BH505" i="3"/>
  <c r="BR505" i="3"/>
  <c r="AZ8" i="3"/>
  <c r="BH504" i="3"/>
  <c r="BR504" i="3"/>
  <c r="AY38" i="3"/>
  <c r="BH503" i="3"/>
  <c r="BR503" i="3"/>
  <c r="AY37" i="3"/>
  <c r="BH502" i="3"/>
  <c r="BR502" i="3"/>
  <c r="AY36" i="3"/>
  <c r="BH501" i="3"/>
  <c r="BR501" i="3"/>
  <c r="AY35" i="3"/>
  <c r="BH500" i="3"/>
  <c r="BR500" i="3"/>
  <c r="AY34" i="3"/>
  <c r="BH499" i="3"/>
  <c r="BR499" i="3"/>
  <c r="AY33" i="3"/>
  <c r="BH498" i="3"/>
  <c r="BR498" i="3"/>
  <c r="AY32" i="3"/>
  <c r="BH497" i="3"/>
  <c r="BR497" i="3"/>
  <c r="AY31" i="3"/>
  <c r="BH496" i="3"/>
  <c r="BR496" i="3"/>
  <c r="AY30" i="3"/>
  <c r="BH495" i="3"/>
  <c r="BR495" i="3"/>
  <c r="AY29" i="3"/>
  <c r="BH494" i="3"/>
  <c r="BR494" i="3"/>
  <c r="AY28" i="3"/>
  <c r="BH493" i="3"/>
  <c r="BR493" i="3"/>
  <c r="AY27" i="3"/>
  <c r="BH492" i="3"/>
  <c r="BR492" i="3"/>
  <c r="AY26" i="3"/>
  <c r="BH491" i="3"/>
  <c r="BR491" i="3"/>
  <c r="AY25" i="3"/>
  <c r="BH490" i="3"/>
  <c r="BR490" i="3"/>
  <c r="AY24" i="3"/>
  <c r="BH489" i="3"/>
  <c r="BR489" i="3"/>
  <c r="AY23" i="3"/>
  <c r="BH488" i="3"/>
  <c r="BR488" i="3"/>
  <c r="AY22" i="3"/>
  <c r="BH487" i="3"/>
  <c r="BR487" i="3"/>
  <c r="AY21" i="3"/>
  <c r="BH486" i="3"/>
  <c r="BR486" i="3"/>
  <c r="AY20" i="3"/>
  <c r="BH485" i="3"/>
  <c r="BR485" i="3"/>
  <c r="AY19" i="3"/>
  <c r="BH484" i="3"/>
  <c r="BR484" i="3"/>
  <c r="AY18" i="3"/>
  <c r="BH483" i="3"/>
  <c r="BR483" i="3"/>
  <c r="AY17" i="3"/>
  <c r="BH482" i="3"/>
  <c r="BR482" i="3"/>
  <c r="AY16" i="3"/>
  <c r="BH481" i="3"/>
  <c r="BR481" i="3"/>
  <c r="AY15" i="3"/>
  <c r="BH480" i="3"/>
  <c r="BR480" i="3"/>
  <c r="AY14" i="3"/>
  <c r="BH479" i="3"/>
  <c r="BR479" i="3"/>
  <c r="AY13" i="3"/>
  <c r="BH478" i="3"/>
  <c r="BR478" i="3"/>
  <c r="AY12" i="3"/>
  <c r="BH477" i="3"/>
  <c r="BR477" i="3"/>
  <c r="AY11" i="3"/>
  <c r="BH476" i="3"/>
  <c r="BR476" i="3"/>
  <c r="AY10" i="3"/>
  <c r="BH475" i="3"/>
  <c r="BR475" i="3"/>
  <c r="AY9" i="3"/>
  <c r="BH474" i="3"/>
  <c r="BR474" i="3"/>
  <c r="AY8" i="3"/>
  <c r="BH473" i="3"/>
  <c r="BR473" i="3"/>
  <c r="AX38" i="3"/>
  <c r="BH472" i="3"/>
  <c r="BR472" i="3"/>
  <c r="AX37" i="3"/>
  <c r="BH471" i="3"/>
  <c r="BR471" i="3"/>
  <c r="AX36" i="3"/>
  <c r="BH470" i="3"/>
  <c r="BR470" i="3"/>
  <c r="AX35" i="3"/>
  <c r="BH469" i="3"/>
  <c r="BR469" i="3"/>
  <c r="AX34" i="3"/>
  <c r="BH468" i="3"/>
  <c r="BR468" i="3"/>
  <c r="AX33" i="3"/>
  <c r="BH467" i="3"/>
  <c r="BR467" i="3"/>
  <c r="AX32" i="3"/>
  <c r="BH466" i="3"/>
  <c r="BR466" i="3"/>
  <c r="AX31" i="3"/>
  <c r="BH465" i="3"/>
  <c r="BR465" i="3"/>
  <c r="AX30" i="3"/>
  <c r="BH464" i="3"/>
  <c r="BR464" i="3"/>
  <c r="AX29" i="3"/>
  <c r="BH463" i="3"/>
  <c r="BR463" i="3"/>
  <c r="AX28" i="3"/>
  <c r="BH462" i="3"/>
  <c r="BR462" i="3"/>
  <c r="AX27" i="3"/>
  <c r="BH461" i="3"/>
  <c r="BR461" i="3"/>
  <c r="AX26" i="3"/>
  <c r="BH460" i="3"/>
  <c r="BR460" i="3"/>
  <c r="AX25" i="3"/>
  <c r="BH459" i="3"/>
  <c r="BR459" i="3"/>
  <c r="AX24" i="3"/>
  <c r="BH458" i="3"/>
  <c r="BR458" i="3"/>
  <c r="AX23" i="3"/>
  <c r="BH457" i="3"/>
  <c r="BR457" i="3"/>
  <c r="AX22" i="3"/>
  <c r="BH456" i="3"/>
  <c r="BR456" i="3"/>
  <c r="AX21" i="3"/>
  <c r="BH455" i="3"/>
  <c r="BR455" i="3"/>
  <c r="AX20" i="3"/>
  <c r="BH454" i="3"/>
  <c r="BR454" i="3"/>
  <c r="AX19" i="3"/>
  <c r="BH453" i="3"/>
  <c r="BR453" i="3"/>
  <c r="AX18" i="3"/>
  <c r="BH452" i="3"/>
  <c r="BR452" i="3"/>
  <c r="AX17" i="3"/>
  <c r="BH451" i="3"/>
  <c r="BR451" i="3"/>
  <c r="AX16" i="3"/>
  <c r="BH450" i="3"/>
  <c r="BR450" i="3"/>
  <c r="AX15" i="3"/>
  <c r="BH449" i="3"/>
  <c r="BR449" i="3"/>
  <c r="AX14" i="3"/>
  <c r="BH448" i="3"/>
  <c r="BR448" i="3"/>
  <c r="AX13" i="3"/>
  <c r="BH447" i="3"/>
  <c r="BR447" i="3"/>
  <c r="AX12" i="3"/>
  <c r="BH446" i="3"/>
  <c r="BR446" i="3"/>
  <c r="AX11" i="3"/>
  <c r="BH445" i="3"/>
  <c r="BR445" i="3"/>
  <c r="AX10" i="3"/>
  <c r="BH444" i="3"/>
  <c r="BR444" i="3"/>
  <c r="AX9" i="3"/>
  <c r="BH443" i="3"/>
  <c r="BR443" i="3"/>
  <c r="AX8" i="3"/>
  <c r="BH442" i="3"/>
  <c r="BR442" i="3"/>
  <c r="AW38" i="3"/>
  <c r="BH441" i="3"/>
  <c r="BR441" i="3"/>
  <c r="AW37" i="3"/>
  <c r="BH440" i="3"/>
  <c r="BR440" i="3"/>
  <c r="AW36" i="3"/>
  <c r="BH439" i="3"/>
  <c r="BR439" i="3"/>
  <c r="AW35" i="3"/>
  <c r="BH438" i="3"/>
  <c r="BR438" i="3"/>
  <c r="AW34" i="3"/>
  <c r="BH437" i="3"/>
  <c r="BR437" i="3"/>
  <c r="AW33" i="3"/>
  <c r="BH436" i="3"/>
  <c r="BR436" i="3"/>
  <c r="AW32" i="3"/>
  <c r="BH435" i="3"/>
  <c r="BR435" i="3"/>
  <c r="AW31" i="3"/>
  <c r="BH434" i="3"/>
  <c r="BR434" i="3"/>
  <c r="AW30" i="3"/>
  <c r="BH433" i="3"/>
  <c r="BR433" i="3"/>
  <c r="AW29" i="3"/>
  <c r="BH432" i="3"/>
  <c r="BR432" i="3"/>
  <c r="AW28" i="3"/>
  <c r="BH431" i="3"/>
  <c r="BR431" i="3"/>
  <c r="AW27" i="3"/>
  <c r="BH430" i="3"/>
  <c r="BR430" i="3"/>
  <c r="AW26" i="3"/>
  <c r="BH429" i="3"/>
  <c r="BR429" i="3"/>
  <c r="AW25" i="3"/>
  <c r="BH428" i="3"/>
  <c r="BR428" i="3"/>
  <c r="AW24" i="3"/>
  <c r="BH427" i="3"/>
  <c r="BR427" i="3"/>
  <c r="AW23" i="3"/>
  <c r="BH426" i="3"/>
  <c r="BR426" i="3"/>
  <c r="AW22" i="3"/>
  <c r="BH425" i="3"/>
  <c r="BR425" i="3"/>
  <c r="AW21" i="3"/>
  <c r="BH424" i="3"/>
  <c r="BR424" i="3"/>
  <c r="AW20" i="3"/>
  <c r="BH423" i="3"/>
  <c r="BR423" i="3"/>
  <c r="AW19" i="3"/>
  <c r="BH422" i="3"/>
  <c r="BR422" i="3"/>
  <c r="AW18" i="3"/>
  <c r="BH421" i="3"/>
  <c r="BR421" i="3"/>
  <c r="AW17" i="3"/>
  <c r="BH420" i="3"/>
  <c r="BR420" i="3"/>
  <c r="AW16" i="3"/>
  <c r="BH419" i="3"/>
  <c r="BR419" i="3"/>
  <c r="AW15" i="3"/>
  <c r="BH418" i="3"/>
  <c r="BR418" i="3"/>
  <c r="AW14" i="3"/>
  <c r="BH417" i="3"/>
  <c r="BR417" i="3"/>
  <c r="AW13" i="3"/>
  <c r="BH416" i="3"/>
  <c r="BR416" i="3"/>
  <c r="AW12" i="3"/>
  <c r="BH415" i="3"/>
  <c r="BR415" i="3"/>
  <c r="AW11" i="3"/>
  <c r="BH414" i="3"/>
  <c r="BR414" i="3"/>
  <c r="AW10" i="3"/>
  <c r="BH413" i="3"/>
  <c r="BR413" i="3"/>
  <c r="AW9" i="3"/>
  <c r="BH412" i="3"/>
  <c r="BR412" i="3"/>
  <c r="AW8" i="3"/>
  <c r="BH411" i="3"/>
  <c r="BR411" i="3"/>
  <c r="AV38" i="3"/>
  <c r="BH410" i="3"/>
  <c r="BR410" i="3"/>
  <c r="AV37" i="3"/>
  <c r="BH409" i="3"/>
  <c r="BR409" i="3"/>
  <c r="AV36" i="3"/>
  <c r="BH408" i="3"/>
  <c r="BR408" i="3"/>
  <c r="AV35" i="3"/>
  <c r="BH407" i="3"/>
  <c r="BR407" i="3"/>
  <c r="AV34" i="3"/>
  <c r="BH406" i="3"/>
  <c r="BR406" i="3"/>
  <c r="AV33" i="3"/>
  <c r="BH405" i="3"/>
  <c r="BR405" i="3"/>
  <c r="AV32" i="3"/>
  <c r="BH404" i="3"/>
  <c r="BR404" i="3"/>
  <c r="AV31" i="3"/>
  <c r="BH403" i="3"/>
  <c r="BR403" i="3"/>
  <c r="AV30" i="3"/>
  <c r="BH402" i="3"/>
  <c r="BR402" i="3"/>
  <c r="AV29" i="3"/>
  <c r="BH401" i="3"/>
  <c r="BR401" i="3"/>
  <c r="AV28" i="3"/>
  <c r="BH400" i="3"/>
  <c r="BR400" i="3"/>
  <c r="AV27" i="3"/>
  <c r="BH399" i="3"/>
  <c r="BR399" i="3"/>
  <c r="AV26" i="3"/>
  <c r="BH398" i="3"/>
  <c r="BR398" i="3"/>
  <c r="AV25" i="3"/>
  <c r="BH397" i="3"/>
  <c r="BR397" i="3"/>
  <c r="AV24" i="3"/>
  <c r="BH396" i="3"/>
  <c r="BR396" i="3"/>
  <c r="AV23" i="3"/>
  <c r="BH395" i="3"/>
  <c r="BR395" i="3"/>
  <c r="AV22" i="3"/>
  <c r="BH394" i="3"/>
  <c r="BR394" i="3"/>
  <c r="AV21" i="3"/>
  <c r="BH393" i="3"/>
  <c r="BR393" i="3"/>
  <c r="AV20" i="3"/>
  <c r="BH392" i="3"/>
  <c r="BR392" i="3"/>
  <c r="AV19" i="3"/>
  <c r="BH391" i="3"/>
  <c r="BR391" i="3"/>
  <c r="AV18" i="3"/>
  <c r="BH390" i="3"/>
  <c r="BR390" i="3"/>
  <c r="AV17" i="3"/>
  <c r="BH389" i="3"/>
  <c r="BR389" i="3"/>
  <c r="AV16" i="3"/>
  <c r="BH388" i="3"/>
  <c r="BR388" i="3"/>
  <c r="AV15" i="3"/>
  <c r="BH387" i="3"/>
  <c r="BR387" i="3"/>
  <c r="AV14" i="3"/>
  <c r="BH386" i="3"/>
  <c r="BR386" i="3"/>
  <c r="AV13" i="3"/>
  <c r="BH385" i="3"/>
  <c r="BR385" i="3"/>
  <c r="AV12" i="3"/>
  <c r="BH384" i="3"/>
  <c r="BR384" i="3"/>
  <c r="AV11" i="3"/>
  <c r="BH383" i="3"/>
  <c r="BR383" i="3"/>
  <c r="AV10" i="3"/>
  <c r="BH382" i="3"/>
  <c r="BR382" i="3"/>
  <c r="AV9" i="3"/>
  <c r="BH381" i="3"/>
  <c r="BR381" i="3"/>
  <c r="AV8" i="3"/>
  <c r="BH380" i="3"/>
  <c r="BR380" i="3"/>
  <c r="AU38" i="3"/>
  <c r="BH379" i="3"/>
  <c r="BR379" i="3"/>
  <c r="AU37" i="3"/>
  <c r="BH378" i="3"/>
  <c r="BR378" i="3"/>
  <c r="AU36" i="3"/>
  <c r="BH377" i="3"/>
  <c r="BR377" i="3"/>
  <c r="AU35" i="3"/>
  <c r="BH376" i="3"/>
  <c r="BR376" i="3"/>
  <c r="AU34" i="3"/>
  <c r="BH375" i="3"/>
  <c r="BR375" i="3"/>
  <c r="AU33" i="3"/>
  <c r="BH374" i="3"/>
  <c r="BR374" i="3"/>
  <c r="AU32" i="3"/>
  <c r="BH373" i="3"/>
  <c r="BR373" i="3"/>
  <c r="AU31" i="3"/>
  <c r="BH372" i="3"/>
  <c r="BR372" i="3"/>
  <c r="AU30" i="3"/>
  <c r="BH371" i="3"/>
  <c r="BR371" i="3"/>
  <c r="AU29" i="3"/>
  <c r="BH370" i="3"/>
  <c r="BR370" i="3"/>
  <c r="AU28" i="3"/>
  <c r="BH369" i="3"/>
  <c r="BR369" i="3"/>
  <c r="AU27" i="3"/>
  <c r="BH368" i="3"/>
  <c r="BR368" i="3"/>
  <c r="AU26" i="3"/>
  <c r="BH367" i="3"/>
  <c r="BR367" i="3"/>
  <c r="AU25" i="3"/>
  <c r="BH366" i="3"/>
  <c r="BR366" i="3"/>
  <c r="AU24" i="3"/>
  <c r="BH365" i="3"/>
  <c r="BR365" i="3"/>
  <c r="AU23" i="3"/>
  <c r="BH364" i="3"/>
  <c r="BR364" i="3"/>
  <c r="AU22" i="3"/>
  <c r="BH363" i="3"/>
  <c r="BR363" i="3"/>
  <c r="AU21" i="3"/>
  <c r="BH362" i="3"/>
  <c r="BR362" i="3"/>
  <c r="AU20" i="3"/>
  <c r="BH361" i="3"/>
  <c r="BR361" i="3"/>
  <c r="AU19" i="3"/>
  <c r="BH360" i="3"/>
  <c r="BR360" i="3"/>
  <c r="AU18" i="3"/>
  <c r="BH359" i="3"/>
  <c r="BR359" i="3"/>
  <c r="AU17" i="3"/>
  <c r="BH358" i="3"/>
  <c r="BR358" i="3"/>
  <c r="AU16" i="3"/>
  <c r="BH357" i="3"/>
  <c r="BR357" i="3"/>
  <c r="AU15" i="3"/>
  <c r="BH356" i="3"/>
  <c r="BR356" i="3"/>
  <c r="AU14" i="3"/>
  <c r="BH355" i="3"/>
  <c r="BR355" i="3"/>
  <c r="AU13" i="3"/>
  <c r="BH354" i="3"/>
  <c r="BR354" i="3"/>
  <c r="AU12" i="3"/>
  <c r="BH353" i="3"/>
  <c r="BR353" i="3"/>
  <c r="AU11" i="3"/>
  <c r="BH352" i="3"/>
  <c r="BR352" i="3"/>
  <c r="AU10" i="3"/>
  <c r="BH351" i="3"/>
  <c r="BR351" i="3"/>
  <c r="AU9" i="3"/>
  <c r="BH350" i="3"/>
  <c r="BR350" i="3"/>
  <c r="AU8" i="3"/>
  <c r="BH349" i="3"/>
  <c r="BR349" i="3"/>
  <c r="AT38" i="3"/>
  <c r="BH348" i="3"/>
  <c r="BR348" i="3"/>
  <c r="AT37" i="3"/>
  <c r="BH347" i="3"/>
  <c r="BR347" i="3"/>
  <c r="AT36" i="3"/>
  <c r="BH346" i="3"/>
  <c r="BR346" i="3"/>
  <c r="AT35" i="3"/>
  <c r="BH345" i="3"/>
  <c r="BR345" i="3"/>
  <c r="AT34" i="3"/>
  <c r="BH344" i="3"/>
  <c r="BR344" i="3"/>
  <c r="AT33" i="3"/>
  <c r="BH343" i="3"/>
  <c r="BR343" i="3"/>
  <c r="AT32" i="3"/>
  <c r="BH342" i="3"/>
  <c r="BR342" i="3"/>
  <c r="AT31" i="3"/>
  <c r="BH341" i="3"/>
  <c r="BR341" i="3"/>
  <c r="AT30" i="3"/>
  <c r="BH340" i="3"/>
  <c r="BR340" i="3"/>
  <c r="AT29" i="3"/>
  <c r="BH339" i="3"/>
  <c r="BR339" i="3"/>
  <c r="AT28" i="3"/>
  <c r="BH338" i="3"/>
  <c r="BR338" i="3"/>
  <c r="AT27" i="3"/>
  <c r="BH337" i="3"/>
  <c r="BR337" i="3"/>
  <c r="AT26" i="3"/>
  <c r="BH336" i="3"/>
  <c r="BR336" i="3"/>
  <c r="AT25" i="3"/>
  <c r="BH335" i="3"/>
  <c r="BR335" i="3"/>
  <c r="AT24" i="3"/>
  <c r="BH334" i="3"/>
  <c r="BR334" i="3"/>
  <c r="AT23" i="3"/>
  <c r="BH333" i="3"/>
  <c r="BR333" i="3"/>
  <c r="AT22" i="3"/>
  <c r="BH332" i="3"/>
  <c r="BR332" i="3"/>
  <c r="AT21" i="3"/>
  <c r="BH331" i="3"/>
  <c r="BR331" i="3"/>
  <c r="AT20" i="3"/>
  <c r="BH330" i="3"/>
  <c r="BR330" i="3"/>
  <c r="AT19" i="3"/>
  <c r="BH329" i="3"/>
  <c r="BR329" i="3"/>
  <c r="AT18" i="3"/>
  <c r="BH328" i="3"/>
  <c r="BR328" i="3"/>
  <c r="AT17" i="3"/>
  <c r="BH327" i="3"/>
  <c r="BR327" i="3"/>
  <c r="AT16" i="3"/>
  <c r="BH326" i="3"/>
  <c r="BR326" i="3"/>
  <c r="AT15" i="3"/>
  <c r="BH325" i="3"/>
  <c r="BR325" i="3"/>
  <c r="AT14" i="3"/>
  <c r="BH324" i="3"/>
  <c r="BR324" i="3"/>
  <c r="AT13" i="3"/>
  <c r="BH323" i="3"/>
  <c r="BR323" i="3"/>
  <c r="AT12" i="3"/>
  <c r="BH322" i="3"/>
  <c r="BR322" i="3"/>
  <c r="AT11" i="3"/>
  <c r="BH321" i="3"/>
  <c r="BR321" i="3"/>
  <c r="AT10" i="3"/>
  <c r="BH320" i="3"/>
  <c r="BR320" i="3"/>
  <c r="AT9" i="3"/>
  <c r="BH319" i="3"/>
  <c r="BR319" i="3"/>
  <c r="AT8" i="3"/>
  <c r="BH318" i="3"/>
  <c r="BR318" i="3"/>
  <c r="AS38" i="3"/>
  <c r="BH317" i="3"/>
  <c r="BR317" i="3"/>
  <c r="AS37" i="3"/>
  <c r="BH316" i="3"/>
  <c r="BR316" i="3"/>
  <c r="AS36" i="3"/>
  <c r="BH315" i="3"/>
  <c r="BR315" i="3"/>
  <c r="AS35" i="3"/>
  <c r="BH314" i="3"/>
  <c r="BR314" i="3"/>
  <c r="AS34" i="3"/>
  <c r="BH313" i="3"/>
  <c r="BR313" i="3"/>
  <c r="AS33" i="3"/>
  <c r="BH312" i="3"/>
  <c r="BR312" i="3"/>
  <c r="AS32" i="3"/>
  <c r="BH311" i="3"/>
  <c r="BR311" i="3"/>
  <c r="AS31" i="3"/>
  <c r="BH310" i="3"/>
  <c r="BR310" i="3"/>
  <c r="AS30" i="3"/>
  <c r="BH309" i="3"/>
  <c r="BR309" i="3"/>
  <c r="AS29" i="3"/>
  <c r="BH308" i="3"/>
  <c r="BR308" i="3"/>
  <c r="AS28" i="3"/>
  <c r="BH307" i="3"/>
  <c r="BR307" i="3"/>
  <c r="AS27" i="3"/>
  <c r="BH306" i="3"/>
  <c r="BR306" i="3"/>
  <c r="AS26" i="3"/>
  <c r="BH305" i="3"/>
  <c r="BR305" i="3"/>
  <c r="AS25" i="3"/>
  <c r="BH304" i="3"/>
  <c r="BR304" i="3"/>
  <c r="AS24" i="3"/>
  <c r="BH303" i="3"/>
  <c r="BR303" i="3"/>
  <c r="AS23" i="3"/>
  <c r="BH302" i="3"/>
  <c r="BR302" i="3"/>
  <c r="AS22" i="3"/>
  <c r="BH301" i="3"/>
  <c r="BR301" i="3"/>
  <c r="AS21" i="3"/>
  <c r="BH300" i="3"/>
  <c r="BR300" i="3"/>
  <c r="AS20" i="3"/>
  <c r="BH299" i="3"/>
  <c r="BR299" i="3"/>
  <c r="AS19" i="3"/>
  <c r="BH298" i="3"/>
  <c r="BR298" i="3"/>
  <c r="AS18" i="3"/>
  <c r="BH297" i="3"/>
  <c r="BR297" i="3"/>
  <c r="AS17" i="3"/>
  <c r="BH296" i="3"/>
  <c r="BR296" i="3"/>
  <c r="AS16" i="3"/>
  <c r="BH295" i="3"/>
  <c r="BR295" i="3"/>
  <c r="AS15" i="3"/>
  <c r="BH294" i="3"/>
  <c r="BR294" i="3"/>
  <c r="AS14" i="3"/>
  <c r="BH293" i="3"/>
  <c r="BR293" i="3"/>
  <c r="AS13" i="3"/>
  <c r="BH292" i="3"/>
  <c r="BR292" i="3"/>
  <c r="AS12" i="3"/>
  <c r="BH291" i="3"/>
  <c r="BR291" i="3"/>
  <c r="AS11" i="3"/>
  <c r="BH290" i="3"/>
  <c r="BR290" i="3"/>
  <c r="AS10" i="3"/>
  <c r="BH289" i="3"/>
  <c r="BR289" i="3"/>
  <c r="AS9" i="3"/>
  <c r="BH288" i="3"/>
  <c r="BR288" i="3"/>
  <c r="AS8" i="3"/>
  <c r="BH287" i="3"/>
  <c r="BR287" i="3"/>
  <c r="AR38" i="3"/>
  <c r="BH286" i="3"/>
  <c r="BR286" i="3"/>
  <c r="AR37" i="3"/>
  <c r="BH285" i="3"/>
  <c r="BR285" i="3"/>
  <c r="AR36" i="3"/>
  <c r="BH284" i="3"/>
  <c r="BR284" i="3"/>
  <c r="AR35" i="3"/>
  <c r="BH283" i="3"/>
  <c r="BR283" i="3"/>
  <c r="AR34" i="3"/>
  <c r="BH282" i="3"/>
  <c r="BR282" i="3"/>
  <c r="AR33" i="3"/>
  <c r="BH281" i="3"/>
  <c r="BR281" i="3"/>
  <c r="AR32" i="3"/>
  <c r="BH280" i="3"/>
  <c r="BR280" i="3"/>
  <c r="AR31" i="3"/>
  <c r="BH279" i="3"/>
  <c r="BR279" i="3"/>
  <c r="AR30" i="3"/>
  <c r="BH278" i="3"/>
  <c r="BR278" i="3"/>
  <c r="AR29" i="3"/>
  <c r="BH277" i="3"/>
  <c r="BR277" i="3"/>
  <c r="AR28" i="3"/>
  <c r="BH276" i="3"/>
  <c r="BR276" i="3"/>
  <c r="AR27" i="3"/>
  <c r="BH275" i="3"/>
  <c r="BR275" i="3"/>
  <c r="AR26" i="3"/>
  <c r="BH274" i="3"/>
  <c r="BR274" i="3"/>
  <c r="AR25" i="3"/>
  <c r="BH273" i="3"/>
  <c r="BR273" i="3"/>
  <c r="AR24" i="3"/>
  <c r="BH272" i="3"/>
  <c r="BR272" i="3"/>
  <c r="AR23" i="3"/>
  <c r="BH271" i="3"/>
  <c r="BR271" i="3"/>
  <c r="AR22" i="3"/>
  <c r="BH270" i="3"/>
  <c r="BR270" i="3"/>
  <c r="AR21" i="3"/>
  <c r="BH269" i="3"/>
  <c r="BR269" i="3"/>
  <c r="AR20" i="3"/>
  <c r="BH268" i="3"/>
  <c r="BR268" i="3"/>
  <c r="AR19" i="3"/>
  <c r="BH267" i="3"/>
  <c r="BR267" i="3"/>
  <c r="AR18" i="3"/>
  <c r="BH266" i="3"/>
  <c r="BR266" i="3"/>
  <c r="AR17" i="3"/>
  <c r="BH265" i="3"/>
  <c r="BR265" i="3"/>
  <c r="AR16" i="3"/>
  <c r="BH264" i="3"/>
  <c r="BR264" i="3"/>
  <c r="AR15" i="3"/>
  <c r="BH263" i="3"/>
  <c r="BR263" i="3"/>
  <c r="AR14" i="3"/>
  <c r="BH262" i="3"/>
  <c r="BR262" i="3"/>
  <c r="AR13" i="3"/>
  <c r="BH261" i="3"/>
  <c r="BR261" i="3"/>
  <c r="AR12" i="3"/>
  <c r="BH260" i="3"/>
  <c r="BR260" i="3"/>
  <c r="AR11" i="3"/>
  <c r="BH259" i="3"/>
  <c r="BR259" i="3"/>
  <c r="AR10" i="3"/>
  <c r="BH258" i="3"/>
  <c r="BR258" i="3"/>
  <c r="AR9" i="3"/>
  <c r="BH257" i="3"/>
  <c r="BR257" i="3"/>
  <c r="AR8" i="3"/>
  <c r="BH256" i="3"/>
  <c r="BR256" i="3"/>
  <c r="AQ38" i="3"/>
  <c r="BH255" i="3"/>
  <c r="BR255" i="3"/>
  <c r="AQ37" i="3"/>
  <c r="BH254" i="3"/>
  <c r="BR254" i="3"/>
  <c r="AQ36" i="3"/>
  <c r="BH253" i="3"/>
  <c r="BR253" i="3"/>
  <c r="AQ35" i="3"/>
  <c r="BH252" i="3"/>
  <c r="BR252" i="3"/>
  <c r="AQ34" i="3"/>
  <c r="BH251" i="3"/>
  <c r="BR251" i="3"/>
  <c r="AQ33" i="3"/>
  <c r="BH250" i="3"/>
  <c r="BR250" i="3"/>
  <c r="AQ32" i="3"/>
  <c r="BH249" i="3"/>
  <c r="BR249" i="3"/>
  <c r="AQ31" i="3"/>
  <c r="BH248" i="3"/>
  <c r="BR248" i="3"/>
  <c r="AQ30" i="3"/>
  <c r="BH247" i="3"/>
  <c r="BR247" i="3"/>
  <c r="AQ29" i="3"/>
  <c r="BH246" i="3"/>
  <c r="BR246" i="3"/>
  <c r="AQ28" i="3"/>
  <c r="BH245" i="3"/>
  <c r="BR245" i="3"/>
  <c r="AQ27" i="3"/>
  <c r="BH244" i="3"/>
  <c r="BR244" i="3"/>
  <c r="AQ26" i="3"/>
  <c r="BH243" i="3"/>
  <c r="BR243" i="3"/>
  <c r="AQ25" i="3"/>
  <c r="BH242" i="3"/>
  <c r="BR242" i="3"/>
  <c r="AQ24" i="3"/>
  <c r="BH241" i="3"/>
  <c r="BR241" i="3"/>
  <c r="AQ23" i="3"/>
  <c r="BH240" i="3"/>
  <c r="BR240" i="3"/>
  <c r="AQ22" i="3"/>
  <c r="BH239" i="3"/>
  <c r="BR239" i="3"/>
  <c r="AQ21" i="3"/>
  <c r="BH238" i="3"/>
  <c r="BR238" i="3"/>
  <c r="AQ20" i="3"/>
  <c r="BH237" i="3"/>
  <c r="BR237" i="3"/>
  <c r="AQ19" i="3"/>
  <c r="BH236" i="3"/>
  <c r="BR236" i="3"/>
  <c r="AQ18" i="3"/>
  <c r="BH235" i="3"/>
  <c r="BR235" i="3"/>
  <c r="AQ17" i="3"/>
  <c r="BH234" i="3"/>
  <c r="BR234" i="3"/>
  <c r="AQ16" i="3"/>
  <c r="BH233" i="3"/>
  <c r="BR233" i="3"/>
  <c r="AQ15" i="3"/>
  <c r="BH232" i="3"/>
  <c r="BR232" i="3"/>
  <c r="AQ14" i="3"/>
  <c r="BH231" i="3"/>
  <c r="BR231" i="3"/>
  <c r="AQ13" i="3"/>
  <c r="BH230" i="3"/>
  <c r="BR230" i="3"/>
  <c r="AQ12" i="3"/>
  <c r="BH229" i="3"/>
  <c r="BR229" i="3"/>
  <c r="AQ11" i="3"/>
  <c r="BH228" i="3"/>
  <c r="BR228" i="3"/>
  <c r="AQ10" i="3"/>
  <c r="BH227" i="3"/>
  <c r="BR227" i="3"/>
  <c r="AQ9" i="3"/>
  <c r="BH226" i="3"/>
  <c r="BR226" i="3"/>
  <c r="AQ8" i="3"/>
  <c r="BH225" i="3"/>
  <c r="BR225" i="3"/>
  <c r="AP38" i="3"/>
  <c r="BH224" i="3"/>
  <c r="BR224" i="3"/>
  <c r="AP37" i="3"/>
  <c r="BH223" i="3"/>
  <c r="BR223" i="3"/>
  <c r="AP36" i="3"/>
  <c r="BH222" i="3"/>
  <c r="BR222" i="3"/>
  <c r="AP35" i="3"/>
  <c r="BH221" i="3"/>
  <c r="BR221" i="3"/>
  <c r="AP34" i="3"/>
  <c r="BH220" i="3"/>
  <c r="BR220" i="3"/>
  <c r="AP33" i="3"/>
  <c r="BH219" i="3"/>
  <c r="BR219" i="3"/>
  <c r="AP32" i="3"/>
  <c r="BH218" i="3"/>
  <c r="BR218" i="3"/>
  <c r="AP31" i="3"/>
  <c r="BH217" i="3"/>
  <c r="BR217" i="3"/>
  <c r="AP30" i="3"/>
  <c r="BH216" i="3"/>
  <c r="BR216" i="3"/>
  <c r="AP29" i="3"/>
  <c r="BH215" i="3"/>
  <c r="BR215" i="3"/>
  <c r="AP28" i="3"/>
  <c r="BH214" i="3"/>
  <c r="BR214" i="3"/>
  <c r="AP27" i="3"/>
  <c r="BH213" i="3"/>
  <c r="BR213" i="3"/>
  <c r="AP26" i="3"/>
  <c r="BH212" i="3"/>
  <c r="BR212" i="3"/>
  <c r="AP25" i="3"/>
  <c r="BH211" i="3"/>
  <c r="BR211" i="3"/>
  <c r="AP24" i="3"/>
  <c r="BH210" i="3"/>
  <c r="BR210" i="3"/>
  <c r="AP23" i="3"/>
  <c r="BH209" i="3"/>
  <c r="BR209" i="3"/>
  <c r="AP22" i="3"/>
  <c r="BH208" i="3"/>
  <c r="BR208" i="3"/>
  <c r="AP21" i="3"/>
  <c r="BH207" i="3"/>
  <c r="BR207" i="3"/>
  <c r="AP20" i="3"/>
  <c r="BH206" i="3"/>
  <c r="BR206" i="3"/>
  <c r="AP19" i="3"/>
  <c r="BH205" i="3"/>
  <c r="BR205" i="3"/>
  <c r="AP18" i="3"/>
  <c r="BH204" i="3"/>
  <c r="BR204" i="3"/>
  <c r="AP17" i="3"/>
  <c r="BH203" i="3"/>
  <c r="BR203" i="3"/>
  <c r="AP16" i="3"/>
  <c r="BH202" i="3"/>
  <c r="BR202" i="3"/>
  <c r="AP15" i="3"/>
  <c r="BH201" i="3"/>
  <c r="BR201" i="3"/>
  <c r="AP14" i="3"/>
  <c r="BH200" i="3"/>
  <c r="BR200" i="3"/>
  <c r="AP13" i="3"/>
  <c r="BH199" i="3"/>
  <c r="BR199" i="3"/>
  <c r="AP12" i="3"/>
  <c r="BH198" i="3"/>
  <c r="BR198" i="3"/>
  <c r="AP11" i="3"/>
  <c r="BH197" i="3"/>
  <c r="BR197" i="3"/>
  <c r="AP10" i="3"/>
  <c r="BH196" i="3"/>
  <c r="BR196" i="3"/>
  <c r="AP9" i="3"/>
  <c r="BH195" i="3"/>
  <c r="BR195" i="3"/>
  <c r="AP8" i="3"/>
  <c r="BH194" i="3"/>
  <c r="BR194" i="3"/>
  <c r="AO38" i="3"/>
  <c r="BH193" i="3"/>
  <c r="BR193" i="3"/>
  <c r="AO37" i="3"/>
  <c r="BH192" i="3"/>
  <c r="BR192" i="3"/>
  <c r="AO36" i="3"/>
  <c r="BH191" i="3"/>
  <c r="BR191" i="3"/>
  <c r="AO35" i="3"/>
  <c r="BH190" i="3"/>
  <c r="BR190" i="3"/>
  <c r="AO34" i="3"/>
  <c r="BH189" i="3"/>
  <c r="BR189" i="3"/>
  <c r="AO33" i="3"/>
  <c r="BH188" i="3"/>
  <c r="BR188" i="3"/>
  <c r="AO32" i="3"/>
  <c r="BH187" i="3"/>
  <c r="BR187" i="3"/>
  <c r="AO31" i="3"/>
  <c r="BH186" i="3"/>
  <c r="BR186" i="3"/>
  <c r="AO30" i="3"/>
  <c r="BH185" i="3"/>
  <c r="BR185" i="3"/>
  <c r="AO29" i="3"/>
  <c r="BH184" i="3"/>
  <c r="BR184" i="3"/>
  <c r="AO28" i="3"/>
  <c r="BH183" i="3"/>
  <c r="BR183" i="3"/>
  <c r="AO27" i="3"/>
  <c r="BH182" i="3"/>
  <c r="BR182" i="3"/>
  <c r="AO26" i="3"/>
  <c r="BH181" i="3"/>
  <c r="BR181" i="3"/>
  <c r="AO25" i="3"/>
  <c r="BH180" i="3"/>
  <c r="BR180" i="3"/>
  <c r="AO24" i="3"/>
  <c r="BH179" i="3"/>
  <c r="BR179" i="3"/>
  <c r="AO23" i="3"/>
  <c r="BH178" i="3"/>
  <c r="BR178" i="3"/>
  <c r="AO22" i="3"/>
  <c r="BH177" i="3"/>
  <c r="BR177" i="3"/>
  <c r="AO21" i="3"/>
  <c r="BH176" i="3"/>
  <c r="BR176" i="3"/>
  <c r="AO20" i="3"/>
  <c r="BH175" i="3"/>
  <c r="BR175" i="3"/>
  <c r="AO19" i="3"/>
  <c r="BH174" i="3"/>
  <c r="BR174" i="3"/>
  <c r="AO18" i="3"/>
  <c r="BH173" i="3"/>
  <c r="BR173" i="3"/>
  <c r="AO17" i="3"/>
  <c r="BH172" i="3"/>
  <c r="BR172" i="3"/>
  <c r="AO16" i="3"/>
  <c r="BH171" i="3"/>
  <c r="BR171" i="3"/>
  <c r="AO15" i="3"/>
  <c r="BH170" i="3"/>
  <c r="BR170" i="3"/>
  <c r="AO14" i="3"/>
  <c r="BH169" i="3"/>
  <c r="BR169" i="3"/>
  <c r="AO13" i="3"/>
  <c r="BH168" i="3"/>
  <c r="BR168" i="3"/>
  <c r="AO12" i="3"/>
  <c r="BH167" i="3"/>
  <c r="BR167" i="3"/>
  <c r="AO11" i="3"/>
  <c r="BH166" i="3"/>
  <c r="BR166" i="3"/>
  <c r="AO10" i="3"/>
  <c r="BH165" i="3"/>
  <c r="BR165" i="3"/>
  <c r="AO9" i="3"/>
  <c r="BH164" i="3"/>
  <c r="BR164" i="3"/>
  <c r="AO8" i="3"/>
  <c r="BH163" i="3"/>
  <c r="BR163" i="3"/>
  <c r="AN38" i="3"/>
  <c r="BH162" i="3"/>
  <c r="BR162" i="3"/>
  <c r="AN37" i="3"/>
  <c r="BH161" i="3"/>
  <c r="BR161" i="3"/>
  <c r="AN36" i="3"/>
  <c r="BH160" i="3"/>
  <c r="BR160" i="3"/>
  <c r="AN35" i="3"/>
  <c r="BH159" i="3"/>
  <c r="BR159" i="3"/>
  <c r="AN34" i="3"/>
  <c r="BH158" i="3"/>
  <c r="BR158" i="3"/>
  <c r="AN33" i="3"/>
  <c r="BH157" i="3"/>
  <c r="BR157" i="3"/>
  <c r="AN32" i="3"/>
  <c r="BH156" i="3"/>
  <c r="BR156" i="3"/>
  <c r="AN31" i="3"/>
  <c r="BH155" i="3"/>
  <c r="BR155" i="3"/>
  <c r="AN30" i="3"/>
  <c r="BH154" i="3"/>
  <c r="BR154" i="3"/>
  <c r="AN29" i="3"/>
  <c r="BH153" i="3"/>
  <c r="BR153" i="3"/>
  <c r="AN28" i="3"/>
  <c r="BH152" i="3"/>
  <c r="BR152" i="3"/>
  <c r="AN27" i="3"/>
  <c r="BH151" i="3"/>
  <c r="BR151" i="3"/>
  <c r="AN26" i="3"/>
  <c r="BH150" i="3"/>
  <c r="BR150" i="3"/>
  <c r="AN25" i="3"/>
  <c r="BH149" i="3"/>
  <c r="BR149" i="3"/>
  <c r="AN24" i="3"/>
  <c r="BH148" i="3"/>
  <c r="BR148" i="3"/>
  <c r="AN23" i="3"/>
  <c r="BH147" i="3"/>
  <c r="BR147" i="3"/>
  <c r="AN22" i="3"/>
  <c r="BH146" i="3"/>
  <c r="BR146" i="3"/>
  <c r="AN21" i="3"/>
  <c r="BH145" i="3"/>
  <c r="BR145" i="3"/>
  <c r="AN20" i="3"/>
  <c r="BH144" i="3"/>
  <c r="BR144" i="3"/>
  <c r="AN19" i="3"/>
  <c r="BH143" i="3"/>
  <c r="BR143" i="3"/>
  <c r="AN18" i="3"/>
  <c r="BH142" i="3"/>
  <c r="BR142" i="3"/>
  <c r="AN17" i="3"/>
  <c r="BH141" i="3"/>
  <c r="BR141" i="3"/>
  <c r="AN16" i="3"/>
  <c r="BH140" i="3"/>
  <c r="BR140" i="3"/>
  <c r="AN15" i="3"/>
  <c r="BH139" i="3"/>
  <c r="BR139" i="3"/>
  <c r="AN14" i="3"/>
  <c r="BH138" i="3"/>
  <c r="BR138" i="3"/>
  <c r="AN13" i="3"/>
  <c r="BH137" i="3"/>
  <c r="BR137" i="3"/>
  <c r="AN12" i="3"/>
  <c r="BH136" i="3"/>
  <c r="BR136" i="3"/>
  <c r="AN11" i="3"/>
  <c r="BH135" i="3"/>
  <c r="BR135" i="3"/>
  <c r="AN10" i="3"/>
  <c r="BH134" i="3"/>
  <c r="BR134" i="3"/>
  <c r="AN9" i="3"/>
  <c r="BH133" i="3"/>
  <c r="BR133" i="3"/>
  <c r="AN8" i="3"/>
  <c r="BH132" i="3"/>
  <c r="BR132" i="3"/>
  <c r="AM38" i="3"/>
  <c r="BH131" i="3"/>
  <c r="BR131" i="3"/>
  <c r="AM37" i="3"/>
  <c r="BH130" i="3"/>
  <c r="BR130" i="3"/>
  <c r="AM36" i="3"/>
  <c r="BH129" i="3"/>
  <c r="BR129" i="3"/>
  <c r="AM35" i="3"/>
  <c r="BH128" i="3"/>
  <c r="BR128" i="3"/>
  <c r="AM34" i="3"/>
  <c r="BH127" i="3"/>
  <c r="BR127" i="3"/>
  <c r="AM33" i="3"/>
  <c r="BH126" i="3"/>
  <c r="BR126" i="3"/>
  <c r="AM32" i="3"/>
  <c r="BH125" i="3"/>
  <c r="BR125" i="3"/>
  <c r="AM31" i="3"/>
  <c r="BH124" i="3"/>
  <c r="BR124" i="3"/>
  <c r="AM30" i="3"/>
  <c r="BH123" i="3"/>
  <c r="BR123" i="3"/>
  <c r="AM29" i="3"/>
  <c r="BH122" i="3"/>
  <c r="BR122" i="3"/>
  <c r="AM28" i="3"/>
  <c r="BH121" i="3"/>
  <c r="BR121" i="3"/>
  <c r="AM27" i="3"/>
  <c r="BH120" i="3"/>
  <c r="BR120" i="3"/>
  <c r="AM26" i="3"/>
  <c r="BH119" i="3"/>
  <c r="BR119" i="3"/>
  <c r="AM25" i="3"/>
  <c r="BH118" i="3"/>
  <c r="BR118" i="3"/>
  <c r="AM24" i="3"/>
  <c r="BH117" i="3"/>
  <c r="BR117" i="3"/>
  <c r="AM23" i="3"/>
  <c r="BH116" i="3"/>
  <c r="BR116" i="3"/>
  <c r="AM22" i="3"/>
  <c r="BH115" i="3"/>
  <c r="BR115" i="3"/>
  <c r="AM21" i="3"/>
  <c r="BH114" i="3"/>
  <c r="BR114" i="3"/>
  <c r="AM20" i="3"/>
  <c r="BH113" i="3"/>
  <c r="BR113" i="3"/>
  <c r="AM19" i="3"/>
  <c r="BH112" i="3"/>
  <c r="BR112" i="3"/>
  <c r="AM18" i="3"/>
  <c r="BH111" i="3"/>
  <c r="BR111" i="3"/>
  <c r="AM17" i="3"/>
  <c r="BH110" i="3"/>
  <c r="BR110" i="3"/>
  <c r="AM16" i="3"/>
  <c r="BH109" i="3"/>
  <c r="BR109" i="3"/>
  <c r="AM15" i="3"/>
  <c r="BH108" i="3"/>
  <c r="BR108" i="3"/>
  <c r="AM14" i="3"/>
  <c r="BH107" i="3"/>
  <c r="BR107" i="3"/>
  <c r="AM13" i="3"/>
  <c r="BH106" i="3"/>
  <c r="BR106" i="3"/>
  <c r="AM12" i="3"/>
  <c r="BH105" i="3"/>
  <c r="BR105" i="3"/>
  <c r="AM11" i="3"/>
  <c r="BH104" i="3"/>
  <c r="BR104" i="3"/>
  <c r="AM10" i="3"/>
  <c r="BH103" i="3"/>
  <c r="BR103" i="3"/>
  <c r="AM9" i="3"/>
  <c r="BH102" i="3"/>
  <c r="BR102" i="3"/>
  <c r="AM8" i="3"/>
  <c r="BH101" i="3"/>
  <c r="BR101" i="3"/>
  <c r="AL38" i="3"/>
  <c r="BH100" i="3"/>
  <c r="BR100" i="3"/>
  <c r="AL37" i="3"/>
  <c r="BH99" i="3"/>
  <c r="BR99" i="3"/>
  <c r="AL36" i="3"/>
  <c r="BH98" i="3"/>
  <c r="BR98" i="3"/>
  <c r="AL35" i="3"/>
  <c r="BH97" i="3"/>
  <c r="BR97" i="3"/>
  <c r="AL34" i="3"/>
  <c r="BH96" i="3"/>
  <c r="BR96" i="3"/>
  <c r="AL33" i="3"/>
  <c r="BH95" i="3"/>
  <c r="BR95" i="3"/>
  <c r="AL32" i="3"/>
  <c r="BH94" i="3"/>
  <c r="BR94" i="3"/>
  <c r="AL31" i="3"/>
  <c r="BH93" i="3"/>
  <c r="BR93" i="3"/>
  <c r="AL30" i="3"/>
  <c r="BH92" i="3"/>
  <c r="BR92" i="3"/>
  <c r="AL29" i="3"/>
  <c r="BH91" i="3"/>
  <c r="BR91" i="3"/>
  <c r="AL28" i="3"/>
  <c r="BH90" i="3"/>
  <c r="BR90" i="3"/>
  <c r="AL27" i="3"/>
  <c r="BH89" i="3"/>
  <c r="BR89" i="3"/>
  <c r="AL26" i="3"/>
  <c r="BH88" i="3"/>
  <c r="BR88" i="3"/>
  <c r="AL25" i="3"/>
  <c r="BH87" i="3"/>
  <c r="BR87" i="3"/>
  <c r="AL24" i="3"/>
  <c r="BH86" i="3"/>
  <c r="BR86" i="3"/>
  <c r="AL23" i="3"/>
  <c r="BH85" i="3"/>
  <c r="BR85" i="3"/>
  <c r="AL22" i="3"/>
  <c r="BH84" i="3"/>
  <c r="BR84" i="3"/>
  <c r="AL21" i="3"/>
  <c r="BH83" i="3"/>
  <c r="BR83" i="3"/>
  <c r="AL20" i="3"/>
  <c r="BH82" i="3"/>
  <c r="BR82" i="3"/>
  <c r="AL19" i="3"/>
  <c r="BH81" i="3"/>
  <c r="BR81" i="3"/>
  <c r="AL18" i="3"/>
  <c r="BH80" i="3"/>
  <c r="BR80" i="3"/>
  <c r="AL17" i="3"/>
  <c r="BH79" i="3"/>
  <c r="BR79" i="3"/>
  <c r="AL16" i="3"/>
  <c r="BH78" i="3"/>
  <c r="BR78" i="3"/>
  <c r="AL15" i="3"/>
  <c r="BH77" i="3"/>
  <c r="BR77" i="3"/>
  <c r="AL14" i="3"/>
  <c r="BH76" i="3"/>
  <c r="BR76" i="3"/>
  <c r="AL13" i="3"/>
  <c r="BH75" i="3"/>
  <c r="BR75" i="3"/>
  <c r="AL12" i="3"/>
  <c r="BH74" i="3"/>
  <c r="BR74" i="3"/>
  <c r="AL11" i="3"/>
  <c r="BH73" i="3"/>
  <c r="BR73" i="3"/>
  <c r="AL10" i="3"/>
  <c r="BH72" i="3"/>
  <c r="BR72" i="3"/>
  <c r="AL9" i="3"/>
  <c r="BH71" i="3"/>
  <c r="BR71" i="3"/>
  <c r="AL8" i="3"/>
  <c r="BH70" i="3"/>
  <c r="BR70" i="3"/>
  <c r="AK38" i="3"/>
  <c r="BH69" i="3"/>
  <c r="BR69" i="3"/>
  <c r="AK37" i="3"/>
  <c r="BH68" i="3"/>
  <c r="BR68" i="3"/>
  <c r="AK36" i="3"/>
  <c r="BH67" i="3"/>
  <c r="BR67" i="3"/>
  <c r="AK35" i="3"/>
  <c r="BH66" i="3"/>
  <c r="BR66" i="3"/>
  <c r="AK34" i="3"/>
  <c r="BH65" i="3"/>
  <c r="BR65" i="3"/>
  <c r="AK33" i="3"/>
  <c r="BH64" i="3"/>
  <c r="BR64" i="3"/>
  <c r="AK32" i="3"/>
  <c r="BH63" i="3"/>
  <c r="BR63" i="3"/>
  <c r="AK31" i="3"/>
  <c r="BH62" i="3"/>
  <c r="BR62" i="3"/>
  <c r="AK30" i="3"/>
  <c r="BH61" i="3"/>
  <c r="BR61" i="3"/>
  <c r="AK29" i="3"/>
  <c r="BH60" i="3"/>
  <c r="BR60" i="3"/>
  <c r="AK28" i="3"/>
  <c r="BH59" i="3"/>
  <c r="BR59" i="3"/>
  <c r="AK27" i="3"/>
  <c r="BH58" i="3"/>
  <c r="BR58" i="3"/>
  <c r="AK26" i="3"/>
  <c r="BH57" i="3"/>
  <c r="BR57" i="3"/>
  <c r="AK25" i="3"/>
  <c r="BH56" i="3"/>
  <c r="BR56" i="3"/>
  <c r="AK24" i="3"/>
  <c r="BH55" i="3"/>
  <c r="BR55" i="3"/>
  <c r="AK23" i="3"/>
  <c r="BH54" i="3"/>
  <c r="BR54" i="3"/>
  <c r="AK22" i="3"/>
  <c r="BH53" i="3"/>
  <c r="BR53" i="3"/>
  <c r="AK21" i="3"/>
  <c r="BH52" i="3"/>
  <c r="BR52" i="3"/>
  <c r="AK20" i="3"/>
  <c r="BH51" i="3"/>
  <c r="BR51" i="3"/>
  <c r="AK19" i="3"/>
  <c r="BH50" i="3"/>
  <c r="BR50" i="3"/>
  <c r="AK18" i="3"/>
  <c r="BH49" i="3"/>
  <c r="BR49" i="3"/>
  <c r="AK17" i="3"/>
  <c r="BH48" i="3"/>
  <c r="BR48" i="3"/>
  <c r="AK16" i="3"/>
  <c r="BH47" i="3"/>
  <c r="BR47" i="3"/>
  <c r="AK15" i="3"/>
  <c r="BH46" i="3"/>
  <c r="BR46" i="3"/>
  <c r="AK14" i="3"/>
  <c r="BH45" i="3"/>
  <c r="BR45" i="3"/>
  <c r="AK13" i="3"/>
  <c r="BH44" i="3"/>
  <c r="BR44" i="3"/>
  <c r="AK12" i="3"/>
  <c r="BH43" i="3"/>
  <c r="BR43" i="3"/>
  <c r="AK11" i="3"/>
  <c r="BH42" i="3"/>
  <c r="BR42" i="3"/>
  <c r="AK10" i="3"/>
  <c r="BH41" i="3"/>
  <c r="BR41" i="3"/>
  <c r="AK9" i="3"/>
  <c r="BH40" i="3"/>
  <c r="BR40" i="3"/>
  <c r="AK8" i="3"/>
  <c r="BH39" i="3"/>
  <c r="BR39" i="3"/>
  <c r="AJ38" i="3"/>
  <c r="BH38" i="3"/>
  <c r="BR38" i="3"/>
  <c r="AJ37" i="3"/>
  <c r="BH37" i="3"/>
  <c r="BR37" i="3"/>
  <c r="AJ36" i="3"/>
  <c r="BH36" i="3"/>
  <c r="BR36" i="3"/>
  <c r="AJ35" i="3"/>
  <c r="BH35" i="3"/>
  <c r="BR35" i="3"/>
  <c r="AJ34" i="3"/>
  <c r="BH34" i="3"/>
  <c r="BR34" i="3"/>
  <c r="AJ33" i="3"/>
  <c r="BH33" i="3"/>
  <c r="BR33" i="3"/>
  <c r="AJ32" i="3"/>
  <c r="BH32" i="3"/>
  <c r="BR32" i="3"/>
  <c r="AJ31" i="3"/>
  <c r="BH31" i="3"/>
  <c r="BR31" i="3"/>
  <c r="AJ30" i="3"/>
  <c r="BH30" i="3"/>
  <c r="BR30" i="3"/>
  <c r="AJ29" i="3"/>
  <c r="BH29" i="3"/>
  <c r="BR29" i="3"/>
  <c r="AJ28" i="3"/>
  <c r="BH28" i="3"/>
  <c r="BR28" i="3"/>
  <c r="AJ27" i="3"/>
  <c r="BH27" i="3"/>
  <c r="BR27" i="3"/>
  <c r="AJ26" i="3"/>
  <c r="BH26" i="3"/>
  <c r="BR26" i="3"/>
  <c r="AJ25" i="3"/>
  <c r="BH25" i="3"/>
  <c r="BR25" i="3"/>
  <c r="AJ24" i="3"/>
  <c r="BH24" i="3"/>
  <c r="BR24" i="3"/>
  <c r="AJ23" i="3"/>
  <c r="BH23" i="3"/>
  <c r="BR23" i="3"/>
  <c r="AJ22" i="3"/>
  <c r="BH22" i="3"/>
  <c r="BR22" i="3"/>
  <c r="AJ21" i="3"/>
  <c r="BH21" i="3"/>
  <c r="BR21" i="3"/>
  <c r="AJ20" i="3"/>
  <c r="BH20" i="3"/>
  <c r="BR20" i="3"/>
  <c r="AJ19" i="3"/>
  <c r="BH19" i="3"/>
  <c r="BR19" i="3"/>
  <c r="AJ18" i="3"/>
  <c r="BH18" i="3"/>
  <c r="BR18" i="3"/>
  <c r="AJ17" i="3"/>
  <c r="BH17" i="3"/>
  <c r="BR17" i="3"/>
  <c r="AJ16" i="3"/>
  <c r="BH16" i="3"/>
  <c r="BR16" i="3"/>
  <c r="AJ15" i="3"/>
  <c r="BH15" i="3"/>
  <c r="BR15" i="3"/>
  <c r="AJ14" i="3"/>
  <c r="BH14" i="3"/>
  <c r="BR14" i="3"/>
  <c r="BS14" i="3"/>
  <c r="AJ13" i="3"/>
  <c r="BH13" i="3"/>
  <c r="BR13" i="3"/>
  <c r="AJ12" i="3"/>
  <c r="BH12" i="3"/>
  <c r="BR12" i="3"/>
  <c r="AJ11" i="3"/>
  <c r="BH11" i="3"/>
  <c r="BR11" i="3"/>
  <c r="AJ10" i="3"/>
  <c r="BH10" i="3"/>
  <c r="AJ9" i="3"/>
  <c r="BH9" i="3"/>
  <c r="BR9" i="3"/>
  <c r="AJ8" i="3"/>
  <c r="BH8" i="3"/>
  <c r="BR8" i="3"/>
  <c r="U286" i="49"/>
  <c r="V286" i="49"/>
  <c r="U285" i="49"/>
  <c r="V285" i="49"/>
  <c r="U284" i="49"/>
  <c r="V284" i="49"/>
  <c r="U283" i="49"/>
  <c r="V283" i="49"/>
  <c r="U282" i="49"/>
  <c r="V282" i="49"/>
  <c r="U281" i="49"/>
  <c r="V281" i="49"/>
  <c r="U280" i="49"/>
  <c r="V280" i="49"/>
  <c r="U279" i="49"/>
  <c r="V279" i="49"/>
  <c r="U278" i="49"/>
  <c r="V278" i="49"/>
  <c r="U277" i="49"/>
  <c r="V277" i="49"/>
  <c r="U276" i="49"/>
  <c r="V276" i="49"/>
  <c r="U275" i="49"/>
  <c r="V275" i="49"/>
  <c r="U274" i="49"/>
  <c r="V274" i="49"/>
  <c r="U273" i="49"/>
  <c r="V273" i="49"/>
  <c r="U272" i="49"/>
  <c r="V272" i="49"/>
  <c r="U271" i="49"/>
  <c r="V271" i="49"/>
  <c r="U270" i="49"/>
  <c r="V270" i="49"/>
  <c r="U269" i="49"/>
  <c r="V269" i="49"/>
  <c r="U268" i="49"/>
  <c r="V268" i="49"/>
  <c r="U267" i="49"/>
  <c r="V267" i="49"/>
  <c r="U266" i="49"/>
  <c r="V266" i="49"/>
  <c r="U265" i="49"/>
  <c r="V265" i="49"/>
  <c r="U264" i="49"/>
  <c r="V264" i="49"/>
  <c r="U263" i="49"/>
  <c r="V263" i="49"/>
  <c r="U262" i="49"/>
  <c r="V262" i="49"/>
  <c r="U261" i="49"/>
  <c r="V261" i="49"/>
  <c r="U260" i="49"/>
  <c r="V260" i="49"/>
  <c r="U259" i="49"/>
  <c r="V259" i="49"/>
  <c r="U258" i="49"/>
  <c r="V258" i="49"/>
  <c r="U257" i="49"/>
  <c r="V257" i="49"/>
  <c r="U256" i="49"/>
  <c r="V256" i="49"/>
  <c r="U255" i="49"/>
  <c r="V255" i="49"/>
  <c r="U254" i="49"/>
  <c r="V254" i="49"/>
  <c r="U253" i="49"/>
  <c r="V253" i="49"/>
  <c r="U252" i="49"/>
  <c r="V252" i="49"/>
  <c r="U251" i="49"/>
  <c r="V251" i="49"/>
  <c r="U250" i="49"/>
  <c r="V250" i="49"/>
  <c r="U249" i="49"/>
  <c r="V249" i="49"/>
  <c r="U248" i="49"/>
  <c r="V248" i="49"/>
  <c r="U247" i="49"/>
  <c r="V247" i="49"/>
  <c r="U246" i="49"/>
  <c r="V246" i="49"/>
  <c r="U245" i="49"/>
  <c r="V245" i="49"/>
  <c r="U244" i="49"/>
  <c r="V244" i="49"/>
  <c r="U243" i="49"/>
  <c r="V243" i="49"/>
  <c r="U242" i="49"/>
  <c r="V242" i="49"/>
  <c r="U241" i="49"/>
  <c r="V241" i="49"/>
  <c r="U240" i="49"/>
  <c r="V240" i="49"/>
  <c r="U239" i="49"/>
  <c r="V239" i="49"/>
  <c r="U238" i="49"/>
  <c r="V238" i="49"/>
  <c r="U237" i="49"/>
  <c r="V237" i="49"/>
  <c r="U236" i="49"/>
  <c r="V236" i="49"/>
  <c r="U235" i="49"/>
  <c r="V235" i="49"/>
  <c r="U234" i="49"/>
  <c r="V234" i="49"/>
  <c r="U233" i="49"/>
  <c r="V233" i="49"/>
  <c r="U232" i="49"/>
  <c r="V232" i="49"/>
  <c r="U231" i="49"/>
  <c r="V231" i="49"/>
  <c r="U230" i="49"/>
  <c r="V230" i="49"/>
  <c r="U229" i="49"/>
  <c r="V229" i="49"/>
  <c r="U228" i="49"/>
  <c r="V228" i="49"/>
  <c r="U227" i="49"/>
  <c r="V227" i="49"/>
  <c r="U226" i="49"/>
  <c r="V226" i="49"/>
  <c r="U225" i="49"/>
  <c r="V225" i="49"/>
  <c r="U224" i="49"/>
  <c r="V224" i="49"/>
  <c r="U223" i="49"/>
  <c r="V223" i="49"/>
  <c r="U222" i="49"/>
  <c r="V222" i="49"/>
  <c r="U221" i="49"/>
  <c r="V221" i="49"/>
  <c r="U220" i="49"/>
  <c r="V220" i="49"/>
  <c r="U219" i="49"/>
  <c r="V219" i="49"/>
  <c r="U218" i="49"/>
  <c r="V218" i="49"/>
  <c r="U217" i="49"/>
  <c r="V217" i="49"/>
  <c r="U216" i="49"/>
  <c r="V216" i="49"/>
  <c r="U215" i="49"/>
  <c r="V215" i="49"/>
  <c r="U214" i="49"/>
  <c r="V214" i="49"/>
  <c r="U213" i="49"/>
  <c r="V213" i="49"/>
  <c r="U212" i="49"/>
  <c r="V212" i="49"/>
  <c r="U211" i="49"/>
  <c r="V211" i="49"/>
  <c r="U210" i="49"/>
  <c r="V210" i="49"/>
  <c r="U209" i="49"/>
  <c r="V209" i="49"/>
  <c r="U208" i="49"/>
  <c r="V208" i="49"/>
  <c r="U207" i="49"/>
  <c r="V207" i="49"/>
  <c r="U206" i="49"/>
  <c r="V206" i="49"/>
  <c r="U205" i="49"/>
  <c r="V205" i="49"/>
  <c r="U204" i="49"/>
  <c r="V204" i="49"/>
  <c r="U203" i="49"/>
  <c r="V203" i="49"/>
  <c r="U202" i="49"/>
  <c r="V202" i="49"/>
  <c r="U201" i="49"/>
  <c r="V201" i="49"/>
  <c r="U200" i="49"/>
  <c r="V200" i="49"/>
  <c r="U199" i="49"/>
  <c r="V199" i="49"/>
  <c r="U198" i="49"/>
  <c r="V198" i="49"/>
  <c r="U197" i="49"/>
  <c r="V197" i="49"/>
  <c r="U196" i="49"/>
  <c r="V196" i="49"/>
  <c r="U195" i="49"/>
  <c r="V195" i="49"/>
  <c r="U194" i="49"/>
  <c r="V194" i="49"/>
  <c r="U193" i="49"/>
  <c r="V193" i="49"/>
  <c r="U192" i="49"/>
  <c r="V192" i="49"/>
  <c r="U191" i="49"/>
  <c r="V191" i="49"/>
  <c r="U190" i="49"/>
  <c r="V190" i="49"/>
  <c r="U189" i="49"/>
  <c r="V189" i="49"/>
  <c r="U188" i="49"/>
  <c r="V188" i="49"/>
  <c r="U187" i="49"/>
  <c r="V187" i="49"/>
  <c r="U186" i="49"/>
  <c r="V186" i="49"/>
  <c r="U185" i="49"/>
  <c r="V185" i="49"/>
  <c r="U184" i="49"/>
  <c r="V184" i="49"/>
  <c r="U183" i="49"/>
  <c r="V183" i="49"/>
  <c r="U182" i="49"/>
  <c r="V182" i="49"/>
  <c r="U181" i="49"/>
  <c r="V181" i="49"/>
  <c r="U180" i="49"/>
  <c r="V180" i="49"/>
  <c r="U179" i="49"/>
  <c r="V179" i="49"/>
  <c r="U178" i="49"/>
  <c r="V178" i="49"/>
  <c r="U177" i="49"/>
  <c r="V177" i="49"/>
  <c r="U176" i="49"/>
  <c r="V176" i="49"/>
  <c r="U175" i="49"/>
  <c r="V175" i="49"/>
  <c r="U174" i="49"/>
  <c r="V174" i="49"/>
  <c r="U173" i="49"/>
  <c r="V173" i="49"/>
  <c r="U172" i="49"/>
  <c r="V172" i="49"/>
  <c r="U171" i="49"/>
  <c r="V171" i="49"/>
  <c r="U170" i="49"/>
  <c r="V170" i="49"/>
  <c r="U169" i="49"/>
  <c r="V169" i="49"/>
  <c r="U168" i="49"/>
  <c r="V168" i="49"/>
  <c r="U167" i="49"/>
  <c r="V167" i="49"/>
  <c r="U166" i="49"/>
  <c r="V166" i="49"/>
  <c r="U165" i="49"/>
  <c r="V165" i="49"/>
  <c r="U164" i="49"/>
  <c r="V164" i="49"/>
  <c r="U163" i="49"/>
  <c r="V163" i="49"/>
  <c r="U162" i="49"/>
  <c r="V162" i="49"/>
  <c r="U161" i="49"/>
  <c r="V161" i="49"/>
  <c r="U160" i="49"/>
  <c r="V160" i="49"/>
  <c r="U159" i="49"/>
  <c r="V159" i="49"/>
  <c r="U158" i="49"/>
  <c r="V158" i="49"/>
  <c r="U157" i="49"/>
  <c r="V157" i="49"/>
  <c r="U156" i="49"/>
  <c r="V156" i="49"/>
  <c r="U155" i="49"/>
  <c r="V155" i="49"/>
  <c r="U154" i="49"/>
  <c r="V154" i="49"/>
  <c r="U153" i="49"/>
  <c r="V153" i="49"/>
  <c r="U152" i="49"/>
  <c r="V152" i="49"/>
  <c r="U151" i="49"/>
  <c r="V151" i="49"/>
  <c r="U150" i="49"/>
  <c r="V150" i="49"/>
  <c r="U149" i="49"/>
  <c r="V149" i="49"/>
  <c r="U148" i="49"/>
  <c r="V148" i="49"/>
  <c r="U147" i="49"/>
  <c r="V147" i="49"/>
  <c r="U146" i="49"/>
  <c r="V146" i="49"/>
  <c r="U145" i="49"/>
  <c r="V145" i="49"/>
  <c r="U144" i="49"/>
  <c r="V144" i="49"/>
  <c r="U143" i="49"/>
  <c r="V143" i="49"/>
  <c r="U142" i="49"/>
  <c r="V142" i="49"/>
  <c r="U141" i="49"/>
  <c r="V141" i="49"/>
  <c r="U140" i="49"/>
  <c r="V140" i="49"/>
  <c r="U139" i="49"/>
  <c r="V139" i="49"/>
  <c r="U138" i="49"/>
  <c r="V138" i="49"/>
  <c r="U137" i="49"/>
  <c r="V137" i="49"/>
  <c r="U136" i="49"/>
  <c r="V136" i="49"/>
  <c r="U135" i="49"/>
  <c r="V135" i="49"/>
  <c r="U134" i="49"/>
  <c r="V134" i="49"/>
  <c r="U133" i="49"/>
  <c r="V133" i="49"/>
  <c r="U132" i="49"/>
  <c r="V132" i="49"/>
  <c r="U131" i="49"/>
  <c r="V131" i="49"/>
  <c r="U130" i="49"/>
  <c r="V130" i="49"/>
  <c r="U129" i="49"/>
  <c r="V129" i="49"/>
  <c r="U128" i="49"/>
  <c r="V128" i="49"/>
  <c r="U127" i="49"/>
  <c r="V127" i="49"/>
  <c r="U126" i="49"/>
  <c r="V126" i="49"/>
  <c r="U125" i="49"/>
  <c r="V125" i="49"/>
  <c r="U124" i="49"/>
  <c r="V124" i="49"/>
  <c r="U123" i="49"/>
  <c r="V123" i="49"/>
  <c r="U122" i="49"/>
  <c r="V122" i="49"/>
  <c r="U121" i="49"/>
  <c r="V121" i="49"/>
  <c r="U120" i="49"/>
  <c r="V120" i="49"/>
  <c r="U119" i="49"/>
  <c r="V119" i="49"/>
  <c r="U118" i="49"/>
  <c r="V118" i="49"/>
  <c r="U117" i="49"/>
  <c r="V117" i="49"/>
  <c r="U116" i="49"/>
  <c r="V116" i="49"/>
  <c r="U115" i="49"/>
  <c r="V115" i="49"/>
  <c r="U114" i="49"/>
  <c r="V114" i="49"/>
  <c r="U113" i="49"/>
  <c r="V113" i="49"/>
  <c r="U112" i="49"/>
  <c r="V112" i="49"/>
  <c r="U111" i="49"/>
  <c r="V111" i="49"/>
  <c r="U110" i="49"/>
  <c r="V110" i="49"/>
  <c r="U109" i="49"/>
  <c r="V109" i="49"/>
  <c r="U108" i="49"/>
  <c r="V108" i="49"/>
  <c r="U107" i="49"/>
  <c r="V107" i="49"/>
  <c r="U106" i="49"/>
  <c r="V106" i="49"/>
  <c r="U105" i="49"/>
  <c r="V105" i="49"/>
  <c r="U104" i="49"/>
  <c r="V104" i="49"/>
  <c r="U103" i="49"/>
  <c r="V103" i="49"/>
  <c r="U102" i="49"/>
  <c r="V102" i="49"/>
  <c r="U101" i="49"/>
  <c r="V101" i="49"/>
  <c r="U100" i="49"/>
  <c r="V100" i="49"/>
  <c r="U99" i="49"/>
  <c r="V99" i="49"/>
  <c r="U98" i="49"/>
  <c r="V98" i="49"/>
  <c r="U97" i="49"/>
  <c r="V97" i="49"/>
  <c r="U96" i="49"/>
  <c r="V96" i="49"/>
  <c r="U95" i="49"/>
  <c r="V95" i="49"/>
  <c r="U94" i="49"/>
  <c r="V94" i="49"/>
  <c r="U93" i="49"/>
  <c r="V93" i="49"/>
  <c r="U92" i="49"/>
  <c r="V92" i="49"/>
  <c r="U91" i="49"/>
  <c r="V91" i="49"/>
  <c r="U90" i="49"/>
  <c r="V90" i="49"/>
  <c r="U89" i="49"/>
  <c r="V89" i="49"/>
  <c r="U88" i="49"/>
  <c r="V88" i="49"/>
  <c r="U87" i="49"/>
  <c r="V87" i="49"/>
  <c r="U86" i="49"/>
  <c r="V86" i="49"/>
  <c r="U85" i="49"/>
  <c r="V85" i="49"/>
  <c r="U84" i="49"/>
  <c r="V84" i="49"/>
  <c r="U83" i="49"/>
  <c r="V83" i="49"/>
  <c r="U82" i="49"/>
  <c r="V82" i="49"/>
  <c r="U81" i="49"/>
  <c r="V81" i="49"/>
  <c r="U80" i="49"/>
  <c r="V80" i="49"/>
  <c r="U79" i="49"/>
  <c r="V79" i="49"/>
  <c r="U78" i="49"/>
  <c r="V78" i="49"/>
  <c r="U77" i="49"/>
  <c r="V77" i="49"/>
  <c r="U76" i="49"/>
  <c r="V76" i="49"/>
  <c r="U75" i="49"/>
  <c r="V75" i="49"/>
  <c r="U74" i="49"/>
  <c r="V74" i="49"/>
  <c r="U73" i="49"/>
  <c r="V73" i="49"/>
  <c r="U72" i="49"/>
  <c r="V72" i="49"/>
  <c r="U71" i="49"/>
  <c r="V71" i="49"/>
  <c r="U70" i="49"/>
  <c r="V70" i="49"/>
  <c r="U69" i="49"/>
  <c r="V69" i="49"/>
  <c r="U68" i="49"/>
  <c r="V68" i="49"/>
  <c r="U67" i="49"/>
  <c r="V67" i="49"/>
  <c r="U66" i="49"/>
  <c r="V66" i="49"/>
  <c r="U65" i="49"/>
  <c r="V65" i="49"/>
  <c r="U64" i="49"/>
  <c r="V64" i="49"/>
  <c r="U63" i="49"/>
  <c r="V63" i="49"/>
  <c r="U62" i="49"/>
  <c r="V62" i="49"/>
  <c r="U61" i="49"/>
  <c r="V61" i="49"/>
  <c r="U60" i="49"/>
  <c r="V60" i="49"/>
  <c r="U59" i="49"/>
  <c r="V59" i="49"/>
  <c r="U58" i="49"/>
  <c r="V58" i="49"/>
  <c r="U57" i="49"/>
  <c r="V57" i="49"/>
  <c r="U56" i="49"/>
  <c r="V56" i="49"/>
  <c r="U55" i="49"/>
  <c r="V55" i="49"/>
  <c r="U54" i="49"/>
  <c r="V54" i="49"/>
  <c r="U53" i="49"/>
  <c r="V53" i="49"/>
  <c r="U52" i="49"/>
  <c r="V52" i="49"/>
  <c r="U51" i="49"/>
  <c r="V51" i="49"/>
  <c r="U50" i="49"/>
  <c r="V50" i="49"/>
  <c r="U49" i="49"/>
  <c r="V49" i="49"/>
  <c r="U48" i="49"/>
  <c r="V48" i="49"/>
  <c r="U47" i="49"/>
  <c r="V47" i="49"/>
  <c r="U46" i="49"/>
  <c r="V46" i="49"/>
  <c r="U45" i="49"/>
  <c r="V45" i="49"/>
  <c r="U44" i="49"/>
  <c r="V44" i="49"/>
  <c r="U43" i="49"/>
  <c r="V43" i="49"/>
  <c r="U42" i="49"/>
  <c r="V42" i="49"/>
  <c r="U41" i="49"/>
  <c r="V41" i="49"/>
  <c r="U40" i="49"/>
  <c r="V40" i="49"/>
  <c r="U39" i="49"/>
  <c r="V39" i="49"/>
  <c r="U38" i="49"/>
  <c r="V38" i="49"/>
  <c r="U37" i="49"/>
  <c r="V37" i="49"/>
  <c r="U36" i="49"/>
  <c r="V36" i="49"/>
  <c r="U35" i="49"/>
  <c r="V35" i="49"/>
  <c r="U34" i="49"/>
  <c r="V34" i="49"/>
  <c r="U33" i="49"/>
  <c r="V33" i="49"/>
  <c r="U32" i="49"/>
  <c r="V32" i="49"/>
  <c r="U31" i="49"/>
  <c r="V31" i="49"/>
  <c r="U30" i="49"/>
  <c r="V30" i="49"/>
  <c r="U29" i="49"/>
  <c r="V29" i="49"/>
  <c r="U28" i="49"/>
  <c r="V28" i="49"/>
  <c r="U27" i="49"/>
  <c r="V27" i="49"/>
  <c r="U26" i="49"/>
  <c r="V26" i="49"/>
  <c r="U25" i="49"/>
  <c r="V25" i="49"/>
  <c r="U24" i="49"/>
  <c r="V24" i="49"/>
  <c r="U23" i="49"/>
  <c r="V23" i="49"/>
  <c r="U22" i="49"/>
  <c r="V22" i="49"/>
  <c r="U21" i="49"/>
  <c r="V21" i="49"/>
  <c r="U20" i="49"/>
  <c r="V20" i="49"/>
  <c r="U19" i="49"/>
  <c r="V19" i="49"/>
  <c r="U18" i="49"/>
  <c r="V18" i="49"/>
  <c r="U17" i="49"/>
  <c r="V17" i="49"/>
  <c r="U16" i="49"/>
  <c r="V16" i="49"/>
  <c r="U15" i="49"/>
  <c r="V15" i="49"/>
  <c r="U14" i="49"/>
  <c r="V14" i="49"/>
  <c r="U13" i="49"/>
  <c r="V13" i="49"/>
  <c r="U12" i="49"/>
  <c r="V12" i="49"/>
  <c r="U11" i="49"/>
  <c r="V11" i="49"/>
  <c r="U10" i="49"/>
  <c r="V10" i="49"/>
  <c r="U9" i="49"/>
  <c r="V9" i="49"/>
  <c r="U8" i="49"/>
  <c r="V8" i="49"/>
  <c r="BS689" i="3"/>
  <c r="BS688" i="3"/>
  <c r="BS687" i="3"/>
  <c r="BS686" i="3"/>
  <c r="BS685" i="3"/>
  <c r="BS684" i="3"/>
  <c r="BS683" i="3"/>
  <c r="BS682" i="3"/>
  <c r="BS681" i="3"/>
  <c r="BS680" i="3"/>
  <c r="BS679" i="3"/>
  <c r="BS678" i="3"/>
  <c r="BS677" i="3"/>
  <c r="BS676" i="3"/>
  <c r="BS675" i="3"/>
  <c r="BS674" i="3"/>
  <c r="BS673" i="3"/>
  <c r="BS672" i="3"/>
  <c r="BS671" i="3"/>
  <c r="BS670" i="3"/>
  <c r="BS669" i="3"/>
  <c r="BS668" i="3"/>
  <c r="BS667" i="3"/>
  <c r="BS666" i="3"/>
  <c r="BS665" i="3"/>
  <c r="BS664" i="3"/>
  <c r="BS663" i="3"/>
  <c r="BS662" i="3"/>
  <c r="BS661" i="3"/>
  <c r="BS660" i="3"/>
  <c r="BS659" i="3"/>
  <c r="BS658" i="3"/>
  <c r="BS657" i="3"/>
  <c r="BS656" i="3"/>
  <c r="BS655" i="3"/>
  <c r="BS654" i="3"/>
  <c r="BS653" i="3"/>
  <c r="BS652" i="3"/>
  <c r="BS651" i="3"/>
  <c r="BS650" i="3"/>
  <c r="BS649" i="3"/>
  <c r="BS648" i="3"/>
  <c r="BS647" i="3"/>
  <c r="BS646" i="3"/>
  <c r="BS645" i="3"/>
  <c r="BS644" i="3"/>
  <c r="BS643" i="3"/>
  <c r="BS642" i="3"/>
  <c r="BS641" i="3"/>
  <c r="BS640" i="3"/>
  <c r="BS639" i="3"/>
  <c r="BS638" i="3"/>
  <c r="BS637" i="3"/>
  <c r="BS636" i="3"/>
  <c r="BS635" i="3"/>
  <c r="BS634" i="3"/>
  <c r="BS633" i="3"/>
  <c r="BS632" i="3"/>
  <c r="BS631" i="3"/>
  <c r="BS630" i="3"/>
  <c r="BS629" i="3"/>
  <c r="BS628" i="3"/>
  <c r="BS627" i="3"/>
  <c r="BS626" i="3"/>
  <c r="BS625" i="3"/>
  <c r="BS624" i="3"/>
  <c r="BS623" i="3"/>
  <c r="BS622" i="3"/>
  <c r="BS621" i="3"/>
  <c r="BS620" i="3"/>
  <c r="BS619" i="3"/>
  <c r="BS618" i="3"/>
  <c r="BS617" i="3"/>
  <c r="BS616" i="3"/>
  <c r="BS615" i="3"/>
  <c r="BS614" i="3"/>
  <c r="BS613" i="3"/>
  <c r="BS612" i="3"/>
  <c r="BS611" i="3"/>
  <c r="BS610" i="3"/>
  <c r="BS609" i="3"/>
  <c r="BS608" i="3"/>
  <c r="BS607" i="3"/>
  <c r="BS606" i="3"/>
  <c r="BS605" i="3"/>
  <c r="BS604" i="3"/>
  <c r="BS603" i="3"/>
  <c r="BS602" i="3"/>
  <c r="BS601" i="3"/>
  <c r="BS600" i="3"/>
  <c r="BS599" i="3"/>
  <c r="BS598" i="3"/>
  <c r="BS597" i="3"/>
  <c r="BS596" i="3"/>
  <c r="BS595" i="3"/>
  <c r="BS594" i="3"/>
  <c r="BS593" i="3"/>
  <c r="BS592" i="3"/>
  <c r="BS591" i="3"/>
  <c r="BS590" i="3"/>
  <c r="BS589" i="3"/>
  <c r="BS588" i="3"/>
  <c r="BS587" i="3"/>
  <c r="BS586" i="3"/>
  <c r="BS585" i="3"/>
  <c r="BS584" i="3"/>
  <c r="BS583" i="3"/>
  <c r="BS582" i="3"/>
  <c r="BS581" i="3"/>
  <c r="BS580" i="3"/>
  <c r="BS579" i="3"/>
  <c r="BS578" i="3"/>
  <c r="BS577" i="3"/>
  <c r="BS576" i="3"/>
  <c r="BS575" i="3"/>
  <c r="BS574" i="3"/>
  <c r="BS573" i="3"/>
  <c r="BS572" i="3"/>
  <c r="BS571" i="3"/>
  <c r="BS570" i="3"/>
  <c r="BS569" i="3"/>
  <c r="BS568" i="3"/>
  <c r="BS567" i="3"/>
  <c r="BS566" i="3"/>
  <c r="BS565" i="3"/>
  <c r="BS564" i="3"/>
  <c r="BS563" i="3"/>
  <c r="BS562" i="3"/>
  <c r="BS561" i="3"/>
  <c r="BS560" i="3"/>
  <c r="BS559" i="3"/>
  <c r="BS558" i="3"/>
  <c r="BS557" i="3"/>
  <c r="BS556" i="3"/>
  <c r="BS555" i="3"/>
  <c r="BS554" i="3"/>
  <c r="BS553" i="3"/>
  <c r="BS552" i="3"/>
  <c r="BS551" i="3"/>
  <c r="BS550" i="3"/>
  <c r="BS549" i="3"/>
  <c r="BS548" i="3"/>
  <c r="BS547" i="3"/>
  <c r="BS546" i="3"/>
  <c r="BS545" i="3"/>
  <c r="BS544" i="3"/>
  <c r="BS543" i="3"/>
  <c r="BS542" i="3"/>
  <c r="BS541" i="3"/>
  <c r="BS540" i="3"/>
  <c r="BS539" i="3"/>
  <c r="BS538" i="3"/>
  <c r="BS537" i="3"/>
  <c r="BS536" i="3"/>
  <c r="BS535" i="3"/>
  <c r="BS534" i="3"/>
  <c r="BS533" i="3"/>
  <c r="BS532" i="3"/>
  <c r="BS531" i="3"/>
  <c r="BS530" i="3"/>
  <c r="BS529" i="3"/>
  <c r="BS528" i="3"/>
  <c r="BS527" i="3"/>
  <c r="BS526" i="3"/>
  <c r="BS525" i="3"/>
  <c r="BS524" i="3"/>
  <c r="BS523" i="3"/>
  <c r="BS522" i="3"/>
  <c r="BS521" i="3"/>
  <c r="BS520" i="3"/>
  <c r="BS519" i="3"/>
  <c r="BS518" i="3"/>
  <c r="BS517" i="3"/>
  <c r="BS516" i="3"/>
  <c r="BS515" i="3"/>
  <c r="BS514" i="3"/>
  <c r="BS513" i="3"/>
  <c r="BS512" i="3"/>
  <c r="BS511" i="3"/>
  <c r="BS510" i="3"/>
  <c r="BS509" i="3"/>
  <c r="BS508" i="3"/>
  <c r="BS507" i="3"/>
  <c r="BS506" i="3"/>
  <c r="BS505" i="3"/>
  <c r="BS504" i="3"/>
  <c r="BS503" i="3"/>
  <c r="BS502" i="3"/>
  <c r="BS501" i="3"/>
  <c r="BS500" i="3"/>
  <c r="BS499" i="3"/>
  <c r="BS498" i="3"/>
  <c r="BS497" i="3"/>
  <c r="BS496" i="3"/>
  <c r="BS495" i="3"/>
  <c r="BS494" i="3"/>
  <c r="BS493" i="3"/>
  <c r="BS492" i="3"/>
  <c r="BS491" i="3"/>
  <c r="BS490" i="3"/>
  <c r="BS489" i="3"/>
  <c r="BS488" i="3"/>
  <c r="BS487" i="3"/>
  <c r="BS486" i="3"/>
  <c r="BS485" i="3"/>
  <c r="BS484" i="3"/>
  <c r="BS483" i="3"/>
  <c r="BS482" i="3"/>
  <c r="BS481" i="3"/>
  <c r="BS480" i="3"/>
  <c r="BS479" i="3"/>
  <c r="BS478" i="3"/>
  <c r="BS477" i="3"/>
  <c r="BS476" i="3"/>
  <c r="BS475" i="3"/>
  <c r="BS474" i="3"/>
  <c r="BS473" i="3"/>
  <c r="BS472" i="3"/>
  <c r="BS471" i="3"/>
  <c r="BS470" i="3"/>
  <c r="BS469" i="3"/>
  <c r="BS468" i="3"/>
  <c r="BS467" i="3"/>
  <c r="BS466" i="3"/>
  <c r="BS465" i="3"/>
  <c r="BS464" i="3"/>
  <c r="BS463" i="3"/>
  <c r="BS462" i="3"/>
  <c r="BS461" i="3"/>
  <c r="BS460" i="3"/>
  <c r="BS459" i="3"/>
  <c r="BS458" i="3"/>
  <c r="BS457" i="3"/>
  <c r="BS456" i="3"/>
  <c r="BS455" i="3"/>
  <c r="BS454" i="3"/>
  <c r="BS453" i="3"/>
  <c r="BS452" i="3"/>
  <c r="BS451" i="3"/>
  <c r="BS450" i="3"/>
  <c r="BS449" i="3"/>
  <c r="BS448" i="3"/>
  <c r="BS447" i="3"/>
  <c r="BS446" i="3"/>
  <c r="BS445" i="3"/>
  <c r="BS444" i="3"/>
  <c r="BS443" i="3"/>
  <c r="BS442" i="3"/>
  <c r="BS441" i="3"/>
  <c r="BS440" i="3"/>
  <c r="BS439" i="3"/>
  <c r="BS438" i="3"/>
  <c r="BS437" i="3"/>
  <c r="BS436" i="3"/>
  <c r="BS435" i="3"/>
  <c r="BS434" i="3"/>
  <c r="BS433" i="3"/>
  <c r="BS432" i="3"/>
  <c r="BS431" i="3"/>
  <c r="BS430" i="3"/>
  <c r="BS429" i="3"/>
  <c r="BS428" i="3"/>
  <c r="BS427" i="3"/>
  <c r="BS426" i="3"/>
  <c r="BS425" i="3"/>
  <c r="BS424" i="3"/>
  <c r="BS423" i="3"/>
  <c r="BS422" i="3"/>
  <c r="BS421" i="3"/>
  <c r="BS420" i="3"/>
  <c r="BS419" i="3"/>
  <c r="BS418" i="3"/>
  <c r="BS417" i="3"/>
  <c r="BS416" i="3"/>
  <c r="BS415" i="3"/>
  <c r="BS414" i="3"/>
  <c r="BS413" i="3"/>
  <c r="BS412" i="3"/>
  <c r="BS411" i="3"/>
  <c r="BS410" i="3"/>
  <c r="BS409" i="3"/>
  <c r="BS408" i="3"/>
  <c r="BS407" i="3"/>
  <c r="BS406" i="3"/>
  <c r="BS405" i="3"/>
  <c r="BS404" i="3"/>
  <c r="BS403" i="3"/>
  <c r="BS402" i="3"/>
  <c r="BS401" i="3"/>
  <c r="BS400" i="3"/>
  <c r="BS399" i="3"/>
  <c r="BS398" i="3"/>
  <c r="BS397" i="3"/>
  <c r="BS396" i="3"/>
  <c r="BS395" i="3"/>
  <c r="BS394" i="3"/>
  <c r="BS393" i="3"/>
  <c r="BS392" i="3"/>
  <c r="BS391" i="3"/>
  <c r="BS390" i="3"/>
  <c r="BS389" i="3"/>
  <c r="BS388" i="3"/>
  <c r="BS387" i="3"/>
  <c r="BS386" i="3"/>
  <c r="BS385" i="3"/>
  <c r="BS384" i="3"/>
  <c r="BS383" i="3"/>
  <c r="BS382" i="3"/>
  <c r="BS381" i="3"/>
  <c r="BS380" i="3"/>
  <c r="BS379" i="3"/>
  <c r="BS378" i="3"/>
  <c r="BS377" i="3"/>
  <c r="BS376" i="3"/>
  <c r="BS375" i="3"/>
  <c r="BS374" i="3"/>
  <c r="BS373" i="3"/>
  <c r="BS372" i="3"/>
  <c r="BS371" i="3"/>
  <c r="BS370" i="3"/>
  <c r="BS369" i="3"/>
  <c r="BS368" i="3"/>
  <c r="BS367" i="3"/>
  <c r="BS366" i="3"/>
  <c r="BS365" i="3"/>
  <c r="BS364" i="3"/>
  <c r="BS363" i="3"/>
  <c r="BS362" i="3"/>
  <c r="BS361" i="3"/>
  <c r="BS360" i="3"/>
  <c r="BS359" i="3"/>
  <c r="BS358" i="3"/>
  <c r="BS357" i="3"/>
  <c r="BS356" i="3"/>
  <c r="BS355" i="3"/>
  <c r="BS354" i="3"/>
  <c r="BS353" i="3"/>
  <c r="BS352" i="3"/>
  <c r="BS351" i="3"/>
  <c r="BS350" i="3"/>
  <c r="BS349" i="3"/>
  <c r="BS348" i="3"/>
  <c r="BS347" i="3"/>
  <c r="BS346" i="3"/>
  <c r="BS345" i="3"/>
  <c r="BS344" i="3"/>
  <c r="BS343" i="3"/>
  <c r="BS342" i="3"/>
  <c r="BS341" i="3"/>
  <c r="BS340" i="3"/>
  <c r="BS339" i="3"/>
  <c r="BS338" i="3"/>
  <c r="BS337" i="3"/>
  <c r="BS336" i="3"/>
  <c r="BS335" i="3"/>
  <c r="BS334" i="3"/>
  <c r="BS333" i="3"/>
  <c r="BS332" i="3"/>
  <c r="BS331" i="3"/>
  <c r="BS330" i="3"/>
  <c r="BS329" i="3"/>
  <c r="BS328" i="3"/>
  <c r="BS327" i="3"/>
  <c r="BS326" i="3"/>
  <c r="BS325" i="3"/>
  <c r="BS324" i="3"/>
  <c r="BS323" i="3"/>
  <c r="BS322" i="3"/>
  <c r="BS321" i="3"/>
  <c r="BS320" i="3"/>
  <c r="BS319" i="3"/>
  <c r="BS318" i="3"/>
  <c r="BS317" i="3"/>
  <c r="BS316" i="3"/>
  <c r="BS315" i="3"/>
  <c r="BS314" i="3"/>
  <c r="BS313" i="3"/>
  <c r="BS312" i="3"/>
  <c r="BS311" i="3"/>
  <c r="BS310" i="3"/>
  <c r="BS309" i="3"/>
  <c r="BS308" i="3"/>
  <c r="BS307" i="3"/>
  <c r="BS306" i="3"/>
  <c r="BS305" i="3"/>
  <c r="BS304" i="3"/>
  <c r="BS303" i="3"/>
  <c r="BS302" i="3"/>
  <c r="BS301" i="3"/>
  <c r="BS300" i="3"/>
  <c r="BS299" i="3"/>
  <c r="BS298" i="3"/>
  <c r="BS297" i="3"/>
  <c r="BS296" i="3"/>
  <c r="BS295" i="3"/>
  <c r="BS294" i="3"/>
  <c r="BS293" i="3"/>
  <c r="BS292" i="3"/>
  <c r="BS291" i="3"/>
  <c r="BS290" i="3"/>
  <c r="BS289" i="3"/>
  <c r="BS288" i="3"/>
  <c r="BS287" i="3"/>
  <c r="BS286" i="3"/>
  <c r="BS285" i="3"/>
  <c r="BS284" i="3"/>
  <c r="BS283" i="3"/>
  <c r="BS282" i="3"/>
  <c r="BS281" i="3"/>
  <c r="BS280" i="3"/>
  <c r="BS279" i="3"/>
  <c r="BS278" i="3"/>
  <c r="BS277" i="3"/>
  <c r="BS276" i="3"/>
  <c r="BS275" i="3"/>
  <c r="BS274" i="3"/>
  <c r="BS273" i="3"/>
  <c r="BS272" i="3"/>
  <c r="BS271" i="3"/>
  <c r="BS270" i="3"/>
  <c r="BS269" i="3"/>
  <c r="BS268" i="3"/>
  <c r="BS267" i="3"/>
  <c r="BS266" i="3"/>
  <c r="BS265" i="3"/>
  <c r="BS264" i="3"/>
  <c r="BS263" i="3"/>
  <c r="BS262" i="3"/>
  <c r="BS261" i="3"/>
  <c r="BS260" i="3"/>
  <c r="BS259" i="3"/>
  <c r="BS258" i="3"/>
  <c r="BS257" i="3"/>
  <c r="BS256" i="3"/>
  <c r="BS255" i="3"/>
  <c r="BS254" i="3"/>
  <c r="BS253" i="3"/>
  <c r="BS252" i="3"/>
  <c r="BS251" i="3"/>
  <c r="BS250" i="3"/>
  <c r="BS249" i="3"/>
  <c r="BS248" i="3"/>
  <c r="BS247" i="3"/>
  <c r="BS246" i="3"/>
  <c r="BS245" i="3"/>
  <c r="BS244" i="3"/>
  <c r="BS243" i="3"/>
  <c r="BS242" i="3"/>
  <c r="BS241" i="3"/>
  <c r="BS240" i="3"/>
  <c r="BS239" i="3"/>
  <c r="BS238" i="3"/>
  <c r="BS237" i="3"/>
  <c r="BS236" i="3"/>
  <c r="BS235" i="3"/>
  <c r="BS234" i="3"/>
  <c r="BS233" i="3"/>
  <c r="BS232" i="3"/>
  <c r="BS231" i="3"/>
  <c r="BS230" i="3"/>
  <c r="BS229" i="3"/>
  <c r="BS228" i="3"/>
  <c r="BS227" i="3"/>
  <c r="BS226" i="3"/>
  <c r="BS225" i="3"/>
  <c r="BS224" i="3"/>
  <c r="BS223" i="3"/>
  <c r="BS222" i="3"/>
  <c r="BS221" i="3"/>
  <c r="BS220" i="3"/>
  <c r="BS219" i="3"/>
  <c r="BS218" i="3"/>
  <c r="BS217" i="3"/>
  <c r="BS216" i="3"/>
  <c r="BS215" i="3"/>
  <c r="BS214" i="3"/>
  <c r="BS213" i="3"/>
  <c r="BS212" i="3"/>
  <c r="BS211" i="3"/>
  <c r="BS210" i="3"/>
  <c r="BS209" i="3"/>
  <c r="BS208" i="3"/>
  <c r="BS207" i="3"/>
  <c r="BS206" i="3"/>
  <c r="BS205" i="3"/>
  <c r="BS204" i="3"/>
  <c r="BS203" i="3"/>
  <c r="BS202" i="3"/>
  <c r="BS201" i="3"/>
  <c r="BS200" i="3"/>
  <c r="BS199" i="3"/>
  <c r="BS198" i="3"/>
  <c r="BS197" i="3"/>
  <c r="BS196" i="3"/>
  <c r="BS195" i="3"/>
  <c r="BS194" i="3"/>
  <c r="BS193" i="3"/>
  <c r="BS192" i="3"/>
  <c r="BS191" i="3"/>
  <c r="BS190" i="3"/>
  <c r="BS189" i="3"/>
  <c r="BS188" i="3"/>
  <c r="BS187" i="3"/>
  <c r="BS186" i="3"/>
  <c r="BS185" i="3"/>
  <c r="BS184" i="3"/>
  <c r="BS183" i="3"/>
  <c r="BS182" i="3"/>
  <c r="BS181" i="3"/>
  <c r="BS180" i="3"/>
  <c r="BS179" i="3"/>
  <c r="BS178" i="3"/>
  <c r="BS177" i="3"/>
  <c r="BS176" i="3"/>
  <c r="BS175" i="3"/>
  <c r="BS174" i="3"/>
  <c r="BS173" i="3"/>
  <c r="BS172" i="3"/>
  <c r="BS171" i="3"/>
  <c r="BS170" i="3"/>
  <c r="BS169" i="3"/>
  <c r="BS168" i="3"/>
  <c r="BS167" i="3"/>
  <c r="BS166" i="3"/>
  <c r="BS165" i="3"/>
  <c r="BS164" i="3"/>
  <c r="BS163" i="3"/>
  <c r="BS162" i="3"/>
  <c r="BS161" i="3"/>
  <c r="BS160" i="3"/>
  <c r="BS159" i="3"/>
  <c r="BS158" i="3"/>
  <c r="BS157" i="3"/>
  <c r="BS156" i="3"/>
  <c r="BS155" i="3"/>
  <c r="BS154" i="3"/>
  <c r="BS153" i="3"/>
  <c r="BS152" i="3"/>
  <c r="BS151" i="3"/>
  <c r="BS150" i="3"/>
  <c r="BS149" i="3"/>
  <c r="BS148" i="3"/>
  <c r="BS147" i="3"/>
  <c r="BS146" i="3"/>
  <c r="BS145" i="3"/>
  <c r="BS144" i="3"/>
  <c r="BS143" i="3"/>
  <c r="BS142" i="3"/>
  <c r="BS141" i="3"/>
  <c r="BS140" i="3"/>
  <c r="BS139" i="3"/>
  <c r="BS138" i="3"/>
  <c r="BS137" i="3"/>
  <c r="BS136" i="3"/>
  <c r="BS135" i="3"/>
  <c r="BS134" i="3"/>
  <c r="BS133" i="3"/>
  <c r="BS132" i="3"/>
  <c r="BS131" i="3"/>
  <c r="BS130" i="3"/>
  <c r="BS129" i="3"/>
  <c r="BS128" i="3"/>
  <c r="BS127" i="3"/>
  <c r="BS126" i="3"/>
  <c r="BS125" i="3"/>
  <c r="BS124" i="3"/>
  <c r="BS123" i="3"/>
  <c r="BS122" i="3"/>
  <c r="BS121" i="3"/>
  <c r="BS120" i="3"/>
  <c r="BS119" i="3"/>
  <c r="BS118" i="3"/>
  <c r="BS117" i="3"/>
  <c r="BS116" i="3"/>
  <c r="BS115" i="3"/>
  <c r="BS114" i="3"/>
  <c r="BS113" i="3"/>
  <c r="BS112" i="3"/>
  <c r="BS111" i="3"/>
  <c r="BS110" i="3"/>
  <c r="BS109" i="3"/>
  <c r="BS108" i="3"/>
  <c r="BS107" i="3"/>
  <c r="BS106" i="3"/>
  <c r="BS105" i="3"/>
  <c r="BS104" i="3"/>
  <c r="BS103" i="3"/>
  <c r="BS102" i="3"/>
  <c r="BS101" i="3"/>
  <c r="BS100" i="3"/>
  <c r="BS99" i="3"/>
  <c r="BS98" i="3"/>
  <c r="BS97" i="3"/>
  <c r="BS96" i="3"/>
  <c r="BS95" i="3"/>
  <c r="BS94" i="3"/>
  <c r="BS93" i="3"/>
  <c r="BS92" i="3"/>
  <c r="BS91" i="3"/>
  <c r="BS90" i="3"/>
  <c r="BS89" i="3"/>
  <c r="BS88" i="3"/>
  <c r="BS87" i="3"/>
  <c r="BS86" i="3"/>
  <c r="BS85" i="3"/>
  <c r="BS84" i="3"/>
  <c r="BS83" i="3"/>
  <c r="BS82" i="3"/>
  <c r="BS81" i="3"/>
  <c r="BS80" i="3"/>
  <c r="BS79" i="3"/>
  <c r="BS78" i="3"/>
  <c r="BS77" i="3"/>
  <c r="BS76" i="3"/>
  <c r="BS75" i="3"/>
  <c r="BS74" i="3"/>
  <c r="BS73" i="3"/>
  <c r="BS72" i="3"/>
  <c r="BS71" i="3"/>
  <c r="BS70" i="3"/>
  <c r="BS69" i="3"/>
  <c r="BS68" i="3"/>
  <c r="BS67" i="3"/>
  <c r="BS66" i="3"/>
  <c r="BS65" i="3"/>
  <c r="BS64" i="3"/>
  <c r="BS63" i="3"/>
  <c r="BS62" i="3"/>
  <c r="BS61" i="3"/>
  <c r="BS60" i="3"/>
  <c r="BS59" i="3"/>
  <c r="BS58" i="3"/>
  <c r="BS57" i="3"/>
  <c r="BS56" i="3"/>
  <c r="BS55" i="3"/>
  <c r="BS54" i="3"/>
  <c r="BS53" i="3"/>
  <c r="BS52" i="3"/>
  <c r="BS51" i="3"/>
  <c r="BS50" i="3"/>
  <c r="BS49" i="3"/>
  <c r="BS48" i="3"/>
  <c r="BS47" i="3"/>
  <c r="BS46" i="3"/>
  <c r="BS45" i="3"/>
  <c r="BS44" i="3"/>
  <c r="BS43" i="3"/>
  <c r="BS42" i="3"/>
  <c r="BS41" i="3"/>
  <c r="BS40" i="3"/>
  <c r="BS39" i="3"/>
  <c r="BS38" i="3"/>
  <c r="BS37" i="3"/>
  <c r="BS36" i="3"/>
  <c r="BS35" i="3"/>
  <c r="BS34" i="3"/>
  <c r="BS33" i="3"/>
  <c r="BS32" i="3"/>
  <c r="BS31" i="3"/>
  <c r="BS30" i="3"/>
  <c r="BS29" i="3"/>
  <c r="BS28" i="3"/>
  <c r="BS27" i="3"/>
  <c r="BS26" i="3"/>
  <c r="BS25" i="3"/>
  <c r="BS24" i="3"/>
  <c r="BS23" i="3"/>
  <c r="BS22" i="3"/>
  <c r="BS21" i="3"/>
  <c r="BS20" i="3"/>
  <c r="BS19" i="3"/>
  <c r="BS18" i="3"/>
  <c r="BS17" i="3"/>
  <c r="BS16" i="3"/>
  <c r="BS15" i="3"/>
  <c r="BS13" i="3"/>
  <c r="BS12" i="3"/>
  <c r="BS11" i="3"/>
  <c r="BS9" i="3"/>
  <c r="BS8" i="3"/>
  <c r="W35" i="12"/>
  <c r="Y34" i="49"/>
  <c r="AI65" i="49"/>
  <c r="AP65" i="49"/>
  <c r="Z25" i="12"/>
  <c r="AB24" i="49"/>
  <c r="AI148" i="49"/>
  <c r="AP148" i="49"/>
  <c r="Z29" i="12"/>
  <c r="AB28" i="49"/>
  <c r="AI152" i="49"/>
  <c r="AP152" i="49"/>
  <c r="Z33" i="12"/>
  <c r="AB32" i="49"/>
  <c r="AI156" i="49"/>
  <c r="AP156" i="49"/>
  <c r="Z37" i="12"/>
  <c r="AB36" i="49"/>
  <c r="AI160" i="49"/>
  <c r="AP160" i="49"/>
  <c r="AA26" i="12"/>
  <c r="AC25" i="49"/>
  <c r="AI180" i="49"/>
  <c r="AP180" i="49"/>
  <c r="AA30" i="12"/>
  <c r="AC29" i="49"/>
  <c r="AI184" i="49"/>
  <c r="AP184" i="49"/>
  <c r="AA34" i="12"/>
  <c r="AC33" i="49"/>
  <c r="AI188" i="49"/>
  <c r="AP188" i="49"/>
  <c r="AA38" i="12"/>
  <c r="AC37" i="49"/>
  <c r="AI192" i="49"/>
  <c r="AP192" i="49"/>
  <c r="AC36" i="12"/>
  <c r="AE35" i="49"/>
  <c r="AI252" i="49"/>
  <c r="AP252" i="49"/>
  <c r="AD16" i="12"/>
  <c r="AF15" i="49"/>
  <c r="AI263" i="49"/>
  <c r="AP263" i="49"/>
  <c r="AD20" i="12"/>
  <c r="AF19" i="49"/>
  <c r="AI267" i="49"/>
  <c r="AP267" i="49"/>
  <c r="AD24" i="12"/>
  <c r="AF23" i="49"/>
  <c r="AI271" i="49"/>
  <c r="AP271" i="49"/>
  <c r="AD28" i="12"/>
  <c r="AF27" i="49"/>
  <c r="AI275" i="49"/>
  <c r="AP275" i="49"/>
  <c r="AD32" i="12"/>
  <c r="AF31" i="49"/>
  <c r="AI279" i="49"/>
  <c r="AP279" i="49"/>
  <c r="AD36" i="12"/>
  <c r="AF35" i="49"/>
  <c r="AI283" i="49"/>
  <c r="AP283" i="49"/>
  <c r="AP8" i="49"/>
  <c r="AP9" i="49"/>
  <c r="AP10" i="49"/>
  <c r="AP11" i="49"/>
  <c r="AP12" i="49"/>
  <c r="AP13" i="49"/>
  <c r="AP39" i="49"/>
  <c r="AP40" i="49"/>
  <c r="AP41" i="49"/>
  <c r="AP42" i="49"/>
  <c r="AP43" i="49"/>
  <c r="AP70" i="49"/>
  <c r="AP71" i="49"/>
  <c r="AP72" i="49"/>
  <c r="AP73" i="49"/>
  <c r="AP74" i="49"/>
  <c r="AP132" i="49"/>
  <c r="AP133" i="49"/>
  <c r="AP134" i="49"/>
  <c r="AP135" i="49"/>
  <c r="AP136" i="49"/>
  <c r="AP137" i="49"/>
  <c r="AP138" i="49"/>
  <c r="AP139" i="49"/>
  <c r="AP140" i="49"/>
  <c r="AP225" i="49"/>
  <c r="AP226" i="49"/>
  <c r="AP227" i="49"/>
  <c r="AP228" i="49"/>
  <c r="AP256" i="49"/>
  <c r="AP257" i="49"/>
  <c r="AP258" i="49"/>
  <c r="AP259" i="49"/>
  <c r="AP260" i="49"/>
  <c r="AP261" i="49"/>
  <c r="AP262" i="49"/>
  <c r="V17" i="12"/>
  <c r="X16" i="49"/>
  <c r="AI16" i="49"/>
  <c r="AO16" i="49"/>
  <c r="V21" i="12"/>
  <c r="X20" i="49"/>
  <c r="AI20" i="49"/>
  <c r="AO20" i="49"/>
  <c r="V25" i="12"/>
  <c r="X24" i="49"/>
  <c r="AI24" i="49"/>
  <c r="AO24" i="49"/>
  <c r="V29" i="12"/>
  <c r="X28" i="49"/>
  <c r="AI28" i="49"/>
  <c r="AO28" i="49"/>
  <c r="V33" i="12"/>
  <c r="X32" i="49"/>
  <c r="AI32" i="49"/>
  <c r="AO32" i="49"/>
  <c r="V37" i="12"/>
  <c r="X36" i="49"/>
  <c r="AI36" i="49"/>
  <c r="AO36" i="49"/>
  <c r="W15" i="12"/>
  <c r="Y14" i="49"/>
  <c r="AI45" i="49"/>
  <c r="AO45" i="49"/>
  <c r="W19" i="12"/>
  <c r="Y18" i="49"/>
  <c r="AI49" i="49"/>
  <c r="AO49" i="49"/>
  <c r="W23" i="12"/>
  <c r="Y22" i="49"/>
  <c r="AI53" i="49"/>
  <c r="AO53" i="49"/>
  <c r="W27" i="12"/>
  <c r="Y26" i="49"/>
  <c r="AI57" i="49"/>
  <c r="AO57" i="49"/>
  <c r="W31" i="12"/>
  <c r="Y30" i="49"/>
  <c r="AI61" i="49"/>
  <c r="AO61" i="49"/>
  <c r="AO65" i="49"/>
  <c r="W39" i="12"/>
  <c r="Y38" i="49"/>
  <c r="AI69" i="49"/>
  <c r="AO69" i="49"/>
  <c r="Y10" i="12"/>
  <c r="AA9" i="49"/>
  <c r="AI102" i="49"/>
  <c r="AO102" i="49"/>
  <c r="Y14" i="12"/>
  <c r="AA13" i="49"/>
  <c r="AI106" i="49"/>
  <c r="AO106" i="49"/>
  <c r="Y18" i="12"/>
  <c r="AA17" i="49"/>
  <c r="AI110" i="49"/>
  <c r="AO110" i="49"/>
  <c r="Y22" i="12"/>
  <c r="AA21" i="49"/>
  <c r="AI114" i="49"/>
  <c r="AO114" i="49"/>
  <c r="Y26" i="12"/>
  <c r="AA25" i="49"/>
  <c r="AI118" i="49"/>
  <c r="AO118" i="49"/>
  <c r="Y30" i="12"/>
  <c r="AA29" i="49"/>
  <c r="AI122" i="49"/>
  <c r="AO122" i="49"/>
  <c r="Y34" i="12"/>
  <c r="AA33" i="49"/>
  <c r="AI126" i="49"/>
  <c r="AO126" i="49"/>
  <c r="Y38" i="12"/>
  <c r="AA37" i="49"/>
  <c r="AI130" i="49"/>
  <c r="AO130" i="49"/>
  <c r="Z20" i="12"/>
  <c r="AB19" i="49"/>
  <c r="AI143" i="49"/>
  <c r="AO143" i="49"/>
  <c r="Z24" i="12"/>
  <c r="AB23" i="49"/>
  <c r="AI147" i="49"/>
  <c r="AO147" i="49"/>
  <c r="Z28" i="12"/>
  <c r="AB27" i="49"/>
  <c r="AI151" i="49"/>
  <c r="AO151" i="49"/>
  <c r="Z32" i="12"/>
  <c r="AB31" i="49"/>
  <c r="AI155" i="49"/>
  <c r="AO155" i="49"/>
  <c r="Z36" i="12"/>
  <c r="AB35" i="49"/>
  <c r="AI159" i="49"/>
  <c r="AO159" i="49"/>
  <c r="AA9" i="12"/>
  <c r="AC8" i="49"/>
  <c r="AI163" i="49"/>
  <c r="AO163" i="49"/>
  <c r="AA13" i="12"/>
  <c r="AC12" i="49"/>
  <c r="AI167" i="49"/>
  <c r="AO167" i="49"/>
  <c r="AA17" i="12"/>
  <c r="AC16" i="49"/>
  <c r="AI171" i="49"/>
  <c r="AO171" i="49"/>
  <c r="AA21" i="12"/>
  <c r="AC20" i="49"/>
  <c r="AI175" i="49"/>
  <c r="AO175" i="49"/>
  <c r="AA25" i="12"/>
  <c r="AC24" i="49"/>
  <c r="AI179" i="49"/>
  <c r="AO179" i="49"/>
  <c r="AA29" i="12"/>
  <c r="AC28" i="49"/>
  <c r="AI183" i="49"/>
  <c r="AO183" i="49"/>
  <c r="AA33" i="12"/>
  <c r="AC32" i="49"/>
  <c r="AI187" i="49"/>
  <c r="AO187" i="49"/>
  <c r="AA37" i="12"/>
  <c r="AC36" i="49"/>
  <c r="AI191" i="49"/>
  <c r="AO191" i="49"/>
  <c r="AC15" i="12"/>
  <c r="AE14" i="49"/>
  <c r="AI231" i="49"/>
  <c r="AO231" i="49"/>
  <c r="AC19" i="12"/>
  <c r="AE18" i="49"/>
  <c r="AI235" i="49"/>
  <c r="AO235" i="49"/>
  <c r="AC23" i="12"/>
  <c r="AE22" i="49"/>
  <c r="AI239" i="49"/>
  <c r="AO239" i="49"/>
  <c r="AC27" i="12"/>
  <c r="AE26" i="49"/>
  <c r="AI243" i="49"/>
  <c r="AO243" i="49"/>
  <c r="AC31" i="12"/>
  <c r="AE30" i="49"/>
  <c r="AI247" i="49"/>
  <c r="AO247" i="49"/>
  <c r="AC35" i="12"/>
  <c r="AE34" i="49"/>
  <c r="AI251" i="49"/>
  <c r="AO251" i="49"/>
  <c r="AC39" i="12"/>
  <c r="AE38" i="49"/>
  <c r="AI255" i="49"/>
  <c r="AO255" i="49"/>
  <c r="AD19" i="12"/>
  <c r="AF18" i="49"/>
  <c r="AI266" i="49"/>
  <c r="AO266" i="49"/>
  <c r="AD23" i="12"/>
  <c r="AF22" i="49"/>
  <c r="AI270" i="49"/>
  <c r="AO270" i="49"/>
  <c r="AD27" i="12"/>
  <c r="AF26" i="49"/>
  <c r="AI274" i="49"/>
  <c r="AO274" i="49"/>
  <c r="AD31" i="12"/>
  <c r="AF30" i="49"/>
  <c r="AI278" i="49"/>
  <c r="AO278" i="49"/>
  <c r="AD35" i="12"/>
  <c r="AF34" i="49"/>
  <c r="AI282" i="49"/>
  <c r="AO282" i="49"/>
  <c r="AD39" i="12"/>
  <c r="AF38" i="49"/>
  <c r="AI286" i="49"/>
  <c r="AO286" i="49"/>
  <c r="AO8" i="49"/>
  <c r="AO9" i="49"/>
  <c r="AO10" i="49"/>
  <c r="AO11" i="49"/>
  <c r="AO12" i="49"/>
  <c r="AO13" i="49"/>
  <c r="AO39" i="49"/>
  <c r="AO40" i="49"/>
  <c r="AO41" i="49"/>
  <c r="AO42" i="49"/>
  <c r="AO43" i="49"/>
  <c r="AO70" i="49"/>
  <c r="AO71" i="49"/>
  <c r="AO72" i="49"/>
  <c r="AO73" i="49"/>
  <c r="AO74" i="49"/>
  <c r="AO132" i="49"/>
  <c r="AO133" i="49"/>
  <c r="AO134" i="49"/>
  <c r="AO135" i="49"/>
  <c r="AO136" i="49"/>
  <c r="AO137" i="49"/>
  <c r="AO138" i="49"/>
  <c r="AO139" i="49"/>
  <c r="AO140" i="49"/>
  <c r="AO225" i="49"/>
  <c r="AO226" i="49"/>
  <c r="AO227" i="49"/>
  <c r="AO228" i="49"/>
  <c r="AO256" i="49"/>
  <c r="AO257" i="49"/>
  <c r="AO258" i="49"/>
  <c r="AO259" i="49"/>
  <c r="AO260" i="49"/>
  <c r="AO261" i="49"/>
  <c r="AO262" i="49"/>
  <c r="B10" i="12"/>
  <c r="U9" i="2"/>
  <c r="AC9" i="2"/>
  <c r="AI9" i="2"/>
  <c r="AJ9" i="2"/>
  <c r="B14" i="12"/>
  <c r="U13" i="2"/>
  <c r="AC13" i="2"/>
  <c r="AI13" i="2"/>
  <c r="AJ13" i="2"/>
  <c r="B18" i="12"/>
  <c r="U17" i="2"/>
  <c r="AC17" i="2"/>
  <c r="AI17" i="2"/>
  <c r="AJ17" i="2"/>
  <c r="B22" i="12"/>
  <c r="U21" i="2"/>
  <c r="AC21" i="2"/>
  <c r="AI21" i="2"/>
  <c r="AJ21" i="2"/>
  <c r="B26" i="12"/>
  <c r="U25" i="2"/>
  <c r="AC25" i="2"/>
  <c r="AI25" i="2"/>
  <c r="AJ25" i="2"/>
  <c r="B30" i="12"/>
  <c r="U29" i="2"/>
  <c r="AC29" i="2"/>
  <c r="AI29" i="2"/>
  <c r="AJ29" i="2"/>
  <c r="B34" i="12"/>
  <c r="U33" i="2"/>
  <c r="AC33" i="2"/>
  <c r="AI33" i="2"/>
  <c r="AJ33" i="2"/>
  <c r="B38" i="12"/>
  <c r="U37" i="2"/>
  <c r="AC37" i="2"/>
  <c r="AI37" i="2"/>
  <c r="AJ37" i="2"/>
  <c r="C17" i="12"/>
  <c r="V16" i="2"/>
  <c r="AC47" i="2"/>
  <c r="AI47" i="2"/>
  <c r="AJ47" i="2"/>
  <c r="C21" i="12"/>
  <c r="V20" i="2"/>
  <c r="AC51" i="2"/>
  <c r="AI51" i="2"/>
  <c r="AJ51" i="2"/>
  <c r="C25" i="12"/>
  <c r="V24" i="2"/>
  <c r="AC55" i="2"/>
  <c r="AI55" i="2"/>
  <c r="AJ55" i="2"/>
  <c r="C29" i="12"/>
  <c r="V28" i="2"/>
  <c r="AC59" i="2"/>
  <c r="AI59" i="2"/>
  <c r="AJ59" i="2"/>
  <c r="C33" i="12"/>
  <c r="V32" i="2"/>
  <c r="AC63" i="2"/>
  <c r="AI63" i="2"/>
  <c r="AJ63" i="2"/>
  <c r="C37" i="12"/>
  <c r="V36" i="2"/>
  <c r="AC67" i="2"/>
  <c r="AI67" i="2"/>
  <c r="AJ67" i="2"/>
  <c r="D14" i="12"/>
  <c r="W13" i="2"/>
  <c r="AC75" i="2"/>
  <c r="AI75" i="2"/>
  <c r="AJ75" i="2"/>
  <c r="D18" i="12"/>
  <c r="W17" i="2"/>
  <c r="AC79" i="2"/>
  <c r="AI79" i="2"/>
  <c r="AJ79" i="2"/>
  <c r="D22" i="12"/>
  <c r="W21" i="2"/>
  <c r="AC83" i="2"/>
  <c r="AI83" i="2"/>
  <c r="AJ83" i="2"/>
  <c r="D26" i="12"/>
  <c r="W25" i="2"/>
  <c r="AC87" i="2"/>
  <c r="AI87" i="2"/>
  <c r="AJ87" i="2"/>
  <c r="D30" i="12"/>
  <c r="W29" i="2"/>
  <c r="AC91" i="2"/>
  <c r="AI91" i="2"/>
  <c r="AJ91" i="2"/>
  <c r="D34" i="12"/>
  <c r="W33" i="2"/>
  <c r="AC95" i="2"/>
  <c r="AI95" i="2"/>
  <c r="AJ95" i="2"/>
  <c r="D38" i="12"/>
  <c r="W37" i="2"/>
  <c r="AC99" i="2"/>
  <c r="AI99" i="2"/>
  <c r="AJ99" i="2"/>
  <c r="E32" i="12"/>
  <c r="X31" i="2"/>
  <c r="AC124" i="2"/>
  <c r="AI124" i="2"/>
  <c r="AJ124" i="2"/>
  <c r="E36" i="12"/>
  <c r="X35" i="2"/>
  <c r="AC128" i="2"/>
  <c r="AI128" i="2"/>
  <c r="AJ128" i="2"/>
  <c r="F14" i="12"/>
  <c r="Y13" i="2"/>
  <c r="AC137" i="2"/>
  <c r="AI137" i="2"/>
  <c r="AJ137" i="2"/>
  <c r="AH257" i="49"/>
  <c r="AH258" i="49"/>
  <c r="AH259" i="49"/>
  <c r="AH260" i="49"/>
  <c r="AH261" i="49"/>
  <c r="AH262" i="49"/>
  <c r="AH263" i="49"/>
  <c r="AH264" i="49"/>
  <c r="AH265" i="49"/>
  <c r="AH266" i="49"/>
  <c r="AH267" i="49"/>
  <c r="AH268" i="49"/>
  <c r="AH269" i="49"/>
  <c r="AH270" i="49"/>
  <c r="AH271" i="49"/>
  <c r="AH272" i="49"/>
  <c r="AH273" i="49"/>
  <c r="AH274" i="49"/>
  <c r="AH275" i="49"/>
  <c r="AH276" i="49"/>
  <c r="AH277" i="49"/>
  <c r="AH278" i="49"/>
  <c r="AH279" i="49"/>
  <c r="AH280" i="49"/>
  <c r="AH281" i="49"/>
  <c r="AH282" i="49"/>
  <c r="AH283" i="49"/>
  <c r="AH284" i="49"/>
  <c r="AH285" i="49"/>
  <c r="AH286" i="49"/>
  <c r="AH226" i="49"/>
  <c r="AH227" i="49"/>
  <c r="AH228" i="49"/>
  <c r="AH229" i="49"/>
  <c r="AH230" i="49"/>
  <c r="AH231" i="49"/>
  <c r="AH232" i="49"/>
  <c r="AH233" i="49"/>
  <c r="AH234" i="49"/>
  <c r="AH235" i="49"/>
  <c r="AH236" i="49"/>
  <c r="AH237" i="49"/>
  <c r="AH238" i="49"/>
  <c r="AH239" i="49"/>
  <c r="AH240" i="49"/>
  <c r="AH241" i="49"/>
  <c r="AH242" i="49"/>
  <c r="AH243" i="49"/>
  <c r="AH244" i="49"/>
  <c r="AH245" i="49"/>
  <c r="AH246" i="49"/>
  <c r="AH247" i="49"/>
  <c r="AH248" i="49"/>
  <c r="AH249" i="49"/>
  <c r="AH250" i="49"/>
  <c r="AH251" i="49"/>
  <c r="AH252" i="49"/>
  <c r="AH253" i="49"/>
  <c r="AH254" i="49"/>
  <c r="AH255" i="49"/>
  <c r="AH195" i="49"/>
  <c r="AH196" i="49"/>
  <c r="AH197" i="49"/>
  <c r="AH198" i="49"/>
  <c r="AH199" i="49"/>
  <c r="AH200" i="49"/>
  <c r="AH201" i="49"/>
  <c r="AH202" i="49"/>
  <c r="AH203" i="49"/>
  <c r="AH204" i="49"/>
  <c r="AH205" i="49"/>
  <c r="AH206" i="49"/>
  <c r="AH207" i="49"/>
  <c r="AH208" i="49"/>
  <c r="AH209" i="49"/>
  <c r="AH210" i="49"/>
  <c r="AH211" i="49"/>
  <c r="AH212" i="49"/>
  <c r="AH213" i="49"/>
  <c r="AH214" i="49"/>
  <c r="AH215" i="49"/>
  <c r="AH216" i="49"/>
  <c r="AH217" i="49"/>
  <c r="AH218" i="49"/>
  <c r="AH219" i="49"/>
  <c r="AH220" i="49"/>
  <c r="AH221" i="49"/>
  <c r="AH222" i="49"/>
  <c r="AH223" i="49"/>
  <c r="AH224" i="49"/>
  <c r="AH164" i="49"/>
  <c r="AH165" i="49"/>
  <c r="AH166" i="49"/>
  <c r="AH167" i="49"/>
  <c r="AH168" i="49"/>
  <c r="AH169" i="49"/>
  <c r="AH170" i="49"/>
  <c r="AH171" i="49"/>
  <c r="AH172" i="49"/>
  <c r="AH173" i="49"/>
  <c r="AH174" i="49"/>
  <c r="AH175" i="49"/>
  <c r="AH176" i="49"/>
  <c r="AH177" i="49"/>
  <c r="AH178" i="49"/>
  <c r="AH179" i="49"/>
  <c r="AH180" i="49"/>
  <c r="AH181" i="49"/>
  <c r="AH182" i="49"/>
  <c r="AH183" i="49"/>
  <c r="AH184" i="49"/>
  <c r="AH185" i="49"/>
  <c r="AH186" i="49"/>
  <c r="AH187" i="49"/>
  <c r="AH188" i="49"/>
  <c r="AH189" i="49"/>
  <c r="AH190" i="49"/>
  <c r="AH191" i="49"/>
  <c r="AH192" i="49"/>
  <c r="AH193" i="49"/>
  <c r="AH133" i="49"/>
  <c r="AH134" i="49"/>
  <c r="AH135" i="49"/>
  <c r="AH136" i="49"/>
  <c r="AH137" i="49"/>
  <c r="AH138" i="49"/>
  <c r="AH139" i="49"/>
  <c r="AH140" i="49"/>
  <c r="AH141" i="49"/>
  <c r="AH142" i="49"/>
  <c r="AH143" i="49"/>
  <c r="AH144" i="49"/>
  <c r="AH145" i="49"/>
  <c r="AH146" i="49"/>
  <c r="AH147" i="49"/>
  <c r="AH148" i="49"/>
  <c r="AH149" i="49"/>
  <c r="AH150" i="49"/>
  <c r="AH151" i="49"/>
  <c r="AH152" i="49"/>
  <c r="AH153" i="49"/>
  <c r="AH154" i="49"/>
  <c r="AH155" i="49"/>
  <c r="AH156" i="49"/>
  <c r="AH157" i="49"/>
  <c r="AH158" i="49"/>
  <c r="AH159" i="49"/>
  <c r="AH160" i="49"/>
  <c r="AH161" i="49"/>
  <c r="AH162" i="49"/>
  <c r="AH102" i="49"/>
  <c r="AH103" i="49"/>
  <c r="AH104" i="49"/>
  <c r="AH105" i="49"/>
  <c r="AH106" i="49"/>
  <c r="AH107" i="49"/>
  <c r="AH108" i="49"/>
  <c r="AH109" i="49"/>
  <c r="AH110" i="49"/>
  <c r="AH111" i="49"/>
  <c r="AH112" i="49"/>
  <c r="AH113" i="49"/>
  <c r="AH114" i="49"/>
  <c r="AH115" i="49"/>
  <c r="AH116" i="49"/>
  <c r="AH117" i="49"/>
  <c r="AH118" i="49"/>
  <c r="AH119" i="49"/>
  <c r="AH120" i="49"/>
  <c r="AH121" i="49"/>
  <c r="AH122" i="49"/>
  <c r="AH123" i="49"/>
  <c r="AH124" i="49"/>
  <c r="AH125" i="49"/>
  <c r="AH126" i="49"/>
  <c r="AH127" i="49"/>
  <c r="AH128" i="49"/>
  <c r="AH129" i="49"/>
  <c r="AH130" i="49"/>
  <c r="AH131" i="49"/>
  <c r="AH71" i="49"/>
  <c r="AH72" i="49"/>
  <c r="AH73" i="49"/>
  <c r="AH74" i="49"/>
  <c r="AH75" i="49"/>
  <c r="AH76" i="49"/>
  <c r="AH77" i="49"/>
  <c r="AH78" i="49"/>
  <c r="AH79" i="49"/>
  <c r="AH80" i="49"/>
  <c r="AH81" i="49"/>
  <c r="AH82" i="49"/>
  <c r="AH83" i="49"/>
  <c r="AH84" i="49"/>
  <c r="AH85" i="49"/>
  <c r="AH86" i="49"/>
  <c r="AH87" i="49"/>
  <c r="AH88" i="49"/>
  <c r="AH89" i="49"/>
  <c r="AH90" i="49"/>
  <c r="AH91" i="49"/>
  <c r="AH92" i="49"/>
  <c r="AH93" i="49"/>
  <c r="AH94" i="49"/>
  <c r="AH95" i="49"/>
  <c r="AH96" i="49"/>
  <c r="AH97" i="49"/>
  <c r="AH98" i="49"/>
  <c r="AH99" i="49"/>
  <c r="AH100" i="49"/>
  <c r="AH40" i="49"/>
  <c r="AH41" i="49"/>
  <c r="AH42" i="49"/>
  <c r="AH43" i="49"/>
  <c r="AH44" i="49"/>
  <c r="AH45" i="49"/>
  <c r="AH46" i="49"/>
  <c r="AH47" i="49"/>
  <c r="AH48" i="49"/>
  <c r="AH49" i="49"/>
  <c r="AH50" i="49"/>
  <c r="AH51" i="49"/>
  <c r="AH52" i="49"/>
  <c r="AH53" i="49"/>
  <c r="AH54" i="49"/>
  <c r="AH55" i="49"/>
  <c r="AH56" i="49"/>
  <c r="AH57" i="49"/>
  <c r="AH58" i="49"/>
  <c r="AH59" i="49"/>
  <c r="AH60" i="49"/>
  <c r="AH61" i="49"/>
  <c r="AH62" i="49"/>
  <c r="AH63" i="49"/>
  <c r="AH64" i="49"/>
  <c r="AH65" i="49"/>
  <c r="AH66" i="49"/>
  <c r="AH67" i="49"/>
  <c r="AH68" i="49"/>
  <c r="AH69" i="49"/>
  <c r="AH9" i="49"/>
  <c r="AH10" i="49"/>
  <c r="AH11" i="49"/>
  <c r="AH12" i="49"/>
  <c r="AH13" i="49"/>
  <c r="AH14" i="49"/>
  <c r="AH15" i="49"/>
  <c r="AH16" i="49"/>
  <c r="AH17" i="49"/>
  <c r="AH18" i="49"/>
  <c r="AH19" i="49"/>
  <c r="AH20" i="49"/>
  <c r="AH21" i="49"/>
  <c r="AH22" i="49"/>
  <c r="AH23" i="49"/>
  <c r="AH24" i="49"/>
  <c r="AH25" i="49"/>
  <c r="AH26" i="49"/>
  <c r="AH27" i="49"/>
  <c r="AH28" i="49"/>
  <c r="AH29" i="49"/>
  <c r="AH30" i="49"/>
  <c r="AH31" i="49"/>
  <c r="AH32" i="49"/>
  <c r="AH33" i="49"/>
  <c r="AH34" i="49"/>
  <c r="AH35" i="49"/>
  <c r="AH36" i="49"/>
  <c r="AH37" i="49"/>
  <c r="AH38" i="49"/>
  <c r="M257" i="49"/>
  <c r="M258" i="49"/>
  <c r="M259" i="49"/>
  <c r="M260" i="49"/>
  <c r="M261" i="49"/>
  <c r="M262" i="49"/>
  <c r="M263" i="49"/>
  <c r="M264" i="49"/>
  <c r="M265" i="49"/>
  <c r="M266" i="49"/>
  <c r="M267" i="49"/>
  <c r="M268" i="49"/>
  <c r="M269" i="49"/>
  <c r="M270" i="49"/>
  <c r="M271" i="49"/>
  <c r="M272" i="49"/>
  <c r="M273" i="49"/>
  <c r="M274" i="49"/>
  <c r="M275" i="49"/>
  <c r="M276" i="49"/>
  <c r="M277" i="49"/>
  <c r="M278" i="49"/>
  <c r="M279" i="49"/>
  <c r="M280" i="49"/>
  <c r="M281" i="49"/>
  <c r="M282" i="49"/>
  <c r="M283" i="49"/>
  <c r="M284" i="49"/>
  <c r="M285" i="49"/>
  <c r="M286" i="49"/>
  <c r="M226" i="49"/>
  <c r="M227" i="49"/>
  <c r="M228" i="49"/>
  <c r="M229" i="49"/>
  <c r="M230" i="49"/>
  <c r="M231" i="49"/>
  <c r="M232" i="49"/>
  <c r="M233" i="49"/>
  <c r="M234" i="49"/>
  <c r="M235" i="49"/>
  <c r="M236" i="49"/>
  <c r="M237" i="49"/>
  <c r="M238" i="49"/>
  <c r="M239" i="49"/>
  <c r="M240" i="49"/>
  <c r="M241" i="49"/>
  <c r="M242" i="49"/>
  <c r="M243" i="49"/>
  <c r="M244" i="49"/>
  <c r="M245" i="49"/>
  <c r="M246" i="49"/>
  <c r="M247" i="49"/>
  <c r="M248" i="49"/>
  <c r="M249" i="49"/>
  <c r="M250" i="49"/>
  <c r="M251" i="49"/>
  <c r="M252" i="49"/>
  <c r="M253" i="49"/>
  <c r="M254" i="49"/>
  <c r="M255" i="49"/>
  <c r="M195" i="49"/>
  <c r="M196" i="49"/>
  <c r="M197" i="49"/>
  <c r="M198" i="49"/>
  <c r="M199" i="49"/>
  <c r="M200" i="49"/>
  <c r="M201" i="49"/>
  <c r="M202" i="49"/>
  <c r="M203" i="49"/>
  <c r="M204" i="49"/>
  <c r="M205" i="49"/>
  <c r="M206" i="49"/>
  <c r="M207" i="49"/>
  <c r="M208" i="49"/>
  <c r="M209" i="49"/>
  <c r="M210" i="49"/>
  <c r="M211" i="49"/>
  <c r="M212" i="49"/>
  <c r="M213" i="49"/>
  <c r="M214" i="49"/>
  <c r="M215" i="49"/>
  <c r="M216" i="49"/>
  <c r="M217" i="49"/>
  <c r="M218" i="49"/>
  <c r="M219" i="49"/>
  <c r="M220" i="49"/>
  <c r="M221" i="49"/>
  <c r="M222" i="49"/>
  <c r="M223" i="49"/>
  <c r="M224" i="49"/>
  <c r="AD41" i="12"/>
  <c r="AC41" i="12"/>
  <c r="AB41" i="12"/>
  <c r="AA41" i="12"/>
  <c r="Z41" i="12"/>
  <c r="Y41" i="12"/>
  <c r="X41" i="12"/>
  <c r="W41" i="12"/>
  <c r="AD40" i="12"/>
  <c r="AC40" i="12"/>
  <c r="AB40" i="12"/>
  <c r="AA40" i="12"/>
  <c r="Z40" i="12"/>
  <c r="Y40" i="12"/>
  <c r="X40" i="12"/>
  <c r="W40" i="12"/>
  <c r="AP286" i="49"/>
  <c r="AP255" i="49"/>
  <c r="AB39" i="12"/>
  <c r="AD38" i="49"/>
  <c r="AI224" i="49"/>
  <c r="AA39" i="12"/>
  <c r="AC38" i="49"/>
  <c r="AI193" i="49"/>
  <c r="AP193" i="49"/>
  <c r="Z39" i="12"/>
  <c r="AB38" i="49"/>
  <c r="AI162" i="49"/>
  <c r="AO162" i="49"/>
  <c r="Y39" i="12"/>
  <c r="AA38" i="49"/>
  <c r="AI131" i="49"/>
  <c r="AP131" i="49"/>
  <c r="X39" i="12"/>
  <c r="Z38" i="49"/>
  <c r="AI100" i="49"/>
  <c r="AP69" i="49"/>
  <c r="AD38" i="12"/>
  <c r="AF37" i="49"/>
  <c r="AI285" i="49"/>
  <c r="AO285" i="49"/>
  <c r="AC38" i="12"/>
  <c r="AE37" i="49"/>
  <c r="AI254" i="49"/>
  <c r="AO254" i="49"/>
  <c r="AB38" i="12"/>
  <c r="AD37" i="49"/>
  <c r="AI223" i="49"/>
  <c r="AO192" i="49"/>
  <c r="Z38" i="12"/>
  <c r="AB37" i="49"/>
  <c r="AI161" i="49"/>
  <c r="AP161" i="49"/>
  <c r="AP130" i="49"/>
  <c r="X38" i="12"/>
  <c r="Z37" i="49"/>
  <c r="AI99" i="49"/>
  <c r="W38" i="12"/>
  <c r="Y37" i="49"/>
  <c r="AI68" i="49"/>
  <c r="AP68" i="49"/>
  <c r="AD37" i="12"/>
  <c r="AF36" i="49"/>
  <c r="AI284" i="49"/>
  <c r="AP284" i="49"/>
  <c r="AC37" i="12"/>
  <c r="AE36" i="49"/>
  <c r="AI253" i="49"/>
  <c r="AP253" i="49"/>
  <c r="AB37" i="12"/>
  <c r="AD36" i="49"/>
  <c r="AI222" i="49"/>
  <c r="AP191" i="49"/>
  <c r="AO160" i="49"/>
  <c r="Y37" i="12"/>
  <c r="AA36" i="49"/>
  <c r="AI129" i="49"/>
  <c r="AO129" i="49"/>
  <c r="X37" i="12"/>
  <c r="Z36" i="49"/>
  <c r="AI98" i="49"/>
  <c r="W37" i="12"/>
  <c r="Y36" i="49"/>
  <c r="AI67" i="49"/>
  <c r="AP67" i="49"/>
  <c r="AO283" i="49"/>
  <c r="AO252" i="49"/>
  <c r="AB36" i="12"/>
  <c r="AD35" i="49"/>
  <c r="AI221" i="49"/>
  <c r="AA36" i="12"/>
  <c r="AC35" i="49"/>
  <c r="AI190" i="49"/>
  <c r="AO190" i="49"/>
  <c r="AP159" i="49"/>
  <c r="Y36" i="12"/>
  <c r="AA35" i="49"/>
  <c r="AI128" i="49"/>
  <c r="AP128" i="49"/>
  <c r="X36" i="12"/>
  <c r="Z35" i="49"/>
  <c r="AI97" i="49"/>
  <c r="W36" i="12"/>
  <c r="Y35" i="49"/>
  <c r="AI66" i="49"/>
  <c r="AP66" i="49"/>
  <c r="AP282" i="49"/>
  <c r="AP251" i="49"/>
  <c r="AB35" i="12"/>
  <c r="AD34" i="49"/>
  <c r="AI220" i="49"/>
  <c r="AA35" i="12"/>
  <c r="AC34" i="49"/>
  <c r="AI189" i="49"/>
  <c r="AP189" i="49"/>
  <c r="Z35" i="12"/>
  <c r="AB34" i="49"/>
  <c r="AI158" i="49"/>
  <c r="AO158" i="49"/>
  <c r="Y35" i="12"/>
  <c r="AA34" i="49"/>
  <c r="AI127" i="49"/>
  <c r="AP127" i="49"/>
  <c r="X35" i="12"/>
  <c r="Z34" i="49"/>
  <c r="AI96" i="49"/>
  <c r="AD34" i="12"/>
  <c r="AF33" i="49"/>
  <c r="AI281" i="49"/>
  <c r="AO281" i="49"/>
  <c r="AC34" i="12"/>
  <c r="AE33" i="49"/>
  <c r="AI250" i="49"/>
  <c r="AO250" i="49"/>
  <c r="AB34" i="12"/>
  <c r="AD33" i="49"/>
  <c r="AI219" i="49"/>
  <c r="AO188" i="49"/>
  <c r="Z34" i="12"/>
  <c r="AB33" i="49"/>
  <c r="AI157" i="49"/>
  <c r="AP157" i="49"/>
  <c r="AP126" i="49"/>
  <c r="X34" i="12"/>
  <c r="Z33" i="49"/>
  <c r="AI95" i="49"/>
  <c r="W34" i="12"/>
  <c r="Y33" i="49"/>
  <c r="AI64" i="49"/>
  <c r="AP64" i="49"/>
  <c r="AD33" i="12"/>
  <c r="AF32" i="49"/>
  <c r="AI280" i="49"/>
  <c r="AP280" i="49"/>
  <c r="AC33" i="12"/>
  <c r="AE32" i="49"/>
  <c r="AI249" i="49"/>
  <c r="AP249" i="49"/>
  <c r="AB33" i="12"/>
  <c r="AD32" i="49"/>
  <c r="AI218" i="49"/>
  <c r="AP187" i="49"/>
  <c r="AO156" i="49"/>
  <c r="Y33" i="12"/>
  <c r="AA32" i="49"/>
  <c r="AI125" i="49"/>
  <c r="AO125" i="49"/>
  <c r="X33" i="12"/>
  <c r="Z32" i="49"/>
  <c r="AI94" i="49"/>
  <c r="W33" i="12"/>
  <c r="Y32" i="49"/>
  <c r="AI63" i="49"/>
  <c r="AP63" i="49"/>
  <c r="AO279" i="49"/>
  <c r="AC32" i="12"/>
  <c r="AE31" i="49"/>
  <c r="AI248" i="49"/>
  <c r="AP248" i="49"/>
  <c r="AB32" i="12"/>
  <c r="AD31" i="49"/>
  <c r="AI217" i="49"/>
  <c r="AA32" i="12"/>
  <c r="AC31" i="49"/>
  <c r="AI186" i="49"/>
  <c r="AO186" i="49"/>
  <c r="AP155" i="49"/>
  <c r="Y32" i="12"/>
  <c r="AA31" i="49"/>
  <c r="AI124" i="49"/>
  <c r="AP124" i="49"/>
  <c r="X32" i="12"/>
  <c r="Z31" i="49"/>
  <c r="AI93" i="49"/>
  <c r="W32" i="12"/>
  <c r="Y31" i="49"/>
  <c r="AI62" i="49"/>
  <c r="AO62" i="49"/>
  <c r="AP278" i="49"/>
  <c r="AP247" i="49"/>
  <c r="AB31" i="12"/>
  <c r="AD30" i="49"/>
  <c r="AI216" i="49"/>
  <c r="AA31" i="12"/>
  <c r="AC30" i="49"/>
  <c r="AI185" i="49"/>
  <c r="AP185" i="49"/>
  <c r="Z31" i="12"/>
  <c r="AB30" i="49"/>
  <c r="AI154" i="49"/>
  <c r="AO154" i="49"/>
  <c r="Y31" i="12"/>
  <c r="AA30" i="49"/>
  <c r="AI123" i="49"/>
  <c r="AP123" i="49"/>
  <c r="X31" i="12"/>
  <c r="Z30" i="49"/>
  <c r="AI92" i="49"/>
  <c r="AP61" i="49"/>
  <c r="AD30" i="12"/>
  <c r="AF29" i="49"/>
  <c r="AI277" i="49"/>
  <c r="AO277" i="49"/>
  <c r="AC30" i="12"/>
  <c r="AE29" i="49"/>
  <c r="AI246" i="49"/>
  <c r="AO246" i="49"/>
  <c r="AB30" i="12"/>
  <c r="AD29" i="49"/>
  <c r="AI215" i="49"/>
  <c r="AO184" i="49"/>
  <c r="Z30" i="12"/>
  <c r="AB29" i="49"/>
  <c r="AI153" i="49"/>
  <c r="AP153" i="49"/>
  <c r="AP122" i="49"/>
  <c r="X30" i="12"/>
  <c r="Z29" i="49"/>
  <c r="AI91" i="49"/>
  <c r="W30" i="12"/>
  <c r="Y29" i="49"/>
  <c r="AI60" i="49"/>
  <c r="AP60" i="49"/>
  <c r="AD29" i="12"/>
  <c r="AF28" i="49"/>
  <c r="AI276" i="49"/>
  <c r="AP276" i="49"/>
  <c r="AC29" i="12"/>
  <c r="AE28" i="49"/>
  <c r="AI245" i="49"/>
  <c r="AP245" i="49"/>
  <c r="AB29" i="12"/>
  <c r="AD28" i="49"/>
  <c r="AI214" i="49"/>
  <c r="AP183" i="49"/>
  <c r="AO152" i="49"/>
  <c r="Y29" i="12"/>
  <c r="AA28" i="49"/>
  <c r="AI121" i="49"/>
  <c r="AO121" i="49"/>
  <c r="X29" i="12"/>
  <c r="Z28" i="49"/>
  <c r="AI90" i="49"/>
  <c r="W29" i="12"/>
  <c r="Y28" i="49"/>
  <c r="AI59" i="49"/>
  <c r="AP59" i="49"/>
  <c r="AO275" i="49"/>
  <c r="AC28" i="12"/>
  <c r="AE27" i="49"/>
  <c r="AI244" i="49"/>
  <c r="AP244" i="49"/>
  <c r="AB28" i="12"/>
  <c r="AD27" i="49"/>
  <c r="AI213" i="49"/>
  <c r="AA28" i="12"/>
  <c r="AC27" i="49"/>
  <c r="AI182" i="49"/>
  <c r="AO182" i="49"/>
  <c r="AP151" i="49"/>
  <c r="Y28" i="12"/>
  <c r="AA27" i="49"/>
  <c r="AI120" i="49"/>
  <c r="AP120" i="49"/>
  <c r="X28" i="12"/>
  <c r="Z27" i="49"/>
  <c r="AI89" i="49"/>
  <c r="W28" i="12"/>
  <c r="Y27" i="49"/>
  <c r="AI58" i="49"/>
  <c r="AP58" i="49"/>
  <c r="AP274" i="49"/>
  <c r="AP243" i="49"/>
  <c r="AB27" i="12"/>
  <c r="AD26" i="49"/>
  <c r="AI212" i="49"/>
  <c r="AA27" i="12"/>
  <c r="AC26" i="49"/>
  <c r="AI181" i="49"/>
  <c r="AP181" i="49"/>
  <c r="Z27" i="12"/>
  <c r="AB26" i="49"/>
  <c r="AI150" i="49"/>
  <c r="AO150" i="49"/>
  <c r="Y27" i="12"/>
  <c r="AA26" i="49"/>
  <c r="AI119" i="49"/>
  <c r="AP119" i="49"/>
  <c r="X27" i="12"/>
  <c r="Z26" i="49"/>
  <c r="AI88" i="49"/>
  <c r="AP57" i="49"/>
  <c r="AD26" i="12"/>
  <c r="AF25" i="49"/>
  <c r="AI273" i="49"/>
  <c r="AO273" i="49"/>
  <c r="AC26" i="12"/>
  <c r="AE25" i="49"/>
  <c r="AI242" i="49"/>
  <c r="AO242" i="49"/>
  <c r="AB26" i="12"/>
  <c r="AD25" i="49"/>
  <c r="AI211" i="49"/>
  <c r="AO180" i="49"/>
  <c r="Z26" i="12"/>
  <c r="AB25" i="49"/>
  <c r="AI149" i="49"/>
  <c r="AP149" i="49"/>
  <c r="AP118" i="49"/>
  <c r="X26" i="12"/>
  <c r="Z25" i="49"/>
  <c r="AI87" i="49"/>
  <c r="W26" i="12"/>
  <c r="Y25" i="49"/>
  <c r="AI56" i="49"/>
  <c r="AP56" i="49"/>
  <c r="AD25" i="12"/>
  <c r="AF24" i="49"/>
  <c r="AI272" i="49"/>
  <c r="AP272" i="49"/>
  <c r="AC25" i="12"/>
  <c r="AE24" i="49"/>
  <c r="AI241" i="49"/>
  <c r="AP241" i="49"/>
  <c r="AB25" i="12"/>
  <c r="AD24" i="49"/>
  <c r="AI210" i="49"/>
  <c r="AP179" i="49"/>
  <c r="AO148" i="49"/>
  <c r="Y25" i="12"/>
  <c r="AA24" i="49"/>
  <c r="AI117" i="49"/>
  <c r="AO117" i="49"/>
  <c r="X25" i="12"/>
  <c r="Z24" i="49"/>
  <c r="AI86" i="49"/>
  <c r="W25" i="12"/>
  <c r="Y24" i="49"/>
  <c r="AI55" i="49"/>
  <c r="AP55" i="49"/>
  <c r="AO271" i="49"/>
  <c r="AC24" i="12"/>
  <c r="AE23" i="49"/>
  <c r="AI240" i="49"/>
  <c r="AP240" i="49"/>
  <c r="AB24" i="12"/>
  <c r="AD23" i="49"/>
  <c r="AI209" i="49"/>
  <c r="AA24" i="12"/>
  <c r="AC23" i="49"/>
  <c r="AI178" i="49"/>
  <c r="AO178" i="49"/>
  <c r="AP147" i="49"/>
  <c r="Y24" i="12"/>
  <c r="AA23" i="49"/>
  <c r="AI116" i="49"/>
  <c r="AP116" i="49"/>
  <c r="X24" i="12"/>
  <c r="Z23" i="49"/>
  <c r="AI85" i="49"/>
  <c r="W24" i="12"/>
  <c r="Y23" i="49"/>
  <c r="AI54" i="49"/>
  <c r="AP54" i="49"/>
  <c r="AP270" i="49"/>
  <c r="AP239" i="49"/>
  <c r="AB23" i="12"/>
  <c r="AD22" i="49"/>
  <c r="AI208" i="49"/>
  <c r="AA23" i="12"/>
  <c r="AC22" i="49"/>
  <c r="AI177" i="49"/>
  <c r="AP177" i="49"/>
  <c r="Z23" i="12"/>
  <c r="AB22" i="49"/>
  <c r="AI146" i="49"/>
  <c r="AO146" i="49"/>
  <c r="Y23" i="12"/>
  <c r="AA22" i="49"/>
  <c r="AI115" i="49"/>
  <c r="AP115" i="49"/>
  <c r="X23" i="12"/>
  <c r="Z22" i="49"/>
  <c r="AI84" i="49"/>
  <c r="AP53" i="49"/>
  <c r="AD22" i="12"/>
  <c r="AF21" i="49"/>
  <c r="AI269" i="49"/>
  <c r="AO269" i="49"/>
  <c r="AC22" i="12"/>
  <c r="AE21" i="49"/>
  <c r="AI238" i="49"/>
  <c r="AO238" i="49"/>
  <c r="AB22" i="12"/>
  <c r="AD21" i="49"/>
  <c r="AI207" i="49"/>
  <c r="AA22" i="12"/>
  <c r="AC21" i="49"/>
  <c r="AI176" i="49"/>
  <c r="AP176" i="49"/>
  <c r="Z22" i="12"/>
  <c r="AB21" i="49"/>
  <c r="AI145" i="49"/>
  <c r="AP145" i="49"/>
  <c r="AP114" i="49"/>
  <c r="X22" i="12"/>
  <c r="Z21" i="49"/>
  <c r="AI83" i="49"/>
  <c r="W22" i="12"/>
  <c r="Y21" i="49"/>
  <c r="AI52" i="49"/>
  <c r="AP52" i="49"/>
  <c r="AD21" i="12"/>
  <c r="AF20" i="49"/>
  <c r="AI268" i="49"/>
  <c r="AP268" i="49"/>
  <c r="AC21" i="12"/>
  <c r="AE20" i="49"/>
  <c r="AI237" i="49"/>
  <c r="AP237" i="49"/>
  <c r="AB21" i="12"/>
  <c r="AD20" i="49"/>
  <c r="AI206" i="49"/>
  <c r="AP175" i="49"/>
  <c r="Z21" i="12"/>
  <c r="AB20" i="49"/>
  <c r="AI144" i="49"/>
  <c r="AP144" i="49"/>
  <c r="Y21" i="12"/>
  <c r="AA20" i="49"/>
  <c r="AI113" i="49"/>
  <c r="AO113" i="49"/>
  <c r="X21" i="12"/>
  <c r="Z20" i="49"/>
  <c r="AI82" i="49"/>
  <c r="W21" i="12"/>
  <c r="Y20" i="49"/>
  <c r="AI51" i="49"/>
  <c r="AP51" i="49"/>
  <c r="AO267" i="49"/>
  <c r="AC20" i="12"/>
  <c r="AE19" i="49"/>
  <c r="AI236" i="49"/>
  <c r="AP236" i="49"/>
  <c r="AB20" i="12"/>
  <c r="AD19" i="49"/>
  <c r="AI205" i="49"/>
  <c r="AA20" i="12"/>
  <c r="AC19" i="49"/>
  <c r="AI174" i="49"/>
  <c r="AO174" i="49"/>
  <c r="AP143" i="49"/>
  <c r="Y20" i="12"/>
  <c r="AA19" i="49"/>
  <c r="AI112" i="49"/>
  <c r="AP112" i="49"/>
  <c r="X20" i="12"/>
  <c r="Z19" i="49"/>
  <c r="AI81" i="49"/>
  <c r="W20" i="12"/>
  <c r="Y19" i="49"/>
  <c r="AI50" i="49"/>
  <c r="AP50" i="49"/>
  <c r="AP266" i="49"/>
  <c r="AP235" i="49"/>
  <c r="AB19" i="12"/>
  <c r="AD18" i="49"/>
  <c r="AI204" i="49"/>
  <c r="AA19" i="12"/>
  <c r="AC18" i="49"/>
  <c r="AI173" i="49"/>
  <c r="AP173" i="49"/>
  <c r="Z19" i="12"/>
  <c r="AB18" i="49"/>
  <c r="AI142" i="49"/>
  <c r="AO142" i="49"/>
  <c r="Y19" i="12"/>
  <c r="AA18" i="49"/>
  <c r="AI111" i="49"/>
  <c r="AP111" i="49"/>
  <c r="X19" i="12"/>
  <c r="Z18" i="49"/>
  <c r="AI80" i="49"/>
  <c r="AP49" i="49"/>
  <c r="AD18" i="12"/>
  <c r="AF17" i="49"/>
  <c r="AI265" i="49"/>
  <c r="AO265" i="49"/>
  <c r="AC18" i="12"/>
  <c r="AE17" i="49"/>
  <c r="AI234" i="49"/>
  <c r="AO234" i="49"/>
  <c r="AB18" i="12"/>
  <c r="AD17" i="49"/>
  <c r="AI203" i="49"/>
  <c r="AA18" i="12"/>
  <c r="AC17" i="49"/>
  <c r="AI172" i="49"/>
  <c r="AP172" i="49"/>
  <c r="Z18" i="12"/>
  <c r="AB17" i="49"/>
  <c r="AI141" i="49"/>
  <c r="AP141" i="49"/>
  <c r="AP110" i="49"/>
  <c r="X18" i="12"/>
  <c r="Z17" i="49"/>
  <c r="AI79" i="49"/>
  <c r="W18" i="12"/>
  <c r="Y17" i="49"/>
  <c r="AI48" i="49"/>
  <c r="AP48" i="49"/>
  <c r="AD17" i="12"/>
  <c r="AF16" i="49"/>
  <c r="AI264" i="49"/>
  <c r="AP264" i="49"/>
  <c r="AC17" i="12"/>
  <c r="AE16" i="49"/>
  <c r="AI233" i="49"/>
  <c r="AP233" i="49"/>
  <c r="AB17" i="12"/>
  <c r="AD16" i="49"/>
  <c r="AI202" i="49"/>
  <c r="AP171" i="49"/>
  <c r="Z17" i="12"/>
  <c r="Y17" i="12"/>
  <c r="AA16" i="49"/>
  <c r="AI109" i="49"/>
  <c r="AO109" i="49"/>
  <c r="X17" i="12"/>
  <c r="Z16" i="49"/>
  <c r="AI78" i="49"/>
  <c r="W17" i="12"/>
  <c r="Y16" i="49"/>
  <c r="AI47" i="49"/>
  <c r="AP47" i="49"/>
  <c r="AO263" i="49"/>
  <c r="AC16" i="12"/>
  <c r="AE15" i="49"/>
  <c r="AI232" i="49"/>
  <c r="AP232" i="49"/>
  <c r="AB16" i="12"/>
  <c r="AD15" i="49"/>
  <c r="AI201" i="49"/>
  <c r="AA16" i="12"/>
  <c r="AC15" i="49"/>
  <c r="AI170" i="49"/>
  <c r="AO170" i="49"/>
  <c r="Z16" i="12"/>
  <c r="Y16" i="12"/>
  <c r="AA15" i="49"/>
  <c r="AI108" i="49"/>
  <c r="AP108" i="49"/>
  <c r="X16" i="12"/>
  <c r="Z15" i="49"/>
  <c r="AI77" i="49"/>
  <c r="W16" i="12"/>
  <c r="Y15" i="49"/>
  <c r="AI46" i="49"/>
  <c r="AO46" i="49"/>
  <c r="AD15" i="12"/>
  <c r="AP231" i="49"/>
  <c r="AB15" i="12"/>
  <c r="AD14" i="49"/>
  <c r="AI200" i="49"/>
  <c r="AA15" i="12"/>
  <c r="AC14" i="49"/>
  <c r="AI169" i="49"/>
  <c r="AP169" i="49"/>
  <c r="Z15" i="12"/>
  <c r="Y15" i="12"/>
  <c r="AA14" i="49"/>
  <c r="AI107" i="49"/>
  <c r="AP107" i="49"/>
  <c r="X15" i="12"/>
  <c r="Z14" i="49"/>
  <c r="AI76" i="49"/>
  <c r="AP45" i="49"/>
  <c r="AD14" i="12"/>
  <c r="AC14" i="12"/>
  <c r="AE13" i="49"/>
  <c r="AI230" i="49"/>
  <c r="AO230" i="49"/>
  <c r="AB14" i="12"/>
  <c r="AD13" i="49"/>
  <c r="AI199" i="49"/>
  <c r="AA14" i="12"/>
  <c r="AC13" i="49"/>
  <c r="AI168" i="49"/>
  <c r="AP168" i="49"/>
  <c r="Z14" i="12"/>
  <c r="AP106" i="49"/>
  <c r="X14" i="12"/>
  <c r="Z13" i="49"/>
  <c r="AI75" i="49"/>
  <c r="W14" i="12"/>
  <c r="Y13" i="49"/>
  <c r="AI44" i="49"/>
  <c r="AP44" i="49"/>
  <c r="AD13" i="12"/>
  <c r="AC13" i="12"/>
  <c r="AE12" i="49"/>
  <c r="AI229" i="49"/>
  <c r="AP229" i="49"/>
  <c r="AB13" i="12"/>
  <c r="AD12" i="49"/>
  <c r="AI198" i="49"/>
  <c r="AP167" i="49"/>
  <c r="Z13" i="12"/>
  <c r="Y13" i="12"/>
  <c r="AA12" i="49"/>
  <c r="AI105" i="49"/>
  <c r="AP105" i="49"/>
  <c r="X13" i="12"/>
  <c r="W13" i="12"/>
  <c r="AD12" i="12"/>
  <c r="AC12" i="12"/>
  <c r="AB12" i="12"/>
  <c r="AD11" i="49"/>
  <c r="AI197" i="49"/>
  <c r="AA12" i="12"/>
  <c r="AC11" i="49"/>
  <c r="AI166" i="49"/>
  <c r="AO166" i="49"/>
  <c r="Z12" i="12"/>
  <c r="Y12" i="12"/>
  <c r="AA11" i="49"/>
  <c r="AI104" i="49"/>
  <c r="AP104" i="49"/>
  <c r="X12" i="12"/>
  <c r="W12" i="12"/>
  <c r="AD11" i="12"/>
  <c r="AC11" i="12"/>
  <c r="AB11" i="12"/>
  <c r="AD10" i="49"/>
  <c r="AI196" i="49"/>
  <c r="AA11" i="12"/>
  <c r="AC10" i="49"/>
  <c r="AI165" i="49"/>
  <c r="AP165" i="49"/>
  <c r="Z11" i="12"/>
  <c r="Y11" i="12"/>
  <c r="AA10" i="49"/>
  <c r="AI103" i="49"/>
  <c r="AP103" i="49"/>
  <c r="X11" i="12"/>
  <c r="W11" i="12"/>
  <c r="AD10" i="12"/>
  <c r="AC10" i="12"/>
  <c r="AB10" i="12"/>
  <c r="AD9" i="49"/>
  <c r="AI195" i="49"/>
  <c r="AA10" i="12"/>
  <c r="AC9" i="49"/>
  <c r="AI164" i="49"/>
  <c r="AP164" i="49"/>
  <c r="Z10" i="12"/>
  <c r="AP102" i="49"/>
  <c r="X10" i="12"/>
  <c r="W10" i="12"/>
  <c r="AD9" i="12"/>
  <c r="AC9" i="12"/>
  <c r="AB9" i="12"/>
  <c r="AD8" i="49"/>
  <c r="AI194" i="49"/>
  <c r="AP163" i="49"/>
  <c r="Z9" i="12"/>
  <c r="Y9" i="12"/>
  <c r="AA8" i="49"/>
  <c r="AI101" i="49"/>
  <c r="AP101" i="49"/>
  <c r="X9" i="12"/>
  <c r="W9" i="12"/>
  <c r="V41" i="12"/>
  <c r="V40" i="12"/>
  <c r="V39" i="12"/>
  <c r="X38" i="49"/>
  <c r="AI38" i="49"/>
  <c r="V38" i="12"/>
  <c r="X37" i="49"/>
  <c r="AI37" i="49"/>
  <c r="AP37" i="49"/>
  <c r="AP36" i="49"/>
  <c r="V36" i="12"/>
  <c r="X35" i="49"/>
  <c r="AI35" i="49"/>
  <c r="AP35" i="49"/>
  <c r="V35" i="12"/>
  <c r="X34" i="49"/>
  <c r="AI34" i="49"/>
  <c r="V34" i="12"/>
  <c r="X33" i="49"/>
  <c r="AI33" i="49"/>
  <c r="AP33" i="49"/>
  <c r="AP32" i="49"/>
  <c r="V32" i="12"/>
  <c r="X31" i="49"/>
  <c r="AI31" i="49"/>
  <c r="AP31" i="49"/>
  <c r="V31" i="12"/>
  <c r="X30" i="49"/>
  <c r="AI30" i="49"/>
  <c r="V30" i="12"/>
  <c r="X29" i="49"/>
  <c r="AI29" i="49"/>
  <c r="AP29" i="49"/>
  <c r="AP28" i="49"/>
  <c r="V28" i="12"/>
  <c r="X27" i="49"/>
  <c r="AI27" i="49"/>
  <c r="AP27" i="49"/>
  <c r="V27" i="12"/>
  <c r="X26" i="49"/>
  <c r="AI26" i="49"/>
  <c r="V26" i="12"/>
  <c r="X25" i="49"/>
  <c r="AI25" i="49"/>
  <c r="AO25" i="49"/>
  <c r="AP24" i="49"/>
  <c r="V24" i="12"/>
  <c r="X23" i="49"/>
  <c r="AI23" i="49"/>
  <c r="AP23" i="49"/>
  <c r="V23" i="12"/>
  <c r="X22" i="49"/>
  <c r="AI22" i="49"/>
  <c r="V22" i="12"/>
  <c r="X21" i="49"/>
  <c r="AI21" i="49"/>
  <c r="AP21" i="49"/>
  <c r="AP20" i="49"/>
  <c r="V20" i="12"/>
  <c r="X19" i="49"/>
  <c r="AI19" i="49"/>
  <c r="AP19" i="49"/>
  <c r="V19" i="12"/>
  <c r="X18" i="49"/>
  <c r="AI18" i="49"/>
  <c r="V18" i="12"/>
  <c r="X17" i="49"/>
  <c r="AI17" i="49"/>
  <c r="AP17" i="49"/>
  <c r="AP16" i="49"/>
  <c r="V16" i="12"/>
  <c r="X15" i="49"/>
  <c r="AI15" i="49"/>
  <c r="AP15" i="49"/>
  <c r="V15" i="12"/>
  <c r="X14" i="49"/>
  <c r="AI14" i="49"/>
  <c r="AM39" i="49"/>
  <c r="V14" i="12"/>
  <c r="V13" i="12"/>
  <c r="V12" i="12"/>
  <c r="V11" i="12"/>
  <c r="V10" i="12"/>
  <c r="V9" i="12"/>
  <c r="AX7" i="12"/>
  <c r="AW7" i="12"/>
  <c r="AV7" i="12"/>
  <c r="AU7" i="12"/>
  <c r="AT7" i="12"/>
  <c r="AS7" i="12"/>
  <c r="AR7" i="12"/>
  <c r="AQ7" i="12"/>
  <c r="AP7" i="12"/>
  <c r="AN7" i="12"/>
  <c r="AM7" i="12"/>
  <c r="AL7" i="12"/>
  <c r="AK7" i="12"/>
  <c r="AJ7" i="12"/>
  <c r="AI7" i="12"/>
  <c r="AH7" i="12"/>
  <c r="AG7" i="12"/>
  <c r="AF7" i="12"/>
  <c r="K5" i="49"/>
  <c r="J5" i="49"/>
  <c r="I5" i="49"/>
  <c r="H5" i="49"/>
  <c r="G5" i="49"/>
  <c r="F5" i="49"/>
  <c r="E5" i="49"/>
  <c r="D5" i="49"/>
  <c r="C5" i="49"/>
  <c r="B9" i="12"/>
  <c r="U8" i="2"/>
  <c r="AC8" i="2"/>
  <c r="B11" i="12"/>
  <c r="U10" i="2"/>
  <c r="AC10" i="2"/>
  <c r="AI10" i="2"/>
  <c r="AJ10" i="2"/>
  <c r="B12" i="12"/>
  <c r="U11" i="2"/>
  <c r="AC11" i="2"/>
  <c r="AI11" i="2"/>
  <c r="AJ11" i="2"/>
  <c r="B13" i="12"/>
  <c r="U12" i="2"/>
  <c r="AC12" i="2"/>
  <c r="AI12" i="2"/>
  <c r="AJ12" i="2"/>
  <c r="B15" i="12"/>
  <c r="U14" i="2"/>
  <c r="AC14" i="2"/>
  <c r="AI14" i="2"/>
  <c r="AJ14" i="2"/>
  <c r="B16" i="12"/>
  <c r="U15" i="2"/>
  <c r="AC15" i="2"/>
  <c r="AI15" i="2"/>
  <c r="AJ15" i="2"/>
  <c r="B17" i="12"/>
  <c r="U16" i="2"/>
  <c r="AC16" i="2"/>
  <c r="AI16" i="2"/>
  <c r="AJ16" i="2"/>
  <c r="B19" i="12"/>
  <c r="U18" i="2"/>
  <c r="AC18" i="2"/>
  <c r="AI18" i="2"/>
  <c r="AJ18" i="2"/>
  <c r="B20" i="12"/>
  <c r="U19" i="2"/>
  <c r="AC19" i="2"/>
  <c r="AI19" i="2"/>
  <c r="AJ19" i="2"/>
  <c r="B21" i="12"/>
  <c r="U20" i="2"/>
  <c r="AC20" i="2"/>
  <c r="AI20" i="2"/>
  <c r="AJ20" i="2"/>
  <c r="B23" i="12"/>
  <c r="U22" i="2"/>
  <c r="AC22" i="2"/>
  <c r="AI22" i="2"/>
  <c r="AJ22" i="2"/>
  <c r="B24" i="12"/>
  <c r="U23" i="2"/>
  <c r="AC23" i="2"/>
  <c r="AI23" i="2"/>
  <c r="AJ23" i="2"/>
  <c r="B25" i="12"/>
  <c r="U24" i="2"/>
  <c r="AC24" i="2"/>
  <c r="AI24" i="2"/>
  <c r="AJ24" i="2"/>
  <c r="B27" i="12"/>
  <c r="U26" i="2"/>
  <c r="AC26" i="2"/>
  <c r="AI26" i="2"/>
  <c r="AJ26" i="2"/>
  <c r="B28" i="12"/>
  <c r="U27" i="2"/>
  <c r="AC27" i="2"/>
  <c r="AI27" i="2"/>
  <c r="AJ27" i="2"/>
  <c r="B29" i="12"/>
  <c r="U28" i="2"/>
  <c r="AC28" i="2"/>
  <c r="AI28" i="2"/>
  <c r="AJ28" i="2"/>
  <c r="B31" i="12"/>
  <c r="U30" i="2"/>
  <c r="AC30" i="2"/>
  <c r="AI30" i="2"/>
  <c r="AJ30" i="2"/>
  <c r="B32" i="12"/>
  <c r="U31" i="2"/>
  <c r="AC31" i="2"/>
  <c r="AI31" i="2"/>
  <c r="AJ31" i="2"/>
  <c r="B33" i="12"/>
  <c r="U32" i="2"/>
  <c r="AC32" i="2"/>
  <c r="AI32" i="2"/>
  <c r="AJ32" i="2"/>
  <c r="B35" i="12"/>
  <c r="U34" i="2"/>
  <c r="AC34" i="2"/>
  <c r="AI34" i="2"/>
  <c r="AJ34" i="2"/>
  <c r="B36" i="12"/>
  <c r="U35" i="2"/>
  <c r="AC35" i="2"/>
  <c r="AI35" i="2"/>
  <c r="AJ35" i="2"/>
  <c r="B37" i="12"/>
  <c r="U36" i="2"/>
  <c r="AC36" i="2"/>
  <c r="AI36" i="2"/>
  <c r="AJ36" i="2"/>
  <c r="B39" i="12"/>
  <c r="U38" i="2"/>
  <c r="AC38" i="2"/>
  <c r="AI38" i="2"/>
  <c r="AJ38" i="2"/>
  <c r="C15" i="12"/>
  <c r="V14" i="2"/>
  <c r="AC45" i="2"/>
  <c r="AI45" i="2"/>
  <c r="AJ45" i="2"/>
  <c r="C16" i="12"/>
  <c r="V15" i="2"/>
  <c r="AC46" i="2"/>
  <c r="AI46" i="2"/>
  <c r="AJ46" i="2"/>
  <c r="C18" i="12"/>
  <c r="V17" i="2"/>
  <c r="AC48" i="2"/>
  <c r="AI48" i="2"/>
  <c r="AJ48" i="2"/>
  <c r="C19" i="12"/>
  <c r="V18" i="2"/>
  <c r="AC49" i="2"/>
  <c r="AI49" i="2"/>
  <c r="AJ49" i="2"/>
  <c r="C20" i="12"/>
  <c r="V19" i="2"/>
  <c r="AC50" i="2"/>
  <c r="AI50" i="2"/>
  <c r="AJ50" i="2"/>
  <c r="C22" i="12"/>
  <c r="V21" i="2"/>
  <c r="AC52" i="2"/>
  <c r="AI52" i="2"/>
  <c r="AJ52" i="2"/>
  <c r="C23" i="12"/>
  <c r="V22" i="2"/>
  <c r="AC53" i="2"/>
  <c r="AI53" i="2"/>
  <c r="AJ53" i="2"/>
  <c r="C24" i="12"/>
  <c r="V23" i="2"/>
  <c r="AC54" i="2"/>
  <c r="AI54" i="2"/>
  <c r="AJ54" i="2"/>
  <c r="C26" i="12"/>
  <c r="V25" i="2"/>
  <c r="AC56" i="2"/>
  <c r="AI56" i="2"/>
  <c r="AJ56" i="2"/>
  <c r="C27" i="12"/>
  <c r="V26" i="2"/>
  <c r="AC57" i="2"/>
  <c r="AI57" i="2"/>
  <c r="AJ57" i="2"/>
  <c r="C28" i="12"/>
  <c r="V27" i="2"/>
  <c r="AC58" i="2"/>
  <c r="AI58" i="2"/>
  <c r="AJ58" i="2"/>
  <c r="C30" i="12"/>
  <c r="V29" i="2"/>
  <c r="AC60" i="2"/>
  <c r="AI60" i="2"/>
  <c r="AJ60" i="2"/>
  <c r="C31" i="12"/>
  <c r="V30" i="2"/>
  <c r="AC61" i="2"/>
  <c r="AI61" i="2"/>
  <c r="AJ61" i="2"/>
  <c r="C32" i="12"/>
  <c r="V31" i="2"/>
  <c r="AC62" i="2"/>
  <c r="AI62" i="2"/>
  <c r="AJ62" i="2"/>
  <c r="C34" i="12"/>
  <c r="V33" i="2"/>
  <c r="AC64" i="2"/>
  <c r="AI64" i="2"/>
  <c r="AJ64" i="2"/>
  <c r="C35" i="12"/>
  <c r="V34" i="2"/>
  <c r="AC65" i="2"/>
  <c r="AI65" i="2"/>
  <c r="AJ65" i="2"/>
  <c r="C36" i="12"/>
  <c r="V35" i="2"/>
  <c r="AC66" i="2"/>
  <c r="AI66" i="2"/>
  <c r="AJ66" i="2"/>
  <c r="C38" i="12"/>
  <c r="V37" i="2"/>
  <c r="AC68" i="2"/>
  <c r="AI68" i="2"/>
  <c r="AJ68" i="2"/>
  <c r="C39" i="12"/>
  <c r="V38" i="2"/>
  <c r="AC69" i="2"/>
  <c r="AI69" i="2"/>
  <c r="AJ69" i="2"/>
  <c r="D13" i="12"/>
  <c r="W12" i="2"/>
  <c r="AC74" i="2"/>
  <c r="AI74" i="2"/>
  <c r="AJ74" i="2"/>
  <c r="D15" i="12"/>
  <c r="W14" i="2"/>
  <c r="AC76" i="2"/>
  <c r="AI76" i="2"/>
  <c r="AJ76" i="2"/>
  <c r="D16" i="12"/>
  <c r="W15" i="2"/>
  <c r="AC77" i="2"/>
  <c r="AI77" i="2"/>
  <c r="AJ77" i="2"/>
  <c r="D17" i="12"/>
  <c r="W16" i="2"/>
  <c r="AC78" i="2"/>
  <c r="AI78" i="2"/>
  <c r="AJ78" i="2"/>
  <c r="D19" i="12"/>
  <c r="W18" i="2"/>
  <c r="AC80" i="2"/>
  <c r="AI80" i="2"/>
  <c r="AJ80" i="2"/>
  <c r="D20" i="12"/>
  <c r="W19" i="2"/>
  <c r="AC81" i="2"/>
  <c r="AI81" i="2"/>
  <c r="AJ81" i="2"/>
  <c r="D21" i="12"/>
  <c r="W20" i="2"/>
  <c r="AC82" i="2"/>
  <c r="AI82" i="2"/>
  <c r="AJ82" i="2"/>
  <c r="D23" i="12"/>
  <c r="W22" i="2"/>
  <c r="AC84" i="2"/>
  <c r="AI84" i="2"/>
  <c r="AJ84" i="2"/>
  <c r="D24" i="12"/>
  <c r="W23" i="2"/>
  <c r="AC85" i="2"/>
  <c r="AI85" i="2"/>
  <c r="AJ85" i="2"/>
  <c r="D25" i="12"/>
  <c r="W24" i="2"/>
  <c r="AC86" i="2"/>
  <c r="AI86" i="2"/>
  <c r="AJ86" i="2"/>
  <c r="D27" i="12"/>
  <c r="W26" i="2"/>
  <c r="AC88" i="2"/>
  <c r="AI88" i="2"/>
  <c r="AJ88" i="2"/>
  <c r="D28" i="12"/>
  <c r="W27" i="2"/>
  <c r="AC89" i="2"/>
  <c r="AI89" i="2"/>
  <c r="AJ89" i="2"/>
  <c r="D29" i="12"/>
  <c r="W28" i="2"/>
  <c r="AC90" i="2"/>
  <c r="AI90" i="2"/>
  <c r="AJ90" i="2"/>
  <c r="D31" i="12"/>
  <c r="W30" i="2"/>
  <c r="AC92" i="2"/>
  <c r="AI92" i="2"/>
  <c r="AJ92" i="2"/>
  <c r="D32" i="12"/>
  <c r="W31" i="2"/>
  <c r="AC93" i="2"/>
  <c r="AI93" i="2"/>
  <c r="AJ93" i="2"/>
  <c r="D33" i="12"/>
  <c r="W32" i="2"/>
  <c r="AC94" i="2"/>
  <c r="AI94" i="2"/>
  <c r="AJ94" i="2"/>
  <c r="D35" i="12"/>
  <c r="W34" i="2"/>
  <c r="AC96" i="2"/>
  <c r="AI96" i="2"/>
  <c r="AJ96" i="2"/>
  <c r="D36" i="12"/>
  <c r="W35" i="2"/>
  <c r="AC97" i="2"/>
  <c r="AI97" i="2"/>
  <c r="AJ97" i="2"/>
  <c r="D37" i="12"/>
  <c r="W36" i="2"/>
  <c r="AC98" i="2"/>
  <c r="AI98" i="2"/>
  <c r="AJ98" i="2"/>
  <c r="D39" i="12"/>
  <c r="W38" i="2"/>
  <c r="AC100" i="2"/>
  <c r="AI100" i="2"/>
  <c r="AJ100" i="2"/>
  <c r="E30" i="12"/>
  <c r="X29" i="2"/>
  <c r="AC122" i="2"/>
  <c r="AI122" i="2"/>
  <c r="AJ122" i="2"/>
  <c r="E31" i="12"/>
  <c r="X30" i="2"/>
  <c r="AC123" i="2"/>
  <c r="AI123" i="2"/>
  <c r="AJ123" i="2"/>
  <c r="E33" i="12"/>
  <c r="X32" i="2"/>
  <c r="AC125" i="2"/>
  <c r="AI125" i="2"/>
  <c r="AJ125" i="2"/>
  <c r="E34" i="12"/>
  <c r="X33" i="2"/>
  <c r="AC126" i="2"/>
  <c r="AI126" i="2"/>
  <c r="AJ126" i="2"/>
  <c r="E35" i="12"/>
  <c r="X34" i="2"/>
  <c r="AC127" i="2"/>
  <c r="AI127" i="2"/>
  <c r="AJ127" i="2"/>
  <c r="E37" i="12"/>
  <c r="X36" i="2"/>
  <c r="AC129" i="2"/>
  <c r="AI129" i="2"/>
  <c r="AJ129" i="2"/>
  <c r="E38" i="12"/>
  <c r="X37" i="2"/>
  <c r="AC130" i="2"/>
  <c r="AI130" i="2"/>
  <c r="AJ130" i="2"/>
  <c r="E39" i="12"/>
  <c r="X38" i="2"/>
  <c r="AC131" i="2"/>
  <c r="AI131" i="2"/>
  <c r="AJ131" i="2"/>
  <c r="F15" i="12"/>
  <c r="Y14" i="2"/>
  <c r="AC138" i="2"/>
  <c r="AI138" i="2"/>
  <c r="AJ138" i="2"/>
  <c r="F16" i="12"/>
  <c r="Y15" i="2"/>
  <c r="AC139" i="2"/>
  <c r="AI139" i="2"/>
  <c r="AJ139" i="2"/>
  <c r="F17" i="12"/>
  <c r="Y16" i="2"/>
  <c r="AC140" i="2"/>
  <c r="AI140" i="2"/>
  <c r="AJ140" i="2"/>
  <c r="F18" i="12"/>
  <c r="Y17" i="2"/>
  <c r="AC141" i="2"/>
  <c r="AI141" i="2"/>
  <c r="AJ141" i="2"/>
  <c r="F19" i="12"/>
  <c r="Y18" i="2"/>
  <c r="AC142" i="2"/>
  <c r="AI142" i="2"/>
  <c r="AJ142" i="2"/>
  <c r="F20" i="12"/>
  <c r="Y19" i="2"/>
  <c r="AC143" i="2"/>
  <c r="AI143" i="2"/>
  <c r="AJ143" i="2"/>
  <c r="F21" i="12"/>
  <c r="Y20" i="2"/>
  <c r="AC144" i="2"/>
  <c r="AI144" i="2"/>
  <c r="AJ144" i="2"/>
  <c r="F22" i="12"/>
  <c r="Y21" i="2"/>
  <c r="AC145" i="2"/>
  <c r="AI145" i="2"/>
  <c r="AJ145" i="2"/>
  <c r="F23" i="12"/>
  <c r="Y22" i="2"/>
  <c r="AC146" i="2"/>
  <c r="AI146" i="2"/>
  <c r="AJ146" i="2"/>
  <c r="F24" i="12"/>
  <c r="Y23" i="2"/>
  <c r="AC147" i="2"/>
  <c r="AI147" i="2"/>
  <c r="AJ147" i="2"/>
  <c r="F25" i="12"/>
  <c r="Y24" i="2"/>
  <c r="AC148" i="2"/>
  <c r="AI148" i="2"/>
  <c r="AJ148" i="2"/>
  <c r="F26" i="12"/>
  <c r="Y25" i="2"/>
  <c r="AC149" i="2"/>
  <c r="AI149" i="2"/>
  <c r="AJ149" i="2"/>
  <c r="F27" i="12"/>
  <c r="Y26" i="2"/>
  <c r="AC150" i="2"/>
  <c r="AI150" i="2"/>
  <c r="AJ150" i="2"/>
  <c r="F28" i="12"/>
  <c r="Y27" i="2"/>
  <c r="AC151" i="2"/>
  <c r="AI151" i="2"/>
  <c r="AJ151" i="2"/>
  <c r="F29" i="12"/>
  <c r="Y28" i="2"/>
  <c r="AC152" i="2"/>
  <c r="AI152" i="2"/>
  <c r="AJ152" i="2"/>
  <c r="F30" i="12"/>
  <c r="Y29" i="2"/>
  <c r="AC153" i="2"/>
  <c r="AI153" i="2"/>
  <c r="AJ153" i="2"/>
  <c r="F31" i="12"/>
  <c r="Y30" i="2"/>
  <c r="AC154" i="2"/>
  <c r="AI154" i="2"/>
  <c r="AJ154" i="2"/>
  <c r="F32" i="12"/>
  <c r="Y31" i="2"/>
  <c r="AC155" i="2"/>
  <c r="AI155" i="2"/>
  <c r="AJ155" i="2"/>
  <c r="F33" i="12"/>
  <c r="Y32" i="2"/>
  <c r="AC156" i="2"/>
  <c r="AI156" i="2"/>
  <c r="AJ156" i="2"/>
  <c r="F34" i="12"/>
  <c r="Y33" i="2"/>
  <c r="AC157" i="2"/>
  <c r="AI157" i="2"/>
  <c r="AJ157" i="2"/>
  <c r="F35" i="12"/>
  <c r="Y34" i="2"/>
  <c r="AC158" i="2"/>
  <c r="AI158" i="2"/>
  <c r="AJ158" i="2"/>
  <c r="F36" i="12"/>
  <c r="Y35" i="2"/>
  <c r="AC159" i="2"/>
  <c r="AI159" i="2"/>
  <c r="AJ159" i="2"/>
  <c r="F37" i="12"/>
  <c r="Y36" i="2"/>
  <c r="AC160" i="2"/>
  <c r="AI160" i="2"/>
  <c r="AJ160" i="2"/>
  <c r="F38" i="12"/>
  <c r="Y37" i="2"/>
  <c r="AC161" i="2"/>
  <c r="AI161" i="2"/>
  <c r="AJ161" i="2"/>
  <c r="F39" i="12"/>
  <c r="Y38" i="2"/>
  <c r="AC162" i="2"/>
  <c r="AI162" i="2"/>
  <c r="AJ162" i="2"/>
  <c r="G19" i="12"/>
  <c r="Z18" i="2"/>
  <c r="AC173" i="2"/>
  <c r="AI173" i="2"/>
  <c r="AJ173" i="2"/>
  <c r="G20" i="12"/>
  <c r="Z19" i="2"/>
  <c r="AC174" i="2"/>
  <c r="AI174" i="2"/>
  <c r="AJ174" i="2"/>
  <c r="G21" i="12"/>
  <c r="Z20" i="2"/>
  <c r="AC175" i="2"/>
  <c r="AI175" i="2"/>
  <c r="AJ175" i="2"/>
  <c r="G22" i="12"/>
  <c r="Z21" i="2"/>
  <c r="AC176" i="2"/>
  <c r="AI176" i="2"/>
  <c r="AJ176" i="2"/>
  <c r="G23" i="12"/>
  <c r="Z22" i="2"/>
  <c r="AC177" i="2"/>
  <c r="AI177" i="2"/>
  <c r="AJ177" i="2"/>
  <c r="G24" i="12"/>
  <c r="Z23" i="2"/>
  <c r="AC178" i="2"/>
  <c r="AI178" i="2"/>
  <c r="AJ178" i="2"/>
  <c r="G25" i="12"/>
  <c r="Z24" i="2"/>
  <c r="AC179" i="2"/>
  <c r="AI179" i="2"/>
  <c r="AJ179" i="2"/>
  <c r="G26" i="12"/>
  <c r="Z25" i="2"/>
  <c r="AC180" i="2"/>
  <c r="AI180" i="2"/>
  <c r="AJ180" i="2"/>
  <c r="G27" i="12"/>
  <c r="Z26" i="2"/>
  <c r="AC181" i="2"/>
  <c r="AI181" i="2"/>
  <c r="AJ181" i="2"/>
  <c r="G28" i="12"/>
  <c r="Z27" i="2"/>
  <c r="AC182" i="2"/>
  <c r="AI182" i="2"/>
  <c r="AJ182" i="2"/>
  <c r="G29" i="12"/>
  <c r="Z28" i="2"/>
  <c r="AC183" i="2"/>
  <c r="AI183" i="2"/>
  <c r="AJ183" i="2"/>
  <c r="G30" i="12"/>
  <c r="Z29" i="2"/>
  <c r="AC184" i="2"/>
  <c r="AI184" i="2"/>
  <c r="AJ184" i="2"/>
  <c r="G31" i="12"/>
  <c r="Z30" i="2"/>
  <c r="AC185" i="2"/>
  <c r="AI185" i="2"/>
  <c r="AJ185" i="2"/>
  <c r="G32" i="12"/>
  <c r="Z31" i="2"/>
  <c r="AC186" i="2"/>
  <c r="AI186" i="2"/>
  <c r="AJ186" i="2"/>
  <c r="G33" i="12"/>
  <c r="Z32" i="2"/>
  <c r="AC187" i="2"/>
  <c r="AI187" i="2"/>
  <c r="AJ187" i="2"/>
  <c r="G34" i="12"/>
  <c r="Z33" i="2"/>
  <c r="AC188" i="2"/>
  <c r="AI188" i="2"/>
  <c r="AJ188" i="2"/>
  <c r="G35" i="12"/>
  <c r="Z34" i="2"/>
  <c r="AC189" i="2"/>
  <c r="AI189" i="2"/>
  <c r="AJ189" i="2"/>
  <c r="G36" i="12"/>
  <c r="Z35" i="2"/>
  <c r="AC190" i="2"/>
  <c r="AI190" i="2"/>
  <c r="AJ190" i="2"/>
  <c r="G37" i="12"/>
  <c r="Z36" i="2"/>
  <c r="AC191" i="2"/>
  <c r="AI191" i="2"/>
  <c r="AJ191" i="2"/>
  <c r="G38" i="12"/>
  <c r="Z37" i="2"/>
  <c r="AC192" i="2"/>
  <c r="AI192" i="2"/>
  <c r="AJ192" i="2"/>
  <c r="G39" i="12"/>
  <c r="Z38" i="2"/>
  <c r="AC193" i="2"/>
  <c r="AI193" i="2"/>
  <c r="AJ193" i="2"/>
  <c r="M9" i="49"/>
  <c r="M10" i="49"/>
  <c r="M11" i="49"/>
  <c r="M12" i="49"/>
  <c r="M13" i="49"/>
  <c r="M14" i="49"/>
  <c r="M15" i="49"/>
  <c r="M16" i="49"/>
  <c r="M17" i="49"/>
  <c r="M18" i="49"/>
  <c r="M19" i="49"/>
  <c r="M20" i="49"/>
  <c r="M21" i="49"/>
  <c r="M22" i="49"/>
  <c r="M23" i="49"/>
  <c r="M24" i="49"/>
  <c r="M25" i="49"/>
  <c r="M26" i="49"/>
  <c r="M27" i="49"/>
  <c r="M28" i="49"/>
  <c r="M29" i="49"/>
  <c r="M30" i="49"/>
  <c r="M31" i="49"/>
  <c r="M32" i="49"/>
  <c r="M33" i="49"/>
  <c r="M34" i="49"/>
  <c r="M35" i="49"/>
  <c r="M36" i="49"/>
  <c r="M37" i="49"/>
  <c r="M38" i="49"/>
  <c r="M40" i="49"/>
  <c r="M41" i="49"/>
  <c r="M42" i="49"/>
  <c r="M43" i="49"/>
  <c r="M44" i="49"/>
  <c r="M45" i="49"/>
  <c r="M46" i="49"/>
  <c r="M47" i="49"/>
  <c r="M48" i="49"/>
  <c r="M49" i="49"/>
  <c r="M50" i="49"/>
  <c r="M51" i="49"/>
  <c r="M52" i="49"/>
  <c r="M53" i="49"/>
  <c r="M54" i="49"/>
  <c r="M55" i="49"/>
  <c r="M56" i="49"/>
  <c r="M57" i="49"/>
  <c r="M58" i="49"/>
  <c r="M59" i="49"/>
  <c r="M60" i="49"/>
  <c r="M61" i="49"/>
  <c r="M62" i="49"/>
  <c r="M63" i="49"/>
  <c r="M64" i="49"/>
  <c r="M65" i="49"/>
  <c r="M66" i="49"/>
  <c r="M67" i="49"/>
  <c r="M68" i="49"/>
  <c r="M69" i="49"/>
  <c r="M71" i="49"/>
  <c r="M72" i="49"/>
  <c r="M73" i="49"/>
  <c r="M74" i="49"/>
  <c r="M75" i="49"/>
  <c r="M76" i="49"/>
  <c r="M77" i="49"/>
  <c r="M78" i="49"/>
  <c r="M79" i="49"/>
  <c r="M80" i="49"/>
  <c r="M81" i="49"/>
  <c r="M82" i="49"/>
  <c r="M83" i="49"/>
  <c r="M84" i="49"/>
  <c r="M85" i="49"/>
  <c r="M86" i="49"/>
  <c r="M87" i="49"/>
  <c r="M88" i="49"/>
  <c r="M89" i="49"/>
  <c r="M90" i="49"/>
  <c r="M91" i="49"/>
  <c r="M92" i="49"/>
  <c r="M93" i="49"/>
  <c r="M94" i="49"/>
  <c r="M95" i="49"/>
  <c r="M96" i="49"/>
  <c r="M97" i="49"/>
  <c r="M98" i="49"/>
  <c r="M99" i="49"/>
  <c r="M100" i="49"/>
  <c r="M102" i="49"/>
  <c r="M103" i="49"/>
  <c r="M104" i="49"/>
  <c r="M105" i="49"/>
  <c r="M106" i="49"/>
  <c r="M107" i="49"/>
  <c r="M108" i="49"/>
  <c r="M109" i="49"/>
  <c r="M110" i="49"/>
  <c r="M111" i="49"/>
  <c r="M112" i="49"/>
  <c r="M113" i="49"/>
  <c r="M114" i="49"/>
  <c r="M115" i="49"/>
  <c r="M116" i="49"/>
  <c r="M117" i="49"/>
  <c r="M118" i="49"/>
  <c r="M119" i="49"/>
  <c r="M120" i="49"/>
  <c r="M121" i="49"/>
  <c r="M122" i="49"/>
  <c r="M123" i="49"/>
  <c r="M124" i="49"/>
  <c r="M125" i="49"/>
  <c r="M126" i="49"/>
  <c r="M127" i="49"/>
  <c r="M128" i="49"/>
  <c r="M129" i="49"/>
  <c r="M130" i="49"/>
  <c r="M131" i="49"/>
  <c r="M133" i="49"/>
  <c r="M134" i="49"/>
  <c r="M135" i="49"/>
  <c r="M136" i="49"/>
  <c r="M137" i="49"/>
  <c r="M138" i="49"/>
  <c r="M139" i="49"/>
  <c r="M140" i="49"/>
  <c r="M141" i="49"/>
  <c r="M142" i="49"/>
  <c r="M143" i="49"/>
  <c r="M144" i="49"/>
  <c r="M145" i="49"/>
  <c r="M146" i="49"/>
  <c r="M147" i="49"/>
  <c r="M148" i="49"/>
  <c r="M149" i="49"/>
  <c r="M150" i="49"/>
  <c r="M151" i="49"/>
  <c r="M152" i="49"/>
  <c r="M153" i="49"/>
  <c r="M154" i="49"/>
  <c r="M155" i="49"/>
  <c r="M156" i="49"/>
  <c r="M157" i="49"/>
  <c r="M158" i="49"/>
  <c r="M159" i="49"/>
  <c r="M160" i="49"/>
  <c r="M161" i="49"/>
  <c r="M162" i="49"/>
  <c r="M164" i="49"/>
  <c r="M165" i="49"/>
  <c r="M166" i="49"/>
  <c r="M167" i="49"/>
  <c r="M168" i="49"/>
  <c r="M169" i="49"/>
  <c r="M170" i="49"/>
  <c r="M171" i="49"/>
  <c r="M172" i="49"/>
  <c r="M173" i="49"/>
  <c r="M174" i="49"/>
  <c r="M175" i="49"/>
  <c r="M176" i="49"/>
  <c r="M177" i="49"/>
  <c r="M178" i="49"/>
  <c r="M179" i="49"/>
  <c r="M180" i="49"/>
  <c r="M181" i="49"/>
  <c r="M182" i="49"/>
  <c r="M183" i="49"/>
  <c r="M184" i="49"/>
  <c r="M185" i="49"/>
  <c r="M186" i="49"/>
  <c r="M187" i="49"/>
  <c r="M188" i="49"/>
  <c r="M189" i="49"/>
  <c r="M190" i="49"/>
  <c r="M191" i="49"/>
  <c r="M192" i="49"/>
  <c r="M193" i="49"/>
  <c r="BN10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6" i="3"/>
  <c r="BJ27" i="3"/>
  <c r="BJ28" i="3"/>
  <c r="BJ29" i="3"/>
  <c r="BJ30" i="3"/>
  <c r="BJ31" i="3"/>
  <c r="BJ32" i="3"/>
  <c r="BJ33" i="3"/>
  <c r="BJ34" i="3"/>
  <c r="BJ35" i="3"/>
  <c r="BH6" i="3"/>
  <c r="BH5" i="3"/>
  <c r="BG660" i="3"/>
  <c r="BG661" i="3"/>
  <c r="BG662" i="3"/>
  <c r="BG663" i="3"/>
  <c r="BG664" i="3"/>
  <c r="BG665" i="3"/>
  <c r="BG666" i="3"/>
  <c r="BG667" i="3"/>
  <c r="BG668" i="3"/>
  <c r="BG669" i="3"/>
  <c r="BG670" i="3"/>
  <c r="BG671" i="3"/>
  <c r="BG672" i="3"/>
  <c r="BG673" i="3"/>
  <c r="BG674" i="3"/>
  <c r="BG675" i="3"/>
  <c r="BG676" i="3"/>
  <c r="BG677" i="3"/>
  <c r="BG678" i="3"/>
  <c r="BG679" i="3"/>
  <c r="BG680" i="3"/>
  <c r="BG681" i="3"/>
  <c r="BG682" i="3"/>
  <c r="BG683" i="3"/>
  <c r="BG684" i="3"/>
  <c r="BG685" i="3"/>
  <c r="BG686" i="3"/>
  <c r="BG687" i="3"/>
  <c r="BG688" i="3"/>
  <c r="BG689" i="3"/>
  <c r="BG629" i="3"/>
  <c r="BG630" i="3"/>
  <c r="BG631" i="3"/>
  <c r="BG632" i="3"/>
  <c r="BG633" i="3"/>
  <c r="BG634" i="3"/>
  <c r="BG635" i="3"/>
  <c r="BG636" i="3"/>
  <c r="BG637" i="3"/>
  <c r="BG638" i="3"/>
  <c r="BG639" i="3"/>
  <c r="BG640" i="3"/>
  <c r="BG641" i="3"/>
  <c r="BG642" i="3"/>
  <c r="BG643" i="3"/>
  <c r="BG644" i="3"/>
  <c r="BG645" i="3"/>
  <c r="BG646" i="3"/>
  <c r="BG647" i="3"/>
  <c r="BG648" i="3"/>
  <c r="BG649" i="3"/>
  <c r="BG650" i="3"/>
  <c r="BG651" i="3"/>
  <c r="BG652" i="3"/>
  <c r="BG653" i="3"/>
  <c r="BG654" i="3"/>
  <c r="BG655" i="3"/>
  <c r="BG656" i="3"/>
  <c r="BG657" i="3"/>
  <c r="BG658" i="3"/>
  <c r="BG598" i="3"/>
  <c r="BG599" i="3"/>
  <c r="BG600" i="3"/>
  <c r="BG601" i="3"/>
  <c r="BG602" i="3"/>
  <c r="BG603" i="3"/>
  <c r="BG604" i="3"/>
  <c r="BG605" i="3"/>
  <c r="BG606" i="3"/>
  <c r="BG607" i="3"/>
  <c r="BG608" i="3"/>
  <c r="BG609" i="3"/>
  <c r="BG610" i="3"/>
  <c r="BG611" i="3"/>
  <c r="BG612" i="3"/>
  <c r="BG613" i="3"/>
  <c r="BG614" i="3"/>
  <c r="BG615" i="3"/>
  <c r="BG616" i="3"/>
  <c r="BG617" i="3"/>
  <c r="BG618" i="3"/>
  <c r="BG619" i="3"/>
  <c r="BG620" i="3"/>
  <c r="BG621" i="3"/>
  <c r="BG622" i="3"/>
  <c r="BG623" i="3"/>
  <c r="BG624" i="3"/>
  <c r="BG625" i="3"/>
  <c r="BG626" i="3"/>
  <c r="BG627" i="3"/>
  <c r="BG567" i="3"/>
  <c r="BG568" i="3"/>
  <c r="BG569" i="3"/>
  <c r="BG570" i="3"/>
  <c r="BG571" i="3"/>
  <c r="BG572" i="3"/>
  <c r="BG573" i="3"/>
  <c r="BG574" i="3"/>
  <c r="BG575" i="3"/>
  <c r="BG576" i="3"/>
  <c r="BG577" i="3"/>
  <c r="BG578" i="3"/>
  <c r="BG579" i="3"/>
  <c r="BG580" i="3"/>
  <c r="BG581" i="3"/>
  <c r="BG582" i="3"/>
  <c r="BG583" i="3"/>
  <c r="BG584" i="3"/>
  <c r="BG585" i="3"/>
  <c r="BG586" i="3"/>
  <c r="BG587" i="3"/>
  <c r="BG588" i="3"/>
  <c r="BG589" i="3"/>
  <c r="BG590" i="3"/>
  <c r="BG591" i="3"/>
  <c r="BG592" i="3"/>
  <c r="BG593" i="3"/>
  <c r="BG594" i="3"/>
  <c r="BG595" i="3"/>
  <c r="BG596" i="3"/>
  <c r="BG536" i="3"/>
  <c r="BG537" i="3"/>
  <c r="BG538" i="3"/>
  <c r="BG539" i="3"/>
  <c r="BG540" i="3"/>
  <c r="BG541" i="3"/>
  <c r="BG542" i="3"/>
  <c r="BG543" i="3"/>
  <c r="BG544" i="3"/>
  <c r="BG545" i="3"/>
  <c r="BG546" i="3"/>
  <c r="BG547" i="3"/>
  <c r="BG548" i="3"/>
  <c r="BG549" i="3"/>
  <c r="BG550" i="3"/>
  <c r="BG551" i="3"/>
  <c r="BG552" i="3"/>
  <c r="BG553" i="3"/>
  <c r="BG554" i="3"/>
  <c r="BG555" i="3"/>
  <c r="BG556" i="3"/>
  <c r="BG557" i="3"/>
  <c r="BG558" i="3"/>
  <c r="BG559" i="3"/>
  <c r="BG560" i="3"/>
  <c r="BG561" i="3"/>
  <c r="BG562" i="3"/>
  <c r="BG563" i="3"/>
  <c r="BG564" i="3"/>
  <c r="BG565" i="3"/>
  <c r="BG505" i="3"/>
  <c r="BG506" i="3"/>
  <c r="BG507" i="3"/>
  <c r="BG508" i="3"/>
  <c r="BG509" i="3"/>
  <c r="BG510" i="3"/>
  <c r="BG511" i="3"/>
  <c r="BG512" i="3"/>
  <c r="BG513" i="3"/>
  <c r="BG514" i="3"/>
  <c r="BG515" i="3"/>
  <c r="BG516" i="3"/>
  <c r="BG517" i="3"/>
  <c r="BG518" i="3"/>
  <c r="BG519" i="3"/>
  <c r="BG520" i="3"/>
  <c r="BG521" i="3"/>
  <c r="BG522" i="3"/>
  <c r="BG523" i="3"/>
  <c r="BG524" i="3"/>
  <c r="BG525" i="3"/>
  <c r="BG526" i="3"/>
  <c r="BG527" i="3"/>
  <c r="BG528" i="3"/>
  <c r="BG529" i="3"/>
  <c r="BG530" i="3"/>
  <c r="BG531" i="3"/>
  <c r="BG532" i="3"/>
  <c r="BG533" i="3"/>
  <c r="BG534" i="3"/>
  <c r="BG474" i="3"/>
  <c r="BG475" i="3"/>
  <c r="BG476" i="3"/>
  <c r="BG477" i="3"/>
  <c r="BG478" i="3"/>
  <c r="BG479" i="3"/>
  <c r="BG480" i="3"/>
  <c r="BG481" i="3"/>
  <c r="BG482" i="3"/>
  <c r="BG483" i="3"/>
  <c r="BG484" i="3"/>
  <c r="BG485" i="3"/>
  <c r="BG486" i="3"/>
  <c r="BG487" i="3"/>
  <c r="BG488" i="3"/>
  <c r="BG489" i="3"/>
  <c r="BG490" i="3"/>
  <c r="BG491" i="3"/>
  <c r="BG492" i="3"/>
  <c r="BG493" i="3"/>
  <c r="BG494" i="3"/>
  <c r="BG495" i="3"/>
  <c r="BG496" i="3"/>
  <c r="BG497" i="3"/>
  <c r="BG498" i="3"/>
  <c r="BG499" i="3"/>
  <c r="BG500" i="3"/>
  <c r="BG501" i="3"/>
  <c r="BG502" i="3"/>
  <c r="BG503" i="3"/>
  <c r="BG443" i="3"/>
  <c r="BG444" i="3"/>
  <c r="BG445" i="3"/>
  <c r="BG446" i="3"/>
  <c r="BG447" i="3"/>
  <c r="BG448" i="3"/>
  <c r="BG449" i="3"/>
  <c r="BG450" i="3"/>
  <c r="BG451" i="3"/>
  <c r="BG452" i="3"/>
  <c r="BG453" i="3"/>
  <c r="BG454" i="3"/>
  <c r="BG455" i="3"/>
  <c r="BG456" i="3"/>
  <c r="BG457" i="3"/>
  <c r="BG458" i="3"/>
  <c r="BG459" i="3"/>
  <c r="BG460" i="3"/>
  <c r="BG461" i="3"/>
  <c r="BG462" i="3"/>
  <c r="BG463" i="3"/>
  <c r="BG464" i="3"/>
  <c r="BG465" i="3"/>
  <c r="BG466" i="3"/>
  <c r="BG467" i="3"/>
  <c r="BG468" i="3"/>
  <c r="BG469" i="3"/>
  <c r="BG470" i="3"/>
  <c r="BG471" i="3"/>
  <c r="BG472" i="3"/>
  <c r="BG412" i="3"/>
  <c r="BG413" i="3"/>
  <c r="BG414" i="3"/>
  <c r="BG415" i="3"/>
  <c r="BG416" i="3"/>
  <c r="BG417" i="3"/>
  <c r="BG418" i="3"/>
  <c r="BG419" i="3"/>
  <c r="BG420" i="3"/>
  <c r="BG421" i="3"/>
  <c r="BG422" i="3"/>
  <c r="BG423" i="3"/>
  <c r="BG424" i="3"/>
  <c r="BG425" i="3"/>
  <c r="BG426" i="3"/>
  <c r="BG427" i="3"/>
  <c r="BG428" i="3"/>
  <c r="BG429" i="3"/>
  <c r="BG430" i="3"/>
  <c r="BG431" i="3"/>
  <c r="BG432" i="3"/>
  <c r="BG433" i="3"/>
  <c r="BG434" i="3"/>
  <c r="BG435" i="3"/>
  <c r="BG436" i="3"/>
  <c r="BG437" i="3"/>
  <c r="BG438" i="3"/>
  <c r="BG439" i="3"/>
  <c r="BG440" i="3"/>
  <c r="BG441" i="3"/>
  <c r="BG381" i="3"/>
  <c r="BG382" i="3"/>
  <c r="BG383" i="3"/>
  <c r="BG384" i="3"/>
  <c r="BG385" i="3"/>
  <c r="BG386" i="3"/>
  <c r="BG387" i="3"/>
  <c r="BG388" i="3"/>
  <c r="BG389" i="3"/>
  <c r="BG390" i="3"/>
  <c r="BG391" i="3"/>
  <c r="BG392" i="3"/>
  <c r="BG393" i="3"/>
  <c r="BG394" i="3"/>
  <c r="BG395" i="3"/>
  <c r="BG396" i="3"/>
  <c r="BG397" i="3"/>
  <c r="BG398" i="3"/>
  <c r="BG399" i="3"/>
  <c r="BG400" i="3"/>
  <c r="BG401" i="3"/>
  <c r="BG402" i="3"/>
  <c r="BG403" i="3"/>
  <c r="BG404" i="3"/>
  <c r="BG405" i="3"/>
  <c r="BG406" i="3"/>
  <c r="BG407" i="3"/>
  <c r="BG408" i="3"/>
  <c r="BG409" i="3"/>
  <c r="BG410" i="3"/>
  <c r="BG350" i="3"/>
  <c r="BG351" i="3"/>
  <c r="BG352" i="3"/>
  <c r="BG353" i="3"/>
  <c r="BG354" i="3"/>
  <c r="BG355" i="3"/>
  <c r="BG356" i="3"/>
  <c r="BG357" i="3"/>
  <c r="BG358" i="3"/>
  <c r="BG359" i="3"/>
  <c r="BG360" i="3"/>
  <c r="BG361" i="3"/>
  <c r="BG362" i="3"/>
  <c r="BG363" i="3"/>
  <c r="BG364" i="3"/>
  <c r="BG365" i="3"/>
  <c r="BG366" i="3"/>
  <c r="BG367" i="3"/>
  <c r="BG368" i="3"/>
  <c r="BG369" i="3"/>
  <c r="BG370" i="3"/>
  <c r="BG371" i="3"/>
  <c r="BG372" i="3"/>
  <c r="BG373" i="3"/>
  <c r="BG374" i="3"/>
  <c r="BG375" i="3"/>
  <c r="BG376" i="3"/>
  <c r="BG377" i="3"/>
  <c r="BG378" i="3"/>
  <c r="BG379" i="3"/>
  <c r="BG319" i="3"/>
  <c r="BG320" i="3"/>
  <c r="BG321" i="3"/>
  <c r="BG322" i="3"/>
  <c r="BG323" i="3"/>
  <c r="BG324" i="3"/>
  <c r="BG325" i="3"/>
  <c r="BG326" i="3"/>
  <c r="BG327" i="3"/>
  <c r="BG328" i="3"/>
  <c r="BG329" i="3"/>
  <c r="BG330" i="3"/>
  <c r="BG331" i="3"/>
  <c r="BG332" i="3"/>
  <c r="BG333" i="3"/>
  <c r="BG334" i="3"/>
  <c r="BG335" i="3"/>
  <c r="BG336" i="3"/>
  <c r="BG337" i="3"/>
  <c r="BG338" i="3"/>
  <c r="BG339" i="3"/>
  <c r="BG340" i="3"/>
  <c r="BG341" i="3"/>
  <c r="BG342" i="3"/>
  <c r="BG343" i="3"/>
  <c r="BG344" i="3"/>
  <c r="BG345" i="3"/>
  <c r="BG346" i="3"/>
  <c r="BG347" i="3"/>
  <c r="BG348" i="3"/>
  <c r="BG288" i="3"/>
  <c r="BG289" i="3"/>
  <c r="BG290" i="3"/>
  <c r="BG291" i="3"/>
  <c r="BG292" i="3"/>
  <c r="BG293" i="3"/>
  <c r="BG294" i="3"/>
  <c r="BG295" i="3"/>
  <c r="BG296" i="3"/>
  <c r="BG297" i="3"/>
  <c r="BG298" i="3"/>
  <c r="BG299" i="3"/>
  <c r="BG300" i="3"/>
  <c r="BG301" i="3"/>
  <c r="BG302" i="3"/>
  <c r="BG303" i="3"/>
  <c r="BG304" i="3"/>
  <c r="BG305" i="3"/>
  <c r="BG306" i="3"/>
  <c r="BG307" i="3"/>
  <c r="BG308" i="3"/>
  <c r="BG309" i="3"/>
  <c r="BG310" i="3"/>
  <c r="BG311" i="3"/>
  <c r="BG312" i="3"/>
  <c r="BG313" i="3"/>
  <c r="BG314" i="3"/>
  <c r="BG315" i="3"/>
  <c r="BG316" i="3"/>
  <c r="BG317" i="3"/>
  <c r="BG257" i="3"/>
  <c r="BG258" i="3"/>
  <c r="BG259" i="3"/>
  <c r="BG260" i="3"/>
  <c r="BG261" i="3"/>
  <c r="BG262" i="3"/>
  <c r="BG263" i="3"/>
  <c r="BG264" i="3"/>
  <c r="BG265" i="3"/>
  <c r="BG266" i="3"/>
  <c r="BG267" i="3"/>
  <c r="BG268" i="3"/>
  <c r="BG269" i="3"/>
  <c r="BG270" i="3"/>
  <c r="BG271" i="3"/>
  <c r="BG272" i="3"/>
  <c r="BG273" i="3"/>
  <c r="BG274" i="3"/>
  <c r="BG275" i="3"/>
  <c r="BG276" i="3"/>
  <c r="BG277" i="3"/>
  <c r="BG278" i="3"/>
  <c r="BG279" i="3"/>
  <c r="BG280" i="3"/>
  <c r="BG281" i="3"/>
  <c r="BG282" i="3"/>
  <c r="BG283" i="3"/>
  <c r="BG284" i="3"/>
  <c r="BG285" i="3"/>
  <c r="BG286" i="3"/>
  <c r="BG226" i="3"/>
  <c r="BG227" i="3"/>
  <c r="BG228" i="3"/>
  <c r="BG229" i="3"/>
  <c r="BG230" i="3"/>
  <c r="BG231" i="3"/>
  <c r="BG232" i="3"/>
  <c r="BG233" i="3"/>
  <c r="BG234" i="3"/>
  <c r="BG235" i="3"/>
  <c r="BG236" i="3"/>
  <c r="BG237" i="3"/>
  <c r="BG238" i="3"/>
  <c r="BG239" i="3"/>
  <c r="BG240" i="3"/>
  <c r="BG241" i="3"/>
  <c r="BG242" i="3"/>
  <c r="BG243" i="3"/>
  <c r="BG244" i="3"/>
  <c r="BG245" i="3"/>
  <c r="BG246" i="3"/>
  <c r="BG247" i="3"/>
  <c r="BG248" i="3"/>
  <c r="BG249" i="3"/>
  <c r="BG250" i="3"/>
  <c r="BG251" i="3"/>
  <c r="BG252" i="3"/>
  <c r="BG253" i="3"/>
  <c r="BG254" i="3"/>
  <c r="BG255" i="3"/>
  <c r="BG195" i="3"/>
  <c r="BG196" i="3"/>
  <c r="BG197" i="3"/>
  <c r="BG198" i="3"/>
  <c r="BG199" i="3"/>
  <c r="BG200" i="3"/>
  <c r="BG201" i="3"/>
  <c r="BG202" i="3"/>
  <c r="BG203" i="3"/>
  <c r="BG204" i="3"/>
  <c r="BG205" i="3"/>
  <c r="BG206" i="3"/>
  <c r="BG207" i="3"/>
  <c r="BG208" i="3"/>
  <c r="BG209" i="3"/>
  <c r="BG210" i="3"/>
  <c r="BG211" i="3"/>
  <c r="BG212" i="3"/>
  <c r="BG213" i="3"/>
  <c r="BG214" i="3"/>
  <c r="BG215" i="3"/>
  <c r="BG216" i="3"/>
  <c r="BG217" i="3"/>
  <c r="BG218" i="3"/>
  <c r="BG219" i="3"/>
  <c r="BG220" i="3"/>
  <c r="BG221" i="3"/>
  <c r="BG222" i="3"/>
  <c r="BG223" i="3"/>
  <c r="BG224" i="3"/>
  <c r="BG164" i="3"/>
  <c r="BG165" i="3"/>
  <c r="BG166" i="3"/>
  <c r="BG167" i="3"/>
  <c r="BG168" i="3"/>
  <c r="BG169" i="3"/>
  <c r="BG170" i="3"/>
  <c r="BG171" i="3"/>
  <c r="BG172" i="3"/>
  <c r="BG173" i="3"/>
  <c r="BG174" i="3"/>
  <c r="BG175" i="3"/>
  <c r="BG176" i="3"/>
  <c r="BG177" i="3"/>
  <c r="BG178" i="3"/>
  <c r="BG179" i="3"/>
  <c r="BG180" i="3"/>
  <c r="BG181" i="3"/>
  <c r="BG182" i="3"/>
  <c r="BG183" i="3"/>
  <c r="BG184" i="3"/>
  <c r="BG185" i="3"/>
  <c r="BG186" i="3"/>
  <c r="BG187" i="3"/>
  <c r="BG188" i="3"/>
  <c r="BG189" i="3"/>
  <c r="BG190" i="3"/>
  <c r="BG191" i="3"/>
  <c r="BG192" i="3"/>
  <c r="BG193" i="3"/>
  <c r="BG133" i="3"/>
  <c r="BG134" i="3"/>
  <c r="BG135" i="3"/>
  <c r="BG136" i="3"/>
  <c r="BG137" i="3"/>
  <c r="BG138" i="3"/>
  <c r="BG139" i="3"/>
  <c r="BG140" i="3"/>
  <c r="BG141" i="3"/>
  <c r="BG142" i="3"/>
  <c r="BG143" i="3"/>
  <c r="BG144" i="3"/>
  <c r="BG145" i="3"/>
  <c r="BG146" i="3"/>
  <c r="BG147" i="3"/>
  <c r="BG148" i="3"/>
  <c r="BG149" i="3"/>
  <c r="BG150" i="3"/>
  <c r="BG151" i="3"/>
  <c r="BG152" i="3"/>
  <c r="BG153" i="3"/>
  <c r="BG154" i="3"/>
  <c r="BG155" i="3"/>
  <c r="BG156" i="3"/>
  <c r="BG157" i="3"/>
  <c r="BG158" i="3"/>
  <c r="BG159" i="3"/>
  <c r="BG160" i="3"/>
  <c r="BG161" i="3"/>
  <c r="BG162" i="3"/>
  <c r="BG102" i="3"/>
  <c r="BG103" i="3"/>
  <c r="BG104" i="3"/>
  <c r="BG105" i="3"/>
  <c r="BG106" i="3"/>
  <c r="BG107" i="3"/>
  <c r="BG108" i="3"/>
  <c r="BG109" i="3"/>
  <c r="BG110" i="3"/>
  <c r="BG111" i="3"/>
  <c r="BG112" i="3"/>
  <c r="BG113" i="3"/>
  <c r="BG114" i="3"/>
  <c r="BG115" i="3"/>
  <c r="BG116" i="3"/>
  <c r="BG117" i="3"/>
  <c r="BG118" i="3"/>
  <c r="BG119" i="3"/>
  <c r="BG120" i="3"/>
  <c r="BG121" i="3"/>
  <c r="BG122" i="3"/>
  <c r="BG123" i="3"/>
  <c r="BG124" i="3"/>
  <c r="BG125" i="3"/>
  <c r="BG126" i="3"/>
  <c r="BG127" i="3"/>
  <c r="BG128" i="3"/>
  <c r="BG129" i="3"/>
  <c r="BG130" i="3"/>
  <c r="BG131" i="3"/>
  <c r="BG71" i="3"/>
  <c r="BG72" i="3"/>
  <c r="BG73" i="3"/>
  <c r="BG74" i="3"/>
  <c r="BG75" i="3"/>
  <c r="BG76" i="3"/>
  <c r="BG77" i="3"/>
  <c r="BG78" i="3"/>
  <c r="BG79" i="3"/>
  <c r="BG80" i="3"/>
  <c r="BG81" i="3"/>
  <c r="BG82" i="3"/>
  <c r="BG83" i="3"/>
  <c r="BG84" i="3"/>
  <c r="BG85" i="3"/>
  <c r="BG86" i="3"/>
  <c r="BG87" i="3"/>
  <c r="BG88" i="3"/>
  <c r="BG89" i="3"/>
  <c r="BG90" i="3"/>
  <c r="BG91" i="3"/>
  <c r="BG92" i="3"/>
  <c r="BG93" i="3"/>
  <c r="BG94" i="3"/>
  <c r="BG95" i="3"/>
  <c r="BG96" i="3"/>
  <c r="BG97" i="3"/>
  <c r="BG98" i="3"/>
  <c r="BG99" i="3"/>
  <c r="BG100" i="3"/>
  <c r="BG40" i="3"/>
  <c r="BG41" i="3"/>
  <c r="BG42" i="3"/>
  <c r="BG43" i="3"/>
  <c r="BG44" i="3"/>
  <c r="BG45" i="3"/>
  <c r="BG46" i="3"/>
  <c r="BG47" i="3"/>
  <c r="BG48" i="3"/>
  <c r="BG49" i="3"/>
  <c r="BG50" i="3"/>
  <c r="BG51" i="3"/>
  <c r="BG52" i="3"/>
  <c r="BG53" i="3"/>
  <c r="BG54" i="3"/>
  <c r="BG55" i="3"/>
  <c r="BG56" i="3"/>
  <c r="BG57" i="3"/>
  <c r="BG58" i="3"/>
  <c r="BG59" i="3"/>
  <c r="BG60" i="3"/>
  <c r="BG61" i="3"/>
  <c r="BG62" i="3"/>
  <c r="BG63" i="3"/>
  <c r="BG64" i="3"/>
  <c r="BG65" i="3"/>
  <c r="BG66" i="3"/>
  <c r="BG67" i="3"/>
  <c r="BG68" i="3"/>
  <c r="BG69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1" i="3"/>
  <c r="BG32" i="3"/>
  <c r="BG33" i="3"/>
  <c r="BG34" i="3"/>
  <c r="BG35" i="3"/>
  <c r="BG36" i="3"/>
  <c r="BG37" i="3"/>
  <c r="BG38" i="3"/>
  <c r="AA689" i="3"/>
  <c r="AG689" i="3"/>
  <c r="AH689" i="3"/>
  <c r="AA688" i="3"/>
  <c r="AG688" i="3"/>
  <c r="AH688" i="3"/>
  <c r="AA687" i="3"/>
  <c r="AG687" i="3"/>
  <c r="AH687" i="3"/>
  <c r="AA686" i="3"/>
  <c r="AG686" i="3"/>
  <c r="AH686" i="3"/>
  <c r="AA685" i="3"/>
  <c r="AG685" i="3"/>
  <c r="AH685" i="3"/>
  <c r="AA684" i="3"/>
  <c r="AG684" i="3"/>
  <c r="AH684" i="3"/>
  <c r="AA683" i="3"/>
  <c r="AG683" i="3"/>
  <c r="AH683" i="3"/>
  <c r="AA682" i="3"/>
  <c r="AG682" i="3"/>
  <c r="AH682" i="3"/>
  <c r="AA681" i="3"/>
  <c r="AG681" i="3"/>
  <c r="AH681" i="3"/>
  <c r="AA680" i="3"/>
  <c r="AG680" i="3"/>
  <c r="AH680" i="3"/>
  <c r="AA679" i="3"/>
  <c r="AG679" i="3"/>
  <c r="AH679" i="3"/>
  <c r="AA678" i="3"/>
  <c r="AG678" i="3"/>
  <c r="AH678" i="3"/>
  <c r="AA677" i="3"/>
  <c r="AG677" i="3"/>
  <c r="AH677" i="3"/>
  <c r="AA676" i="3"/>
  <c r="AG676" i="3"/>
  <c r="AH676" i="3"/>
  <c r="AA675" i="3"/>
  <c r="AG675" i="3"/>
  <c r="AH675" i="3"/>
  <c r="AA674" i="3"/>
  <c r="AG674" i="3"/>
  <c r="AH674" i="3"/>
  <c r="AA673" i="3"/>
  <c r="AG673" i="3"/>
  <c r="AH673" i="3"/>
  <c r="AA672" i="3"/>
  <c r="AG672" i="3"/>
  <c r="AH672" i="3"/>
  <c r="AA671" i="3"/>
  <c r="AG671" i="3"/>
  <c r="AH671" i="3"/>
  <c r="AA670" i="3"/>
  <c r="AG670" i="3"/>
  <c r="AH670" i="3"/>
  <c r="AA669" i="3"/>
  <c r="AG669" i="3"/>
  <c r="AH669" i="3"/>
  <c r="AA668" i="3"/>
  <c r="AG668" i="3"/>
  <c r="AH668" i="3"/>
  <c r="AA667" i="3"/>
  <c r="AG667" i="3"/>
  <c r="AH667" i="3"/>
  <c r="AA666" i="3"/>
  <c r="AG666" i="3"/>
  <c r="AH666" i="3"/>
  <c r="AA665" i="3"/>
  <c r="AG665" i="3"/>
  <c r="AH665" i="3"/>
  <c r="AA664" i="3"/>
  <c r="AG664" i="3"/>
  <c r="AH664" i="3"/>
  <c r="AA663" i="3"/>
  <c r="AG663" i="3"/>
  <c r="AH663" i="3"/>
  <c r="AA662" i="3"/>
  <c r="AG662" i="3"/>
  <c r="AH662" i="3"/>
  <c r="AA661" i="3"/>
  <c r="AG661" i="3"/>
  <c r="AH661" i="3"/>
  <c r="AA660" i="3"/>
  <c r="AG660" i="3"/>
  <c r="AH660" i="3"/>
  <c r="AA659" i="3"/>
  <c r="AG659" i="3"/>
  <c r="AH659" i="3"/>
  <c r="Z660" i="3"/>
  <c r="Z661" i="3"/>
  <c r="Z662" i="3"/>
  <c r="Z663" i="3"/>
  <c r="Z664" i="3"/>
  <c r="Z665" i="3"/>
  <c r="Z666" i="3"/>
  <c r="Z667" i="3"/>
  <c r="Z668" i="3"/>
  <c r="Z669" i="3"/>
  <c r="Z670" i="3"/>
  <c r="Z671" i="3"/>
  <c r="Z672" i="3"/>
  <c r="Z673" i="3"/>
  <c r="Z674" i="3"/>
  <c r="Z675" i="3"/>
  <c r="Z676" i="3"/>
  <c r="Z677" i="3"/>
  <c r="Z678" i="3"/>
  <c r="Z679" i="3"/>
  <c r="Z680" i="3"/>
  <c r="Z681" i="3"/>
  <c r="Z682" i="3"/>
  <c r="Z683" i="3"/>
  <c r="Z684" i="3"/>
  <c r="Z685" i="3"/>
  <c r="Z686" i="3"/>
  <c r="Z687" i="3"/>
  <c r="Z688" i="3"/>
  <c r="Z689" i="3"/>
  <c r="AA658" i="3"/>
  <c r="AG658" i="3"/>
  <c r="AH658" i="3"/>
  <c r="AA657" i="3"/>
  <c r="AG657" i="3"/>
  <c r="AH657" i="3"/>
  <c r="AA656" i="3"/>
  <c r="AG656" i="3"/>
  <c r="AH656" i="3"/>
  <c r="AA655" i="3"/>
  <c r="AG655" i="3"/>
  <c r="AH655" i="3"/>
  <c r="AA654" i="3"/>
  <c r="AG654" i="3"/>
  <c r="AH654" i="3"/>
  <c r="AA653" i="3"/>
  <c r="AG653" i="3"/>
  <c r="AH653" i="3"/>
  <c r="AA652" i="3"/>
  <c r="AG652" i="3"/>
  <c r="AH652" i="3"/>
  <c r="AA651" i="3"/>
  <c r="AG651" i="3"/>
  <c r="AH651" i="3"/>
  <c r="AA650" i="3"/>
  <c r="AG650" i="3"/>
  <c r="AH650" i="3"/>
  <c r="AA649" i="3"/>
  <c r="AG649" i="3"/>
  <c r="AH649" i="3"/>
  <c r="AA648" i="3"/>
  <c r="AG648" i="3"/>
  <c r="AH648" i="3"/>
  <c r="AA647" i="3"/>
  <c r="AG647" i="3"/>
  <c r="AH647" i="3"/>
  <c r="AA646" i="3"/>
  <c r="AG646" i="3"/>
  <c r="AH646" i="3"/>
  <c r="AA645" i="3"/>
  <c r="AG645" i="3"/>
  <c r="AH645" i="3"/>
  <c r="AA644" i="3"/>
  <c r="AG644" i="3"/>
  <c r="AH644" i="3"/>
  <c r="AA643" i="3"/>
  <c r="AG643" i="3"/>
  <c r="AH643" i="3"/>
  <c r="AA642" i="3"/>
  <c r="AG642" i="3"/>
  <c r="AH642" i="3"/>
  <c r="AA641" i="3"/>
  <c r="AG641" i="3"/>
  <c r="AH641" i="3"/>
  <c r="AA640" i="3"/>
  <c r="AG640" i="3"/>
  <c r="AH640" i="3"/>
  <c r="AA639" i="3"/>
  <c r="AG639" i="3"/>
  <c r="AH639" i="3"/>
  <c r="AA638" i="3"/>
  <c r="AG638" i="3"/>
  <c r="AH638" i="3"/>
  <c r="AA637" i="3"/>
  <c r="AG637" i="3"/>
  <c r="AH637" i="3"/>
  <c r="AA636" i="3"/>
  <c r="AG636" i="3"/>
  <c r="AH636" i="3"/>
  <c r="AA635" i="3"/>
  <c r="AG635" i="3"/>
  <c r="AH635" i="3"/>
  <c r="AA634" i="3"/>
  <c r="AG634" i="3"/>
  <c r="AH634" i="3"/>
  <c r="AA633" i="3"/>
  <c r="AG633" i="3"/>
  <c r="AH633" i="3"/>
  <c r="AA632" i="3"/>
  <c r="AG632" i="3"/>
  <c r="AH632" i="3"/>
  <c r="AA631" i="3"/>
  <c r="AG631" i="3"/>
  <c r="AH631" i="3"/>
  <c r="AA630" i="3"/>
  <c r="AG630" i="3"/>
  <c r="AH630" i="3"/>
  <c r="AA629" i="3"/>
  <c r="AG629" i="3"/>
  <c r="AH629" i="3"/>
  <c r="AA628" i="3"/>
  <c r="AG628" i="3"/>
  <c r="AH628" i="3"/>
  <c r="Z629" i="3"/>
  <c r="Z630" i="3"/>
  <c r="Z631" i="3"/>
  <c r="Z632" i="3"/>
  <c r="Z633" i="3"/>
  <c r="Z634" i="3"/>
  <c r="Z635" i="3"/>
  <c r="Z636" i="3"/>
  <c r="Z637" i="3"/>
  <c r="Z638" i="3"/>
  <c r="Z639" i="3"/>
  <c r="Z640" i="3"/>
  <c r="Z641" i="3"/>
  <c r="Z642" i="3"/>
  <c r="Z643" i="3"/>
  <c r="Z644" i="3"/>
  <c r="Z645" i="3"/>
  <c r="Z646" i="3"/>
  <c r="Z647" i="3"/>
  <c r="Z648" i="3"/>
  <c r="Z649" i="3"/>
  <c r="Z650" i="3"/>
  <c r="Z651" i="3"/>
  <c r="Z652" i="3"/>
  <c r="Z653" i="3"/>
  <c r="Z654" i="3"/>
  <c r="Z655" i="3"/>
  <c r="Z656" i="3"/>
  <c r="Z657" i="3"/>
  <c r="Z658" i="3"/>
  <c r="AA627" i="3"/>
  <c r="AG627" i="3"/>
  <c r="AH627" i="3"/>
  <c r="AA626" i="3"/>
  <c r="AG626" i="3"/>
  <c r="AH626" i="3"/>
  <c r="AA625" i="3"/>
  <c r="AG625" i="3"/>
  <c r="AH625" i="3"/>
  <c r="AA624" i="3"/>
  <c r="AG624" i="3"/>
  <c r="AH624" i="3"/>
  <c r="AA623" i="3"/>
  <c r="AG623" i="3"/>
  <c r="AH623" i="3"/>
  <c r="AA622" i="3"/>
  <c r="AG622" i="3"/>
  <c r="AH622" i="3"/>
  <c r="AA621" i="3"/>
  <c r="AG621" i="3"/>
  <c r="AH621" i="3"/>
  <c r="AA620" i="3"/>
  <c r="AG620" i="3"/>
  <c r="AH620" i="3"/>
  <c r="AA619" i="3"/>
  <c r="AG619" i="3"/>
  <c r="AH619" i="3"/>
  <c r="AA618" i="3"/>
  <c r="AG618" i="3"/>
  <c r="AH618" i="3"/>
  <c r="AA617" i="3"/>
  <c r="AG617" i="3"/>
  <c r="AH617" i="3"/>
  <c r="AA616" i="3"/>
  <c r="AG616" i="3"/>
  <c r="AH616" i="3"/>
  <c r="AA615" i="3"/>
  <c r="AG615" i="3"/>
  <c r="AH615" i="3"/>
  <c r="AA614" i="3"/>
  <c r="AG614" i="3"/>
  <c r="AH614" i="3"/>
  <c r="AA613" i="3"/>
  <c r="AG613" i="3"/>
  <c r="AH613" i="3"/>
  <c r="AA612" i="3"/>
  <c r="AG612" i="3"/>
  <c r="AH612" i="3"/>
  <c r="AA611" i="3"/>
  <c r="AG611" i="3"/>
  <c r="AH611" i="3"/>
  <c r="AA610" i="3"/>
  <c r="AG610" i="3"/>
  <c r="AH610" i="3"/>
  <c r="AA609" i="3"/>
  <c r="AG609" i="3"/>
  <c r="AH609" i="3"/>
  <c r="AA608" i="3"/>
  <c r="AG608" i="3"/>
  <c r="AH608" i="3"/>
  <c r="AA607" i="3"/>
  <c r="AG607" i="3"/>
  <c r="AH607" i="3"/>
  <c r="AA606" i="3"/>
  <c r="AG606" i="3"/>
  <c r="AH606" i="3"/>
  <c r="AA605" i="3"/>
  <c r="AG605" i="3"/>
  <c r="AH605" i="3"/>
  <c r="AA604" i="3"/>
  <c r="AG604" i="3"/>
  <c r="AH604" i="3"/>
  <c r="AA603" i="3"/>
  <c r="AG603" i="3"/>
  <c r="AH603" i="3"/>
  <c r="AA602" i="3"/>
  <c r="AG602" i="3"/>
  <c r="AH602" i="3"/>
  <c r="AA601" i="3"/>
  <c r="AG601" i="3"/>
  <c r="AH601" i="3"/>
  <c r="AA600" i="3"/>
  <c r="AG600" i="3"/>
  <c r="AH600" i="3"/>
  <c r="AA599" i="3"/>
  <c r="AG599" i="3"/>
  <c r="AH599" i="3"/>
  <c r="AA598" i="3"/>
  <c r="AG598" i="3"/>
  <c r="AH598" i="3"/>
  <c r="AA597" i="3"/>
  <c r="AG597" i="3"/>
  <c r="AH597" i="3"/>
  <c r="Z598" i="3"/>
  <c r="Z599" i="3"/>
  <c r="Z600" i="3"/>
  <c r="Z601" i="3"/>
  <c r="Z602" i="3"/>
  <c r="Z603" i="3"/>
  <c r="Z604" i="3"/>
  <c r="Z605" i="3"/>
  <c r="Z606" i="3"/>
  <c r="Z607" i="3"/>
  <c r="Z608" i="3"/>
  <c r="Z609" i="3"/>
  <c r="Z610" i="3"/>
  <c r="Z611" i="3"/>
  <c r="Z612" i="3"/>
  <c r="Z613" i="3"/>
  <c r="Z614" i="3"/>
  <c r="Z615" i="3"/>
  <c r="Z616" i="3"/>
  <c r="Z617" i="3"/>
  <c r="Z618" i="3"/>
  <c r="Z619" i="3"/>
  <c r="Z620" i="3"/>
  <c r="Z621" i="3"/>
  <c r="Z622" i="3"/>
  <c r="Z623" i="3"/>
  <c r="Z624" i="3"/>
  <c r="Z625" i="3"/>
  <c r="Z626" i="3"/>
  <c r="Z627" i="3"/>
  <c r="AA596" i="3"/>
  <c r="AG596" i="3"/>
  <c r="AH596" i="3"/>
  <c r="AA595" i="3"/>
  <c r="AG595" i="3"/>
  <c r="AH595" i="3"/>
  <c r="AA594" i="3"/>
  <c r="AG594" i="3"/>
  <c r="AH594" i="3"/>
  <c r="AA593" i="3"/>
  <c r="AG593" i="3"/>
  <c r="AH593" i="3"/>
  <c r="AA592" i="3"/>
  <c r="AG592" i="3"/>
  <c r="AH592" i="3"/>
  <c r="AA591" i="3"/>
  <c r="AG591" i="3"/>
  <c r="AH591" i="3"/>
  <c r="AA590" i="3"/>
  <c r="AG590" i="3"/>
  <c r="AH590" i="3"/>
  <c r="AA589" i="3"/>
  <c r="AG589" i="3"/>
  <c r="AH589" i="3"/>
  <c r="AA588" i="3"/>
  <c r="AG588" i="3"/>
  <c r="AH588" i="3"/>
  <c r="AA587" i="3"/>
  <c r="AG587" i="3"/>
  <c r="AH587" i="3"/>
  <c r="AA586" i="3"/>
  <c r="AG586" i="3"/>
  <c r="AH586" i="3"/>
  <c r="AA585" i="3"/>
  <c r="AG585" i="3"/>
  <c r="AH585" i="3"/>
  <c r="AA584" i="3"/>
  <c r="AG584" i="3"/>
  <c r="AH584" i="3"/>
  <c r="AA583" i="3"/>
  <c r="AG583" i="3"/>
  <c r="AH583" i="3"/>
  <c r="AA582" i="3"/>
  <c r="AG582" i="3"/>
  <c r="AH582" i="3"/>
  <c r="AA581" i="3"/>
  <c r="AG581" i="3"/>
  <c r="AH581" i="3"/>
  <c r="AA580" i="3"/>
  <c r="AG580" i="3"/>
  <c r="AH580" i="3"/>
  <c r="AA579" i="3"/>
  <c r="AG579" i="3"/>
  <c r="AH579" i="3"/>
  <c r="AA578" i="3"/>
  <c r="AG578" i="3"/>
  <c r="AH578" i="3"/>
  <c r="AA577" i="3"/>
  <c r="AG577" i="3"/>
  <c r="AH577" i="3"/>
  <c r="AA576" i="3"/>
  <c r="AG576" i="3"/>
  <c r="AH576" i="3"/>
  <c r="AA575" i="3"/>
  <c r="AG575" i="3"/>
  <c r="AH575" i="3"/>
  <c r="AA574" i="3"/>
  <c r="AG574" i="3"/>
  <c r="AH574" i="3"/>
  <c r="AA573" i="3"/>
  <c r="AG573" i="3"/>
  <c r="AH573" i="3"/>
  <c r="AA572" i="3"/>
  <c r="AG572" i="3"/>
  <c r="AH572" i="3"/>
  <c r="AA571" i="3"/>
  <c r="AG571" i="3"/>
  <c r="AH571" i="3"/>
  <c r="AA570" i="3"/>
  <c r="AG570" i="3"/>
  <c r="AH570" i="3"/>
  <c r="AA569" i="3"/>
  <c r="AG569" i="3"/>
  <c r="AH569" i="3"/>
  <c r="AA568" i="3"/>
  <c r="AG568" i="3"/>
  <c r="AH568" i="3"/>
  <c r="AA567" i="3"/>
  <c r="AG567" i="3"/>
  <c r="AH567" i="3"/>
  <c r="AA566" i="3"/>
  <c r="AG566" i="3"/>
  <c r="AH566" i="3"/>
  <c r="Z567" i="3"/>
  <c r="Z568" i="3"/>
  <c r="Z569" i="3"/>
  <c r="Z570" i="3"/>
  <c r="Z571" i="3"/>
  <c r="Z572" i="3"/>
  <c r="Z573" i="3"/>
  <c r="Z574" i="3"/>
  <c r="Z575" i="3"/>
  <c r="Z576" i="3"/>
  <c r="Z577" i="3"/>
  <c r="Z578" i="3"/>
  <c r="Z579" i="3"/>
  <c r="Z580" i="3"/>
  <c r="Z581" i="3"/>
  <c r="Z582" i="3"/>
  <c r="Z583" i="3"/>
  <c r="Z584" i="3"/>
  <c r="Z585" i="3"/>
  <c r="Z586" i="3"/>
  <c r="Z587" i="3"/>
  <c r="Z588" i="3"/>
  <c r="Z589" i="3"/>
  <c r="Z590" i="3"/>
  <c r="Z591" i="3"/>
  <c r="Z592" i="3"/>
  <c r="Z593" i="3"/>
  <c r="Z594" i="3"/>
  <c r="Z595" i="3"/>
  <c r="Z596" i="3"/>
  <c r="AA565" i="3"/>
  <c r="AG565" i="3"/>
  <c r="AH565" i="3"/>
  <c r="AA564" i="3"/>
  <c r="AG564" i="3"/>
  <c r="AH564" i="3"/>
  <c r="AA563" i="3"/>
  <c r="AG563" i="3"/>
  <c r="AH563" i="3"/>
  <c r="AA562" i="3"/>
  <c r="AG562" i="3"/>
  <c r="AH562" i="3"/>
  <c r="AA561" i="3"/>
  <c r="AG561" i="3"/>
  <c r="AH561" i="3"/>
  <c r="AA560" i="3"/>
  <c r="AG560" i="3"/>
  <c r="AH560" i="3"/>
  <c r="AA559" i="3"/>
  <c r="AG559" i="3"/>
  <c r="AH559" i="3"/>
  <c r="AA558" i="3"/>
  <c r="AG558" i="3"/>
  <c r="AH558" i="3"/>
  <c r="AA557" i="3"/>
  <c r="AG557" i="3"/>
  <c r="AH557" i="3"/>
  <c r="AA556" i="3"/>
  <c r="AG556" i="3"/>
  <c r="AH556" i="3"/>
  <c r="AA555" i="3"/>
  <c r="AG555" i="3"/>
  <c r="AH555" i="3"/>
  <c r="AA554" i="3"/>
  <c r="AG554" i="3"/>
  <c r="AH554" i="3"/>
  <c r="AA553" i="3"/>
  <c r="AG553" i="3"/>
  <c r="AH553" i="3"/>
  <c r="AA552" i="3"/>
  <c r="AG552" i="3"/>
  <c r="AH552" i="3"/>
  <c r="AA551" i="3"/>
  <c r="AG551" i="3"/>
  <c r="AH551" i="3"/>
  <c r="AA550" i="3"/>
  <c r="AG550" i="3"/>
  <c r="AH550" i="3"/>
  <c r="AA549" i="3"/>
  <c r="AG549" i="3"/>
  <c r="AH549" i="3"/>
  <c r="AA548" i="3"/>
  <c r="AG548" i="3"/>
  <c r="AH548" i="3"/>
  <c r="AA547" i="3"/>
  <c r="AG547" i="3"/>
  <c r="AH547" i="3"/>
  <c r="AA546" i="3"/>
  <c r="AG546" i="3"/>
  <c r="AH546" i="3"/>
  <c r="AA545" i="3"/>
  <c r="AG545" i="3"/>
  <c r="AH545" i="3"/>
  <c r="AA544" i="3"/>
  <c r="AG544" i="3"/>
  <c r="AH544" i="3"/>
  <c r="AA543" i="3"/>
  <c r="AG543" i="3"/>
  <c r="AH543" i="3"/>
  <c r="AA542" i="3"/>
  <c r="AG542" i="3"/>
  <c r="AH542" i="3"/>
  <c r="AA541" i="3"/>
  <c r="AG541" i="3"/>
  <c r="AH541" i="3"/>
  <c r="AA540" i="3"/>
  <c r="AG540" i="3"/>
  <c r="AH540" i="3"/>
  <c r="AA539" i="3"/>
  <c r="AG539" i="3"/>
  <c r="AH539" i="3"/>
  <c r="AA538" i="3"/>
  <c r="AG538" i="3"/>
  <c r="AH538" i="3"/>
  <c r="AA537" i="3"/>
  <c r="AG537" i="3"/>
  <c r="AH537" i="3"/>
  <c r="AA536" i="3"/>
  <c r="AG536" i="3"/>
  <c r="AH536" i="3"/>
  <c r="AA535" i="3"/>
  <c r="AG535" i="3"/>
  <c r="AH535" i="3"/>
  <c r="Z536" i="3"/>
  <c r="Z537" i="3"/>
  <c r="Z538" i="3"/>
  <c r="Z539" i="3"/>
  <c r="Z540" i="3"/>
  <c r="Z541" i="3"/>
  <c r="Z542" i="3"/>
  <c r="Z543" i="3"/>
  <c r="Z544" i="3"/>
  <c r="Z545" i="3"/>
  <c r="Z546" i="3"/>
  <c r="Z547" i="3"/>
  <c r="Z548" i="3"/>
  <c r="Z549" i="3"/>
  <c r="Z550" i="3"/>
  <c r="Z551" i="3"/>
  <c r="Z552" i="3"/>
  <c r="Z553" i="3"/>
  <c r="Z554" i="3"/>
  <c r="Z555" i="3"/>
  <c r="Z556" i="3"/>
  <c r="Z557" i="3"/>
  <c r="Z558" i="3"/>
  <c r="Z559" i="3"/>
  <c r="Z560" i="3"/>
  <c r="Z561" i="3"/>
  <c r="Z562" i="3"/>
  <c r="Z563" i="3"/>
  <c r="Z564" i="3"/>
  <c r="Z565" i="3"/>
  <c r="AA534" i="3"/>
  <c r="AG534" i="3"/>
  <c r="AH534" i="3"/>
  <c r="AA533" i="3"/>
  <c r="AG533" i="3"/>
  <c r="AH533" i="3"/>
  <c r="AA532" i="3"/>
  <c r="AG532" i="3"/>
  <c r="AH532" i="3"/>
  <c r="AA531" i="3"/>
  <c r="AG531" i="3"/>
  <c r="AH531" i="3"/>
  <c r="AA530" i="3"/>
  <c r="AG530" i="3"/>
  <c r="AH530" i="3"/>
  <c r="AA529" i="3"/>
  <c r="AG529" i="3"/>
  <c r="AH529" i="3"/>
  <c r="AA528" i="3"/>
  <c r="AG528" i="3"/>
  <c r="AH528" i="3"/>
  <c r="AA527" i="3"/>
  <c r="AG527" i="3"/>
  <c r="AH527" i="3"/>
  <c r="AA526" i="3"/>
  <c r="AG526" i="3"/>
  <c r="AH526" i="3"/>
  <c r="AA525" i="3"/>
  <c r="AG525" i="3"/>
  <c r="AH525" i="3"/>
  <c r="AA524" i="3"/>
  <c r="AG524" i="3"/>
  <c r="AH524" i="3"/>
  <c r="AA523" i="3"/>
  <c r="AG523" i="3"/>
  <c r="AH523" i="3"/>
  <c r="AA522" i="3"/>
  <c r="AG522" i="3"/>
  <c r="AH522" i="3"/>
  <c r="AA521" i="3"/>
  <c r="AG521" i="3"/>
  <c r="AH521" i="3"/>
  <c r="AA520" i="3"/>
  <c r="AG520" i="3"/>
  <c r="AH520" i="3"/>
  <c r="AA519" i="3"/>
  <c r="AG519" i="3"/>
  <c r="AH519" i="3"/>
  <c r="AA518" i="3"/>
  <c r="AG518" i="3"/>
  <c r="AH518" i="3"/>
  <c r="AA517" i="3"/>
  <c r="AG517" i="3"/>
  <c r="AH517" i="3"/>
  <c r="AA516" i="3"/>
  <c r="AG516" i="3"/>
  <c r="AH516" i="3"/>
  <c r="AA515" i="3"/>
  <c r="AG515" i="3"/>
  <c r="AH515" i="3"/>
  <c r="AA514" i="3"/>
  <c r="AG514" i="3"/>
  <c r="AH514" i="3"/>
  <c r="AA513" i="3"/>
  <c r="AG513" i="3"/>
  <c r="AH513" i="3"/>
  <c r="AA512" i="3"/>
  <c r="AG512" i="3"/>
  <c r="AH512" i="3"/>
  <c r="AA511" i="3"/>
  <c r="AG511" i="3"/>
  <c r="AH511" i="3"/>
  <c r="AA510" i="3"/>
  <c r="AG510" i="3"/>
  <c r="AH510" i="3"/>
  <c r="AA509" i="3"/>
  <c r="AG509" i="3"/>
  <c r="AH509" i="3"/>
  <c r="AA508" i="3"/>
  <c r="AG508" i="3"/>
  <c r="AH508" i="3"/>
  <c r="AA507" i="3"/>
  <c r="AG507" i="3"/>
  <c r="AH507" i="3"/>
  <c r="AA506" i="3"/>
  <c r="AG506" i="3"/>
  <c r="AH506" i="3"/>
  <c r="AA505" i="3"/>
  <c r="AG505" i="3"/>
  <c r="AH505" i="3"/>
  <c r="AA504" i="3"/>
  <c r="AG504" i="3"/>
  <c r="AH504" i="3"/>
  <c r="Z505" i="3"/>
  <c r="Z506" i="3"/>
  <c r="Z507" i="3"/>
  <c r="Z508" i="3"/>
  <c r="Z509" i="3"/>
  <c r="Z510" i="3"/>
  <c r="Z511" i="3"/>
  <c r="Z512" i="3"/>
  <c r="Z513" i="3"/>
  <c r="Z514" i="3"/>
  <c r="Z515" i="3"/>
  <c r="Z516" i="3"/>
  <c r="Z517" i="3"/>
  <c r="Z518" i="3"/>
  <c r="Z519" i="3"/>
  <c r="Z520" i="3"/>
  <c r="Z521" i="3"/>
  <c r="Z522" i="3"/>
  <c r="Z523" i="3"/>
  <c r="Z524" i="3"/>
  <c r="Z525" i="3"/>
  <c r="Z526" i="3"/>
  <c r="Z527" i="3"/>
  <c r="Z528" i="3"/>
  <c r="Z529" i="3"/>
  <c r="Z530" i="3"/>
  <c r="Z531" i="3"/>
  <c r="Z532" i="3"/>
  <c r="Z533" i="3"/>
  <c r="Z534" i="3"/>
  <c r="AA503" i="3"/>
  <c r="AG503" i="3"/>
  <c r="AH503" i="3"/>
  <c r="AA502" i="3"/>
  <c r="AG502" i="3"/>
  <c r="AH502" i="3"/>
  <c r="AA501" i="3"/>
  <c r="AG501" i="3"/>
  <c r="AH501" i="3"/>
  <c r="AA500" i="3"/>
  <c r="AG500" i="3"/>
  <c r="AH500" i="3"/>
  <c r="AA499" i="3"/>
  <c r="AG499" i="3"/>
  <c r="AH499" i="3"/>
  <c r="AA498" i="3"/>
  <c r="AG498" i="3"/>
  <c r="AH498" i="3"/>
  <c r="AA497" i="3"/>
  <c r="AG497" i="3"/>
  <c r="AH497" i="3"/>
  <c r="AA496" i="3"/>
  <c r="AG496" i="3"/>
  <c r="AH496" i="3"/>
  <c r="AA495" i="3"/>
  <c r="AG495" i="3"/>
  <c r="AH495" i="3"/>
  <c r="AA494" i="3"/>
  <c r="AG494" i="3"/>
  <c r="AH494" i="3"/>
  <c r="AA493" i="3"/>
  <c r="AG493" i="3"/>
  <c r="AH493" i="3"/>
  <c r="AA492" i="3"/>
  <c r="AG492" i="3"/>
  <c r="AH492" i="3"/>
  <c r="AA491" i="3"/>
  <c r="AG491" i="3"/>
  <c r="AH491" i="3"/>
  <c r="AA490" i="3"/>
  <c r="AG490" i="3"/>
  <c r="AH490" i="3"/>
  <c r="AA489" i="3"/>
  <c r="AG489" i="3"/>
  <c r="AH489" i="3"/>
  <c r="AA488" i="3"/>
  <c r="AG488" i="3"/>
  <c r="AH488" i="3"/>
  <c r="AA487" i="3"/>
  <c r="AG487" i="3"/>
  <c r="AH487" i="3"/>
  <c r="AA486" i="3"/>
  <c r="AG486" i="3"/>
  <c r="AH486" i="3"/>
  <c r="AA485" i="3"/>
  <c r="AG485" i="3"/>
  <c r="AH485" i="3"/>
  <c r="AA484" i="3"/>
  <c r="AG484" i="3"/>
  <c r="AH484" i="3"/>
  <c r="AA483" i="3"/>
  <c r="AG483" i="3"/>
  <c r="AH483" i="3"/>
  <c r="AA482" i="3"/>
  <c r="AG482" i="3"/>
  <c r="AH482" i="3"/>
  <c r="AA481" i="3"/>
  <c r="AG481" i="3"/>
  <c r="AH481" i="3"/>
  <c r="AA480" i="3"/>
  <c r="AG480" i="3"/>
  <c r="AH480" i="3"/>
  <c r="AA479" i="3"/>
  <c r="AG479" i="3"/>
  <c r="AH479" i="3"/>
  <c r="AA478" i="3"/>
  <c r="AG478" i="3"/>
  <c r="AH478" i="3"/>
  <c r="AA477" i="3"/>
  <c r="AG477" i="3"/>
  <c r="AH477" i="3"/>
  <c r="AA476" i="3"/>
  <c r="AG476" i="3"/>
  <c r="AH476" i="3"/>
  <c r="AA475" i="3"/>
  <c r="AG475" i="3"/>
  <c r="AH475" i="3"/>
  <c r="AA474" i="3"/>
  <c r="AG474" i="3"/>
  <c r="AH474" i="3"/>
  <c r="AA473" i="3"/>
  <c r="AG473" i="3"/>
  <c r="AH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AA472" i="3"/>
  <c r="AG472" i="3"/>
  <c r="AH472" i="3"/>
  <c r="AA471" i="3"/>
  <c r="AG471" i="3"/>
  <c r="AH471" i="3"/>
  <c r="AA470" i="3"/>
  <c r="AG470" i="3"/>
  <c r="AH470" i="3"/>
  <c r="AA469" i="3"/>
  <c r="AG469" i="3"/>
  <c r="AH469" i="3"/>
  <c r="AA468" i="3"/>
  <c r="AG468" i="3"/>
  <c r="AH468" i="3"/>
  <c r="AA467" i="3"/>
  <c r="AG467" i="3"/>
  <c r="AH467" i="3"/>
  <c r="AA466" i="3"/>
  <c r="AG466" i="3"/>
  <c r="AH466" i="3"/>
  <c r="AA465" i="3"/>
  <c r="AG465" i="3"/>
  <c r="AH465" i="3"/>
  <c r="AA464" i="3"/>
  <c r="AG464" i="3"/>
  <c r="AH464" i="3"/>
  <c r="AA463" i="3"/>
  <c r="AG463" i="3"/>
  <c r="AH463" i="3"/>
  <c r="AA462" i="3"/>
  <c r="AG462" i="3"/>
  <c r="AH462" i="3"/>
  <c r="AA461" i="3"/>
  <c r="AG461" i="3"/>
  <c r="AH461" i="3"/>
  <c r="AA460" i="3"/>
  <c r="AG460" i="3"/>
  <c r="AH460" i="3"/>
  <c r="AA459" i="3"/>
  <c r="AG459" i="3"/>
  <c r="AH459" i="3"/>
  <c r="AA458" i="3"/>
  <c r="AG458" i="3"/>
  <c r="AH458" i="3"/>
  <c r="AA457" i="3"/>
  <c r="AG457" i="3"/>
  <c r="AH457" i="3"/>
  <c r="AA456" i="3"/>
  <c r="AG456" i="3"/>
  <c r="AH456" i="3"/>
  <c r="AA455" i="3"/>
  <c r="AG455" i="3"/>
  <c r="AH455" i="3"/>
  <c r="AA454" i="3"/>
  <c r="AG454" i="3"/>
  <c r="AH454" i="3"/>
  <c r="AA453" i="3"/>
  <c r="AG453" i="3"/>
  <c r="AH453" i="3"/>
  <c r="AA452" i="3"/>
  <c r="AG452" i="3"/>
  <c r="AH452" i="3"/>
  <c r="AA451" i="3"/>
  <c r="AG451" i="3"/>
  <c r="AH451" i="3"/>
  <c r="AA450" i="3"/>
  <c r="AG450" i="3"/>
  <c r="AH450" i="3"/>
  <c r="AA449" i="3"/>
  <c r="AG449" i="3"/>
  <c r="AH449" i="3"/>
  <c r="AA448" i="3"/>
  <c r="AG448" i="3"/>
  <c r="AH448" i="3"/>
  <c r="AA447" i="3"/>
  <c r="AG447" i="3"/>
  <c r="AH447" i="3"/>
  <c r="AA446" i="3"/>
  <c r="AG446" i="3"/>
  <c r="AH446" i="3"/>
  <c r="AA445" i="3"/>
  <c r="AG445" i="3"/>
  <c r="AH445" i="3"/>
  <c r="AA444" i="3"/>
  <c r="AG444" i="3"/>
  <c r="AH444" i="3"/>
  <c r="AA443" i="3"/>
  <c r="AG443" i="3"/>
  <c r="AH443" i="3"/>
  <c r="AA442" i="3"/>
  <c r="AG442" i="3"/>
  <c r="AH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AA441" i="3"/>
  <c r="AG441" i="3"/>
  <c r="AH441" i="3"/>
  <c r="AA440" i="3"/>
  <c r="AG440" i="3"/>
  <c r="AH440" i="3"/>
  <c r="AA439" i="3"/>
  <c r="AG439" i="3"/>
  <c r="AH439" i="3"/>
  <c r="AA438" i="3"/>
  <c r="AG438" i="3"/>
  <c r="AH438" i="3"/>
  <c r="AA437" i="3"/>
  <c r="AG437" i="3"/>
  <c r="AH437" i="3"/>
  <c r="AA436" i="3"/>
  <c r="AG436" i="3"/>
  <c r="AH436" i="3"/>
  <c r="AA435" i="3"/>
  <c r="AG435" i="3"/>
  <c r="AH435" i="3"/>
  <c r="AA434" i="3"/>
  <c r="AG434" i="3"/>
  <c r="AH434" i="3"/>
  <c r="AA433" i="3"/>
  <c r="AG433" i="3"/>
  <c r="AH433" i="3"/>
  <c r="AA432" i="3"/>
  <c r="AG432" i="3"/>
  <c r="AH432" i="3"/>
  <c r="AA431" i="3"/>
  <c r="AG431" i="3"/>
  <c r="AH431" i="3"/>
  <c r="AA430" i="3"/>
  <c r="AG430" i="3"/>
  <c r="AH430" i="3"/>
  <c r="AA429" i="3"/>
  <c r="AG429" i="3"/>
  <c r="AH429" i="3"/>
  <c r="AA428" i="3"/>
  <c r="AG428" i="3"/>
  <c r="AH428" i="3"/>
  <c r="AA427" i="3"/>
  <c r="AG427" i="3"/>
  <c r="AH427" i="3"/>
  <c r="AA426" i="3"/>
  <c r="AG426" i="3"/>
  <c r="AH426" i="3"/>
  <c r="AA425" i="3"/>
  <c r="AG425" i="3"/>
  <c r="AH425" i="3"/>
  <c r="AA424" i="3"/>
  <c r="AG424" i="3"/>
  <c r="AH424" i="3"/>
  <c r="AA423" i="3"/>
  <c r="AG423" i="3"/>
  <c r="AH423" i="3"/>
  <c r="AA422" i="3"/>
  <c r="AG422" i="3"/>
  <c r="AH422" i="3"/>
  <c r="AA421" i="3"/>
  <c r="AG421" i="3"/>
  <c r="AH421" i="3"/>
  <c r="AA420" i="3"/>
  <c r="AG420" i="3"/>
  <c r="AH420" i="3"/>
  <c r="AA419" i="3"/>
  <c r="AG419" i="3"/>
  <c r="AH419" i="3"/>
  <c r="AA418" i="3"/>
  <c r="AG418" i="3"/>
  <c r="AH418" i="3"/>
  <c r="AA417" i="3"/>
  <c r="AG417" i="3"/>
  <c r="AH417" i="3"/>
  <c r="AA416" i="3"/>
  <c r="AG416" i="3"/>
  <c r="AH416" i="3"/>
  <c r="AA415" i="3"/>
  <c r="AG415" i="3"/>
  <c r="AH415" i="3"/>
  <c r="AA414" i="3"/>
  <c r="AG414" i="3"/>
  <c r="AH414" i="3"/>
  <c r="AA413" i="3"/>
  <c r="AG413" i="3"/>
  <c r="AH413" i="3"/>
  <c r="AA412" i="3"/>
  <c r="AG412" i="3"/>
  <c r="AH412" i="3"/>
  <c r="AA411" i="3"/>
  <c r="AG411" i="3"/>
  <c r="AH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AA410" i="3"/>
  <c r="AG410" i="3"/>
  <c r="AH410" i="3"/>
  <c r="AA409" i="3"/>
  <c r="AG409" i="3"/>
  <c r="AH409" i="3"/>
  <c r="AA408" i="3"/>
  <c r="AG408" i="3"/>
  <c r="AH408" i="3"/>
  <c r="AA407" i="3"/>
  <c r="AG407" i="3"/>
  <c r="AH407" i="3"/>
  <c r="AA406" i="3"/>
  <c r="AG406" i="3"/>
  <c r="AH406" i="3"/>
  <c r="AA405" i="3"/>
  <c r="AG405" i="3"/>
  <c r="AH405" i="3"/>
  <c r="AA404" i="3"/>
  <c r="AG404" i="3"/>
  <c r="AH404" i="3"/>
  <c r="AA403" i="3"/>
  <c r="AG403" i="3"/>
  <c r="AH403" i="3"/>
  <c r="AA402" i="3"/>
  <c r="AG402" i="3"/>
  <c r="AH402" i="3"/>
  <c r="AA401" i="3"/>
  <c r="AG401" i="3"/>
  <c r="AH401" i="3"/>
  <c r="AA400" i="3"/>
  <c r="AG400" i="3"/>
  <c r="AH400" i="3"/>
  <c r="AA399" i="3"/>
  <c r="AG399" i="3"/>
  <c r="AH399" i="3"/>
  <c r="AA398" i="3"/>
  <c r="AG398" i="3"/>
  <c r="AH398" i="3"/>
  <c r="AA397" i="3"/>
  <c r="AG397" i="3"/>
  <c r="AH397" i="3"/>
  <c r="AA396" i="3"/>
  <c r="AG396" i="3"/>
  <c r="AH396" i="3"/>
  <c r="AA395" i="3"/>
  <c r="AG395" i="3"/>
  <c r="AH395" i="3"/>
  <c r="AA394" i="3"/>
  <c r="AG394" i="3"/>
  <c r="AH394" i="3"/>
  <c r="AA393" i="3"/>
  <c r="AG393" i="3"/>
  <c r="AH393" i="3"/>
  <c r="AA392" i="3"/>
  <c r="AG392" i="3"/>
  <c r="AH392" i="3"/>
  <c r="AA391" i="3"/>
  <c r="AG391" i="3"/>
  <c r="AH391" i="3"/>
  <c r="AA390" i="3"/>
  <c r="AG390" i="3"/>
  <c r="AH390" i="3"/>
  <c r="AA389" i="3"/>
  <c r="AG389" i="3"/>
  <c r="AH389" i="3"/>
  <c r="AA388" i="3"/>
  <c r="AG388" i="3"/>
  <c r="AH388" i="3"/>
  <c r="AA387" i="3"/>
  <c r="AG387" i="3"/>
  <c r="AH387" i="3"/>
  <c r="AA386" i="3"/>
  <c r="AG386" i="3"/>
  <c r="AH386" i="3"/>
  <c r="AA385" i="3"/>
  <c r="AG385" i="3"/>
  <c r="AH385" i="3"/>
  <c r="AA384" i="3"/>
  <c r="AG384" i="3"/>
  <c r="AH384" i="3"/>
  <c r="AA383" i="3"/>
  <c r="AG383" i="3"/>
  <c r="AH383" i="3"/>
  <c r="AA382" i="3"/>
  <c r="AG382" i="3"/>
  <c r="AH382" i="3"/>
  <c r="AA381" i="3"/>
  <c r="AG381" i="3"/>
  <c r="AH381" i="3"/>
  <c r="AA380" i="3"/>
  <c r="AG380" i="3"/>
  <c r="AH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AA379" i="3"/>
  <c r="AG379" i="3"/>
  <c r="AH379" i="3"/>
  <c r="AA378" i="3"/>
  <c r="AG378" i="3"/>
  <c r="AH378" i="3"/>
  <c r="AA377" i="3"/>
  <c r="AG377" i="3"/>
  <c r="AH377" i="3"/>
  <c r="AA376" i="3"/>
  <c r="AG376" i="3"/>
  <c r="AH376" i="3"/>
  <c r="AA375" i="3"/>
  <c r="AG375" i="3"/>
  <c r="AH375" i="3"/>
  <c r="AA374" i="3"/>
  <c r="AG374" i="3"/>
  <c r="AH374" i="3"/>
  <c r="AA373" i="3"/>
  <c r="AG373" i="3"/>
  <c r="AH373" i="3"/>
  <c r="AA372" i="3"/>
  <c r="AG372" i="3"/>
  <c r="AH372" i="3"/>
  <c r="AA371" i="3"/>
  <c r="AG371" i="3"/>
  <c r="AH371" i="3"/>
  <c r="AA370" i="3"/>
  <c r="AG370" i="3"/>
  <c r="AH370" i="3"/>
  <c r="AA369" i="3"/>
  <c r="AG369" i="3"/>
  <c r="AH369" i="3"/>
  <c r="AA368" i="3"/>
  <c r="AG368" i="3"/>
  <c r="AH368" i="3"/>
  <c r="AA367" i="3"/>
  <c r="AG367" i="3"/>
  <c r="AH367" i="3"/>
  <c r="AA366" i="3"/>
  <c r="AG366" i="3"/>
  <c r="AH366" i="3"/>
  <c r="AA365" i="3"/>
  <c r="AG365" i="3"/>
  <c r="AH365" i="3"/>
  <c r="AA364" i="3"/>
  <c r="AG364" i="3"/>
  <c r="AH364" i="3"/>
  <c r="AA363" i="3"/>
  <c r="AG363" i="3"/>
  <c r="AH363" i="3"/>
  <c r="AA362" i="3"/>
  <c r="AG362" i="3"/>
  <c r="AH362" i="3"/>
  <c r="AA361" i="3"/>
  <c r="AG361" i="3"/>
  <c r="AH361" i="3"/>
  <c r="AA360" i="3"/>
  <c r="AG360" i="3"/>
  <c r="AH360" i="3"/>
  <c r="AA359" i="3"/>
  <c r="AG359" i="3"/>
  <c r="AH359" i="3"/>
  <c r="AA358" i="3"/>
  <c r="AG358" i="3"/>
  <c r="AH358" i="3"/>
  <c r="AA357" i="3"/>
  <c r="AG357" i="3"/>
  <c r="AH357" i="3"/>
  <c r="AA356" i="3"/>
  <c r="AG356" i="3"/>
  <c r="AH356" i="3"/>
  <c r="AA355" i="3"/>
  <c r="AG355" i="3"/>
  <c r="AH355" i="3"/>
  <c r="AA354" i="3"/>
  <c r="AG354" i="3"/>
  <c r="AH354" i="3"/>
  <c r="AA353" i="3"/>
  <c r="AG353" i="3"/>
  <c r="AH353" i="3"/>
  <c r="AA352" i="3"/>
  <c r="AG352" i="3"/>
  <c r="AH352" i="3"/>
  <c r="AA351" i="3"/>
  <c r="AG351" i="3"/>
  <c r="AH351" i="3"/>
  <c r="AA350" i="3"/>
  <c r="AG350" i="3"/>
  <c r="AH350" i="3"/>
  <c r="AA349" i="3"/>
  <c r="AG349" i="3"/>
  <c r="AH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AA348" i="3"/>
  <c r="AG348" i="3"/>
  <c r="AH348" i="3"/>
  <c r="AA347" i="3"/>
  <c r="AG347" i="3"/>
  <c r="AH347" i="3"/>
  <c r="AA346" i="3"/>
  <c r="AG346" i="3"/>
  <c r="AH346" i="3"/>
  <c r="AA345" i="3"/>
  <c r="AG345" i="3"/>
  <c r="AH345" i="3"/>
  <c r="AA344" i="3"/>
  <c r="AG344" i="3"/>
  <c r="AH344" i="3"/>
  <c r="AA343" i="3"/>
  <c r="AG343" i="3"/>
  <c r="AH343" i="3"/>
  <c r="AA342" i="3"/>
  <c r="AG342" i="3"/>
  <c r="AH342" i="3"/>
  <c r="AA341" i="3"/>
  <c r="AG341" i="3"/>
  <c r="AH341" i="3"/>
  <c r="AA340" i="3"/>
  <c r="AG340" i="3"/>
  <c r="AH340" i="3"/>
  <c r="AA339" i="3"/>
  <c r="AG339" i="3"/>
  <c r="AH339" i="3"/>
  <c r="AA338" i="3"/>
  <c r="AG338" i="3"/>
  <c r="AH338" i="3"/>
  <c r="AA337" i="3"/>
  <c r="AG337" i="3"/>
  <c r="AH337" i="3"/>
  <c r="AA336" i="3"/>
  <c r="AG336" i="3"/>
  <c r="AH336" i="3"/>
  <c r="AA335" i="3"/>
  <c r="AG335" i="3"/>
  <c r="AH335" i="3"/>
  <c r="AA334" i="3"/>
  <c r="AG334" i="3"/>
  <c r="AH334" i="3"/>
  <c r="AA333" i="3"/>
  <c r="AG333" i="3"/>
  <c r="AH333" i="3"/>
  <c r="AA332" i="3"/>
  <c r="AG332" i="3"/>
  <c r="AH332" i="3"/>
  <c r="AA331" i="3"/>
  <c r="AG331" i="3"/>
  <c r="AH331" i="3"/>
  <c r="AA330" i="3"/>
  <c r="AG330" i="3"/>
  <c r="AH330" i="3"/>
  <c r="AA329" i="3"/>
  <c r="AG329" i="3"/>
  <c r="AH329" i="3"/>
  <c r="AA328" i="3"/>
  <c r="AG328" i="3"/>
  <c r="AH328" i="3"/>
  <c r="AA327" i="3"/>
  <c r="AG327" i="3"/>
  <c r="AH327" i="3"/>
  <c r="AA326" i="3"/>
  <c r="AG326" i="3"/>
  <c r="AH326" i="3"/>
  <c r="AA325" i="3"/>
  <c r="AG325" i="3"/>
  <c r="AH325" i="3"/>
  <c r="AA324" i="3"/>
  <c r="AG324" i="3"/>
  <c r="AH324" i="3"/>
  <c r="AA323" i="3"/>
  <c r="AG323" i="3"/>
  <c r="AH323" i="3"/>
  <c r="AA322" i="3"/>
  <c r="AG322" i="3"/>
  <c r="AH322" i="3"/>
  <c r="AA321" i="3"/>
  <c r="AG321" i="3"/>
  <c r="AH321" i="3"/>
  <c r="AA320" i="3"/>
  <c r="AG320" i="3"/>
  <c r="AH320" i="3"/>
  <c r="AA319" i="3"/>
  <c r="AG319" i="3"/>
  <c r="AH319" i="3"/>
  <c r="AA318" i="3"/>
  <c r="AG318" i="3"/>
  <c r="AH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AA317" i="3"/>
  <c r="AG317" i="3"/>
  <c r="AH317" i="3"/>
  <c r="AA316" i="3"/>
  <c r="AG316" i="3"/>
  <c r="AH316" i="3"/>
  <c r="AA315" i="3"/>
  <c r="AG315" i="3"/>
  <c r="AH315" i="3"/>
  <c r="AA314" i="3"/>
  <c r="AG314" i="3"/>
  <c r="AH314" i="3"/>
  <c r="AA313" i="3"/>
  <c r="AG313" i="3"/>
  <c r="AH313" i="3"/>
  <c r="AA312" i="3"/>
  <c r="AG312" i="3"/>
  <c r="AH312" i="3"/>
  <c r="AA311" i="3"/>
  <c r="AG311" i="3"/>
  <c r="AH311" i="3"/>
  <c r="AA310" i="3"/>
  <c r="AG310" i="3"/>
  <c r="AH310" i="3"/>
  <c r="AA309" i="3"/>
  <c r="AG309" i="3"/>
  <c r="AH309" i="3"/>
  <c r="AA308" i="3"/>
  <c r="AG308" i="3"/>
  <c r="AH308" i="3"/>
  <c r="AA307" i="3"/>
  <c r="AG307" i="3"/>
  <c r="AH307" i="3"/>
  <c r="AA306" i="3"/>
  <c r="AG306" i="3"/>
  <c r="AH306" i="3"/>
  <c r="AA305" i="3"/>
  <c r="AG305" i="3"/>
  <c r="AH305" i="3"/>
  <c r="AA304" i="3"/>
  <c r="AG304" i="3"/>
  <c r="AH304" i="3"/>
  <c r="AA303" i="3"/>
  <c r="AG303" i="3"/>
  <c r="AH303" i="3"/>
  <c r="AA302" i="3"/>
  <c r="AG302" i="3"/>
  <c r="AH302" i="3"/>
  <c r="AA301" i="3"/>
  <c r="AG301" i="3"/>
  <c r="AH301" i="3"/>
  <c r="AA300" i="3"/>
  <c r="AG300" i="3"/>
  <c r="AH300" i="3"/>
  <c r="AA299" i="3"/>
  <c r="AG299" i="3"/>
  <c r="AH299" i="3"/>
  <c r="AA298" i="3"/>
  <c r="AG298" i="3"/>
  <c r="AH298" i="3"/>
  <c r="AA297" i="3"/>
  <c r="AG297" i="3"/>
  <c r="AH297" i="3"/>
  <c r="AA296" i="3"/>
  <c r="AG296" i="3"/>
  <c r="AH296" i="3"/>
  <c r="AA295" i="3"/>
  <c r="AG295" i="3"/>
  <c r="AH295" i="3"/>
  <c r="AA294" i="3"/>
  <c r="AG294" i="3"/>
  <c r="AH294" i="3"/>
  <c r="AA293" i="3"/>
  <c r="AG293" i="3"/>
  <c r="AH293" i="3"/>
  <c r="AA292" i="3"/>
  <c r="AG292" i="3"/>
  <c r="AH292" i="3"/>
  <c r="AA291" i="3"/>
  <c r="AG291" i="3"/>
  <c r="AH291" i="3"/>
  <c r="AA290" i="3"/>
  <c r="AG290" i="3"/>
  <c r="AH290" i="3"/>
  <c r="AA289" i="3"/>
  <c r="AG289" i="3"/>
  <c r="AH289" i="3"/>
  <c r="AA288" i="3"/>
  <c r="AG288" i="3"/>
  <c r="AH288" i="3"/>
  <c r="AA287" i="3"/>
  <c r="AG287" i="3"/>
  <c r="AH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AA286" i="3"/>
  <c r="AG286" i="3"/>
  <c r="AH286" i="3"/>
  <c r="AA285" i="3"/>
  <c r="AG285" i="3"/>
  <c r="AH285" i="3"/>
  <c r="AA284" i="3"/>
  <c r="AG284" i="3"/>
  <c r="AH284" i="3"/>
  <c r="AA283" i="3"/>
  <c r="AG283" i="3"/>
  <c r="AH283" i="3"/>
  <c r="AA282" i="3"/>
  <c r="AG282" i="3"/>
  <c r="AH282" i="3"/>
  <c r="AA281" i="3"/>
  <c r="AG281" i="3"/>
  <c r="AH281" i="3"/>
  <c r="AA280" i="3"/>
  <c r="AG280" i="3"/>
  <c r="AH280" i="3"/>
  <c r="AA279" i="3"/>
  <c r="AG279" i="3"/>
  <c r="AH279" i="3"/>
  <c r="AA278" i="3"/>
  <c r="AG278" i="3"/>
  <c r="AH278" i="3"/>
  <c r="AA277" i="3"/>
  <c r="AG277" i="3"/>
  <c r="AH277" i="3"/>
  <c r="AA276" i="3"/>
  <c r="AG276" i="3"/>
  <c r="AH276" i="3"/>
  <c r="AA275" i="3"/>
  <c r="AG275" i="3"/>
  <c r="AH275" i="3"/>
  <c r="AA274" i="3"/>
  <c r="AG274" i="3"/>
  <c r="AH274" i="3"/>
  <c r="AA273" i="3"/>
  <c r="AG273" i="3"/>
  <c r="AH273" i="3"/>
  <c r="AA272" i="3"/>
  <c r="AG272" i="3"/>
  <c r="AH272" i="3"/>
  <c r="AA271" i="3"/>
  <c r="AG271" i="3"/>
  <c r="AH271" i="3"/>
  <c r="AA270" i="3"/>
  <c r="AG270" i="3"/>
  <c r="AH270" i="3"/>
  <c r="AA269" i="3"/>
  <c r="AG269" i="3"/>
  <c r="AH269" i="3"/>
  <c r="AA268" i="3"/>
  <c r="AG268" i="3"/>
  <c r="AH268" i="3"/>
  <c r="AA267" i="3"/>
  <c r="AG267" i="3"/>
  <c r="AH267" i="3"/>
  <c r="AA266" i="3"/>
  <c r="AG266" i="3"/>
  <c r="AH266" i="3"/>
  <c r="AA265" i="3"/>
  <c r="AG265" i="3"/>
  <c r="AH265" i="3"/>
  <c r="AA264" i="3"/>
  <c r="AG264" i="3"/>
  <c r="AH264" i="3"/>
  <c r="AA263" i="3"/>
  <c r="AG263" i="3"/>
  <c r="AH263" i="3"/>
  <c r="AA262" i="3"/>
  <c r="AG262" i="3"/>
  <c r="AH262" i="3"/>
  <c r="AA261" i="3"/>
  <c r="AG261" i="3"/>
  <c r="AH261" i="3"/>
  <c r="AA260" i="3"/>
  <c r="AG260" i="3"/>
  <c r="AH260" i="3"/>
  <c r="AA259" i="3"/>
  <c r="AG259" i="3"/>
  <c r="AH259" i="3"/>
  <c r="AA258" i="3"/>
  <c r="AG258" i="3"/>
  <c r="AH258" i="3"/>
  <c r="AA257" i="3"/>
  <c r="AG257" i="3"/>
  <c r="AH257" i="3"/>
  <c r="AA256" i="3"/>
  <c r="AG256" i="3"/>
  <c r="AH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AA255" i="3"/>
  <c r="AG255" i="3"/>
  <c r="AH255" i="3"/>
  <c r="AA254" i="3"/>
  <c r="AG254" i="3"/>
  <c r="AH254" i="3"/>
  <c r="AA253" i="3"/>
  <c r="AG253" i="3"/>
  <c r="AH253" i="3"/>
  <c r="AA252" i="3"/>
  <c r="AG252" i="3"/>
  <c r="AH252" i="3"/>
  <c r="AA251" i="3"/>
  <c r="AG251" i="3"/>
  <c r="AH251" i="3"/>
  <c r="AA250" i="3"/>
  <c r="AG250" i="3"/>
  <c r="AH250" i="3"/>
  <c r="AA249" i="3"/>
  <c r="AG249" i="3"/>
  <c r="AH249" i="3"/>
  <c r="AA248" i="3"/>
  <c r="AG248" i="3"/>
  <c r="AH248" i="3"/>
  <c r="AA247" i="3"/>
  <c r="AG247" i="3"/>
  <c r="AH247" i="3"/>
  <c r="AA246" i="3"/>
  <c r="AG246" i="3"/>
  <c r="AH246" i="3"/>
  <c r="AA245" i="3"/>
  <c r="AG245" i="3"/>
  <c r="AH245" i="3"/>
  <c r="AA244" i="3"/>
  <c r="AG244" i="3"/>
  <c r="AH244" i="3"/>
  <c r="AA243" i="3"/>
  <c r="AG243" i="3"/>
  <c r="AH243" i="3"/>
  <c r="AA242" i="3"/>
  <c r="AG242" i="3"/>
  <c r="AH242" i="3"/>
  <c r="AA241" i="3"/>
  <c r="AG241" i="3"/>
  <c r="AH241" i="3"/>
  <c r="AA240" i="3"/>
  <c r="AG240" i="3"/>
  <c r="AH240" i="3"/>
  <c r="AA239" i="3"/>
  <c r="AG239" i="3"/>
  <c r="AH239" i="3"/>
  <c r="AA238" i="3"/>
  <c r="AG238" i="3"/>
  <c r="AH238" i="3"/>
  <c r="AA237" i="3"/>
  <c r="AG237" i="3"/>
  <c r="AH237" i="3"/>
  <c r="AA236" i="3"/>
  <c r="AG236" i="3"/>
  <c r="AH236" i="3"/>
  <c r="AA235" i="3"/>
  <c r="AG235" i="3"/>
  <c r="AH235" i="3"/>
  <c r="AA234" i="3"/>
  <c r="AG234" i="3"/>
  <c r="AH234" i="3"/>
  <c r="AA233" i="3"/>
  <c r="AG233" i="3"/>
  <c r="AH233" i="3"/>
  <c r="AA232" i="3"/>
  <c r="AG232" i="3"/>
  <c r="AH232" i="3"/>
  <c r="AA231" i="3"/>
  <c r="AG231" i="3"/>
  <c r="AH231" i="3"/>
  <c r="AA230" i="3"/>
  <c r="AG230" i="3"/>
  <c r="AH230" i="3"/>
  <c r="AA229" i="3"/>
  <c r="AG229" i="3"/>
  <c r="AH229" i="3"/>
  <c r="AA228" i="3"/>
  <c r="AG228" i="3"/>
  <c r="AH228" i="3"/>
  <c r="AA227" i="3"/>
  <c r="AG227" i="3"/>
  <c r="AH227" i="3"/>
  <c r="AA226" i="3"/>
  <c r="AG226" i="3"/>
  <c r="AH226" i="3"/>
  <c r="AA225" i="3"/>
  <c r="AG225" i="3"/>
  <c r="AH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AA224" i="3"/>
  <c r="AG224" i="3"/>
  <c r="AH224" i="3"/>
  <c r="AA223" i="3"/>
  <c r="AG223" i="3"/>
  <c r="AH223" i="3"/>
  <c r="AA222" i="3"/>
  <c r="AG222" i="3"/>
  <c r="AH222" i="3"/>
  <c r="AA221" i="3"/>
  <c r="AG221" i="3"/>
  <c r="AH221" i="3"/>
  <c r="AA220" i="3"/>
  <c r="AG220" i="3"/>
  <c r="AH220" i="3"/>
  <c r="AA219" i="3"/>
  <c r="AG219" i="3"/>
  <c r="AH219" i="3"/>
  <c r="AA218" i="3"/>
  <c r="AG218" i="3"/>
  <c r="AH218" i="3"/>
  <c r="AA217" i="3"/>
  <c r="AG217" i="3"/>
  <c r="AH217" i="3"/>
  <c r="AA216" i="3"/>
  <c r="AG216" i="3"/>
  <c r="AH216" i="3"/>
  <c r="AA215" i="3"/>
  <c r="AG215" i="3"/>
  <c r="AH215" i="3"/>
  <c r="AA214" i="3"/>
  <c r="AG214" i="3"/>
  <c r="AH214" i="3"/>
  <c r="AA213" i="3"/>
  <c r="AG213" i="3"/>
  <c r="AH213" i="3"/>
  <c r="AA212" i="3"/>
  <c r="AG212" i="3"/>
  <c r="AH212" i="3"/>
  <c r="AA211" i="3"/>
  <c r="AG211" i="3"/>
  <c r="AH211" i="3"/>
  <c r="AA210" i="3"/>
  <c r="AG210" i="3"/>
  <c r="AH210" i="3"/>
  <c r="AA209" i="3"/>
  <c r="AG209" i="3"/>
  <c r="AH209" i="3"/>
  <c r="AA208" i="3"/>
  <c r="AG208" i="3"/>
  <c r="AH208" i="3"/>
  <c r="AA207" i="3"/>
  <c r="AG207" i="3"/>
  <c r="AH207" i="3"/>
  <c r="AA206" i="3"/>
  <c r="AG206" i="3"/>
  <c r="AH206" i="3"/>
  <c r="AA205" i="3"/>
  <c r="AG205" i="3"/>
  <c r="AH205" i="3"/>
  <c r="AA204" i="3"/>
  <c r="AG204" i="3"/>
  <c r="AH204" i="3"/>
  <c r="AA203" i="3"/>
  <c r="AG203" i="3"/>
  <c r="AH203" i="3"/>
  <c r="AA202" i="3"/>
  <c r="AG202" i="3"/>
  <c r="AH202" i="3"/>
  <c r="AA201" i="3"/>
  <c r="AG201" i="3"/>
  <c r="AH201" i="3"/>
  <c r="AA200" i="3"/>
  <c r="AG200" i="3"/>
  <c r="AH200" i="3"/>
  <c r="AA199" i="3"/>
  <c r="AG199" i="3"/>
  <c r="AH199" i="3"/>
  <c r="AA198" i="3"/>
  <c r="AG198" i="3"/>
  <c r="AH198" i="3"/>
  <c r="AA197" i="3"/>
  <c r="AG197" i="3"/>
  <c r="AH197" i="3"/>
  <c r="AA196" i="3"/>
  <c r="AG196" i="3"/>
  <c r="AH196" i="3"/>
  <c r="AA195" i="3"/>
  <c r="AG195" i="3"/>
  <c r="AH195" i="3"/>
  <c r="AA194" i="3"/>
  <c r="AG194" i="3"/>
  <c r="AH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B8" i="33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B8" i="35"/>
  <c r="AA193" i="3"/>
  <c r="AG193" i="3"/>
  <c r="AH19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AA192" i="3"/>
  <c r="AG192" i="3"/>
  <c r="AH192" i="3"/>
  <c r="AA191" i="3"/>
  <c r="AG191" i="3"/>
  <c r="AH191" i="3"/>
  <c r="AA190" i="3"/>
  <c r="AG190" i="3"/>
  <c r="AH190" i="3"/>
  <c r="AA189" i="3"/>
  <c r="AG189" i="3"/>
  <c r="AH189" i="3"/>
  <c r="AA188" i="3"/>
  <c r="AG188" i="3"/>
  <c r="AH188" i="3"/>
  <c r="AA187" i="3"/>
  <c r="AG187" i="3"/>
  <c r="AH187" i="3"/>
  <c r="AA186" i="3"/>
  <c r="AG186" i="3"/>
  <c r="AH186" i="3"/>
  <c r="AA185" i="3"/>
  <c r="AG185" i="3"/>
  <c r="AH185" i="3"/>
  <c r="AA184" i="3"/>
  <c r="AG184" i="3"/>
  <c r="AH184" i="3"/>
  <c r="AA183" i="3"/>
  <c r="AG183" i="3"/>
  <c r="AH183" i="3"/>
  <c r="AA182" i="3"/>
  <c r="AG182" i="3"/>
  <c r="AH182" i="3"/>
  <c r="AA181" i="3"/>
  <c r="AG181" i="3"/>
  <c r="AH181" i="3"/>
  <c r="AA180" i="3"/>
  <c r="AG180" i="3"/>
  <c r="AH180" i="3"/>
  <c r="AA179" i="3"/>
  <c r="AG179" i="3"/>
  <c r="AH179" i="3"/>
  <c r="AA178" i="3"/>
  <c r="AG178" i="3"/>
  <c r="AH178" i="3"/>
  <c r="AA177" i="3"/>
  <c r="AG177" i="3"/>
  <c r="AH177" i="3"/>
  <c r="AA176" i="3"/>
  <c r="AG176" i="3"/>
  <c r="AH176" i="3"/>
  <c r="AA175" i="3"/>
  <c r="AG175" i="3"/>
  <c r="AH175" i="3"/>
  <c r="AA174" i="3"/>
  <c r="AG174" i="3"/>
  <c r="AH174" i="3"/>
  <c r="AA173" i="3"/>
  <c r="AG173" i="3"/>
  <c r="AH173" i="3"/>
  <c r="AA172" i="3"/>
  <c r="AG172" i="3"/>
  <c r="AH172" i="3"/>
  <c r="AA171" i="3"/>
  <c r="AG171" i="3"/>
  <c r="AH171" i="3"/>
  <c r="AA170" i="3"/>
  <c r="AG170" i="3"/>
  <c r="AH170" i="3"/>
  <c r="AA169" i="3"/>
  <c r="AG169" i="3"/>
  <c r="AH169" i="3"/>
  <c r="AA168" i="3"/>
  <c r="AG168" i="3"/>
  <c r="AH168" i="3"/>
  <c r="AA167" i="3"/>
  <c r="AG167" i="3"/>
  <c r="AH167" i="3"/>
  <c r="AA166" i="3"/>
  <c r="AG166" i="3"/>
  <c r="AH166" i="3"/>
  <c r="AA165" i="3"/>
  <c r="AG165" i="3"/>
  <c r="AH165" i="3"/>
  <c r="AA164" i="3"/>
  <c r="AG164" i="3"/>
  <c r="AH164" i="3"/>
  <c r="AA163" i="3"/>
  <c r="AG163" i="3"/>
  <c r="AH163" i="3"/>
  <c r="AA162" i="3"/>
  <c r="AG162" i="3"/>
  <c r="AH16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AA161" i="3"/>
  <c r="AG161" i="3"/>
  <c r="AH161" i="3"/>
  <c r="AA160" i="3"/>
  <c r="AG160" i="3"/>
  <c r="AH160" i="3"/>
  <c r="AA159" i="3"/>
  <c r="AG159" i="3"/>
  <c r="AH159" i="3"/>
  <c r="AA158" i="3"/>
  <c r="AG158" i="3"/>
  <c r="AH158" i="3"/>
  <c r="AA157" i="3"/>
  <c r="AG157" i="3"/>
  <c r="AH157" i="3"/>
  <c r="AA156" i="3"/>
  <c r="AG156" i="3"/>
  <c r="AH156" i="3"/>
  <c r="AA155" i="3"/>
  <c r="AG155" i="3"/>
  <c r="AH155" i="3"/>
  <c r="AA154" i="3"/>
  <c r="AG154" i="3"/>
  <c r="AH154" i="3"/>
  <c r="AA153" i="3"/>
  <c r="AG153" i="3"/>
  <c r="AH153" i="3"/>
  <c r="AA152" i="3"/>
  <c r="AG152" i="3"/>
  <c r="AH152" i="3"/>
  <c r="AA151" i="3"/>
  <c r="AG151" i="3"/>
  <c r="AH151" i="3"/>
  <c r="AA150" i="3"/>
  <c r="AG150" i="3"/>
  <c r="AH150" i="3"/>
  <c r="AA149" i="3"/>
  <c r="AG149" i="3"/>
  <c r="AH149" i="3"/>
  <c r="AA148" i="3"/>
  <c r="AG148" i="3"/>
  <c r="AH148" i="3"/>
  <c r="AA147" i="3"/>
  <c r="AG147" i="3"/>
  <c r="AH147" i="3"/>
  <c r="AA146" i="3"/>
  <c r="AG146" i="3"/>
  <c r="AH146" i="3"/>
  <c r="AA145" i="3"/>
  <c r="AG145" i="3"/>
  <c r="AH145" i="3"/>
  <c r="AA144" i="3"/>
  <c r="AG144" i="3"/>
  <c r="AH144" i="3"/>
  <c r="AA143" i="3"/>
  <c r="AG143" i="3"/>
  <c r="AH143" i="3"/>
  <c r="AA142" i="3"/>
  <c r="AG142" i="3"/>
  <c r="AH142" i="3"/>
  <c r="AA141" i="3"/>
  <c r="AG141" i="3"/>
  <c r="AH141" i="3"/>
  <c r="AA140" i="3"/>
  <c r="AG140" i="3"/>
  <c r="AH140" i="3"/>
  <c r="AA139" i="3"/>
  <c r="AG139" i="3"/>
  <c r="AH139" i="3"/>
  <c r="AA138" i="3"/>
  <c r="AG138" i="3"/>
  <c r="AH138" i="3"/>
  <c r="AA137" i="3"/>
  <c r="AG137" i="3"/>
  <c r="AH137" i="3"/>
  <c r="AA136" i="3"/>
  <c r="AG136" i="3"/>
  <c r="AH136" i="3"/>
  <c r="AA135" i="3"/>
  <c r="AG135" i="3"/>
  <c r="AH135" i="3"/>
  <c r="AA134" i="3"/>
  <c r="AG134" i="3"/>
  <c r="AH134" i="3"/>
  <c r="AA133" i="3"/>
  <c r="AG133" i="3"/>
  <c r="AH133" i="3"/>
  <c r="AA132" i="3"/>
  <c r="AG132" i="3"/>
  <c r="AH132" i="3"/>
  <c r="AA131" i="3"/>
  <c r="AG131" i="3"/>
  <c r="AH13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AA130" i="3"/>
  <c r="AG130" i="3"/>
  <c r="AH130" i="3"/>
  <c r="AA129" i="3"/>
  <c r="AG129" i="3"/>
  <c r="AH129" i="3"/>
  <c r="AA128" i="3"/>
  <c r="AG128" i="3"/>
  <c r="AH128" i="3"/>
  <c r="AA127" i="3"/>
  <c r="AG127" i="3"/>
  <c r="AH127" i="3"/>
  <c r="AA126" i="3"/>
  <c r="AG126" i="3"/>
  <c r="AH126" i="3"/>
  <c r="AA125" i="3"/>
  <c r="AG125" i="3"/>
  <c r="AH125" i="3"/>
  <c r="AA124" i="3"/>
  <c r="AG124" i="3"/>
  <c r="AH124" i="3"/>
  <c r="AA123" i="3"/>
  <c r="AG123" i="3"/>
  <c r="AH123" i="3"/>
  <c r="AA122" i="3"/>
  <c r="AG122" i="3"/>
  <c r="AH122" i="3"/>
  <c r="AA121" i="3"/>
  <c r="AG121" i="3"/>
  <c r="AH121" i="3"/>
  <c r="AA120" i="3"/>
  <c r="AG120" i="3"/>
  <c r="AH120" i="3"/>
  <c r="AA119" i="3"/>
  <c r="AG119" i="3"/>
  <c r="AH119" i="3"/>
  <c r="AA118" i="3"/>
  <c r="AG118" i="3"/>
  <c r="AH118" i="3"/>
  <c r="AA117" i="3"/>
  <c r="AG117" i="3"/>
  <c r="AH117" i="3"/>
  <c r="AA116" i="3"/>
  <c r="AG116" i="3"/>
  <c r="AH116" i="3"/>
  <c r="AA115" i="3"/>
  <c r="AG115" i="3"/>
  <c r="AH115" i="3"/>
  <c r="AA114" i="3"/>
  <c r="AG114" i="3"/>
  <c r="AH114" i="3"/>
  <c r="AA113" i="3"/>
  <c r="AG113" i="3"/>
  <c r="AH113" i="3"/>
  <c r="AA112" i="3"/>
  <c r="AG112" i="3"/>
  <c r="AH112" i="3"/>
  <c r="AA111" i="3"/>
  <c r="AG111" i="3"/>
  <c r="AH111" i="3"/>
  <c r="AA110" i="3"/>
  <c r="AG110" i="3"/>
  <c r="AH110" i="3"/>
  <c r="AA109" i="3"/>
  <c r="AG109" i="3"/>
  <c r="AH109" i="3"/>
  <c r="AA108" i="3"/>
  <c r="AG108" i="3"/>
  <c r="AH108" i="3"/>
  <c r="AA107" i="3"/>
  <c r="AG107" i="3"/>
  <c r="AH107" i="3"/>
  <c r="AA106" i="3"/>
  <c r="AG106" i="3"/>
  <c r="AH106" i="3"/>
  <c r="AA105" i="3"/>
  <c r="AG105" i="3"/>
  <c r="AH105" i="3"/>
  <c r="AA104" i="3"/>
  <c r="AG104" i="3"/>
  <c r="AH104" i="3"/>
  <c r="AA103" i="3"/>
  <c r="AG103" i="3"/>
  <c r="AH103" i="3"/>
  <c r="AA102" i="3"/>
  <c r="AG102" i="3"/>
  <c r="AH102" i="3"/>
  <c r="AA101" i="3"/>
  <c r="AG101" i="3"/>
  <c r="AH101" i="3"/>
  <c r="AA100" i="3"/>
  <c r="AG100" i="3"/>
  <c r="AH10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AA99" i="3"/>
  <c r="AG99" i="3"/>
  <c r="AH99" i="3"/>
  <c r="AA98" i="3"/>
  <c r="AG98" i="3"/>
  <c r="AH98" i="3"/>
  <c r="AA97" i="3"/>
  <c r="AG97" i="3"/>
  <c r="AH97" i="3"/>
  <c r="AA96" i="3"/>
  <c r="AG96" i="3"/>
  <c r="AH96" i="3"/>
  <c r="AA95" i="3"/>
  <c r="AG95" i="3"/>
  <c r="AH95" i="3"/>
  <c r="AA94" i="3"/>
  <c r="AG94" i="3"/>
  <c r="AH94" i="3"/>
  <c r="AA93" i="3"/>
  <c r="AG93" i="3"/>
  <c r="AH93" i="3"/>
  <c r="AA92" i="3"/>
  <c r="AG92" i="3"/>
  <c r="AH92" i="3"/>
  <c r="AA91" i="3"/>
  <c r="AG91" i="3"/>
  <c r="AH91" i="3"/>
  <c r="AA90" i="3"/>
  <c r="AG90" i="3"/>
  <c r="AH90" i="3"/>
  <c r="AA89" i="3"/>
  <c r="AG89" i="3"/>
  <c r="AH89" i="3"/>
  <c r="AA88" i="3"/>
  <c r="AG88" i="3"/>
  <c r="AH88" i="3"/>
  <c r="AA87" i="3"/>
  <c r="AG87" i="3"/>
  <c r="AH87" i="3"/>
  <c r="AA86" i="3"/>
  <c r="AG86" i="3"/>
  <c r="AH86" i="3"/>
  <c r="AA85" i="3"/>
  <c r="AG85" i="3"/>
  <c r="AH85" i="3"/>
  <c r="AA84" i="3"/>
  <c r="AG84" i="3"/>
  <c r="AH84" i="3"/>
  <c r="AA83" i="3"/>
  <c r="AG83" i="3"/>
  <c r="AH83" i="3"/>
  <c r="AA82" i="3"/>
  <c r="AG82" i="3"/>
  <c r="AH82" i="3"/>
  <c r="AA81" i="3"/>
  <c r="AG81" i="3"/>
  <c r="AH81" i="3"/>
  <c r="AA80" i="3"/>
  <c r="AG80" i="3"/>
  <c r="AH80" i="3"/>
  <c r="AA79" i="3"/>
  <c r="AG79" i="3"/>
  <c r="AH79" i="3"/>
  <c r="AA78" i="3"/>
  <c r="AG78" i="3"/>
  <c r="AH78" i="3"/>
  <c r="AA77" i="3"/>
  <c r="AG77" i="3"/>
  <c r="AH77" i="3"/>
  <c r="AA76" i="3"/>
  <c r="AG76" i="3"/>
  <c r="AH76" i="3"/>
  <c r="AA75" i="3"/>
  <c r="AG75" i="3"/>
  <c r="AH75" i="3"/>
  <c r="AA74" i="3"/>
  <c r="AG74" i="3"/>
  <c r="AH74" i="3"/>
  <c r="AA73" i="3"/>
  <c r="AG73" i="3"/>
  <c r="AH73" i="3"/>
  <c r="AA72" i="3"/>
  <c r="AG72" i="3"/>
  <c r="AH72" i="3"/>
  <c r="AA71" i="3"/>
  <c r="AG71" i="3"/>
  <c r="AH71" i="3"/>
  <c r="AA70" i="3"/>
  <c r="AG70" i="3"/>
  <c r="AH70" i="3"/>
  <c r="AA69" i="3"/>
  <c r="AG69" i="3"/>
  <c r="AH6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AA68" i="3"/>
  <c r="AG68" i="3"/>
  <c r="AH68" i="3"/>
  <c r="AA67" i="3"/>
  <c r="AG67" i="3"/>
  <c r="AH67" i="3"/>
  <c r="AA66" i="3"/>
  <c r="AG66" i="3"/>
  <c r="AH66" i="3"/>
  <c r="AA65" i="3"/>
  <c r="AG65" i="3"/>
  <c r="AH65" i="3"/>
  <c r="AA64" i="3"/>
  <c r="AG64" i="3"/>
  <c r="AH64" i="3"/>
  <c r="AA63" i="3"/>
  <c r="AG63" i="3"/>
  <c r="AH63" i="3"/>
  <c r="AA62" i="3"/>
  <c r="AG62" i="3"/>
  <c r="AH62" i="3"/>
  <c r="AA61" i="3"/>
  <c r="AG61" i="3"/>
  <c r="AH61" i="3"/>
  <c r="AA60" i="3"/>
  <c r="AG60" i="3"/>
  <c r="AH60" i="3"/>
  <c r="AA59" i="3"/>
  <c r="AG59" i="3"/>
  <c r="AH59" i="3"/>
  <c r="AA58" i="3"/>
  <c r="AG58" i="3"/>
  <c r="AH58" i="3"/>
  <c r="AA57" i="3"/>
  <c r="AG57" i="3"/>
  <c r="AH57" i="3"/>
  <c r="AA56" i="3"/>
  <c r="AG56" i="3"/>
  <c r="AH56" i="3"/>
  <c r="AA55" i="3"/>
  <c r="AG55" i="3"/>
  <c r="AH55" i="3"/>
  <c r="AA54" i="3"/>
  <c r="AG54" i="3"/>
  <c r="AH54" i="3"/>
  <c r="AA53" i="3"/>
  <c r="AG53" i="3"/>
  <c r="AH53" i="3"/>
  <c r="AA52" i="3"/>
  <c r="AG52" i="3"/>
  <c r="AH52" i="3"/>
  <c r="AA51" i="3"/>
  <c r="AG51" i="3"/>
  <c r="AH51" i="3"/>
  <c r="AA50" i="3"/>
  <c r="AG50" i="3"/>
  <c r="AH50" i="3"/>
  <c r="AA49" i="3"/>
  <c r="AG49" i="3"/>
  <c r="AH49" i="3"/>
  <c r="AA48" i="3"/>
  <c r="AG48" i="3"/>
  <c r="AH48" i="3"/>
  <c r="AA47" i="3"/>
  <c r="AG47" i="3"/>
  <c r="AH47" i="3"/>
  <c r="AA46" i="3"/>
  <c r="AG46" i="3"/>
  <c r="AH46" i="3"/>
  <c r="AA45" i="3"/>
  <c r="AG45" i="3"/>
  <c r="AH45" i="3"/>
  <c r="AA44" i="3"/>
  <c r="AG44" i="3"/>
  <c r="AH44" i="3"/>
  <c r="AA43" i="3"/>
  <c r="AG43" i="3"/>
  <c r="AH43" i="3"/>
  <c r="AA42" i="3"/>
  <c r="AG42" i="3"/>
  <c r="AH42" i="3"/>
  <c r="AA41" i="3"/>
  <c r="AG41" i="3"/>
  <c r="AH41" i="3"/>
  <c r="AA40" i="3"/>
  <c r="AG40" i="3"/>
  <c r="AH40" i="3"/>
  <c r="AA39" i="3"/>
  <c r="AG39" i="3"/>
  <c r="AH39" i="3"/>
  <c r="AA38" i="3"/>
  <c r="AG38" i="3"/>
  <c r="AH3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AA37" i="3"/>
  <c r="AG37" i="3"/>
  <c r="AH37" i="3"/>
  <c r="AA36" i="3"/>
  <c r="AG36" i="3"/>
  <c r="AH36" i="3"/>
  <c r="AA35" i="3"/>
  <c r="AG35" i="3"/>
  <c r="AH35" i="3"/>
  <c r="AA34" i="3"/>
  <c r="AG34" i="3"/>
  <c r="AH34" i="3"/>
  <c r="AA33" i="3"/>
  <c r="AG33" i="3"/>
  <c r="AH33" i="3"/>
  <c r="AA32" i="3"/>
  <c r="AG32" i="3"/>
  <c r="AH32" i="3"/>
  <c r="AA31" i="3"/>
  <c r="AG31" i="3"/>
  <c r="AH31" i="3"/>
  <c r="AA30" i="3"/>
  <c r="AG30" i="3"/>
  <c r="AH30" i="3"/>
  <c r="AA29" i="3"/>
  <c r="AG29" i="3"/>
  <c r="AH29" i="3"/>
  <c r="AA28" i="3"/>
  <c r="AG28" i="3"/>
  <c r="AH28" i="3"/>
  <c r="AA27" i="3"/>
  <c r="AG27" i="3"/>
  <c r="AH27" i="3"/>
  <c r="AA8" i="3"/>
  <c r="AA9" i="3"/>
  <c r="AG9" i="3"/>
  <c r="AH9" i="3"/>
  <c r="AA10" i="3"/>
  <c r="AG10" i="3"/>
  <c r="AH10" i="3"/>
  <c r="AA11" i="3"/>
  <c r="AG11" i="3"/>
  <c r="AH11" i="3"/>
  <c r="AA12" i="3"/>
  <c r="AG12" i="3"/>
  <c r="AH12" i="3"/>
  <c r="AA13" i="3"/>
  <c r="AG13" i="3"/>
  <c r="AH13" i="3"/>
  <c r="AA14" i="3"/>
  <c r="AG14" i="3"/>
  <c r="AH14" i="3"/>
  <c r="AA15" i="3"/>
  <c r="AG15" i="3"/>
  <c r="AH15" i="3"/>
  <c r="AA16" i="3"/>
  <c r="AG16" i="3"/>
  <c r="AH16" i="3"/>
  <c r="AA17" i="3"/>
  <c r="AG17" i="3"/>
  <c r="AH17" i="3"/>
  <c r="AA18" i="3"/>
  <c r="AG18" i="3"/>
  <c r="AH18" i="3"/>
  <c r="AA19" i="3"/>
  <c r="AG19" i="3"/>
  <c r="AH19" i="3"/>
  <c r="AA20" i="3"/>
  <c r="AG20" i="3"/>
  <c r="AH20" i="3"/>
  <c r="AA21" i="3"/>
  <c r="AG21" i="3"/>
  <c r="AH21" i="3"/>
  <c r="AA22" i="3"/>
  <c r="AG22" i="3"/>
  <c r="AH22" i="3"/>
  <c r="AA23" i="3"/>
  <c r="AG23" i="3"/>
  <c r="AH23" i="3"/>
  <c r="AA24" i="3"/>
  <c r="AG24" i="3"/>
  <c r="AH24" i="3"/>
  <c r="AA25" i="3"/>
  <c r="AG25" i="3"/>
  <c r="AH25" i="3"/>
  <c r="AA26" i="3"/>
  <c r="AG26" i="3"/>
  <c r="AH26" i="3"/>
  <c r="AE10" i="2"/>
  <c r="AE11" i="2"/>
  <c r="AC39" i="2"/>
  <c r="AI39" i="2"/>
  <c r="AJ39" i="2"/>
  <c r="AC40" i="2"/>
  <c r="AI40" i="2"/>
  <c r="AJ40" i="2"/>
  <c r="AC41" i="2"/>
  <c r="AI41" i="2"/>
  <c r="AJ41" i="2"/>
  <c r="AC42" i="2"/>
  <c r="AI42" i="2"/>
  <c r="AJ42" i="2"/>
  <c r="AC43" i="2"/>
  <c r="AI43" i="2"/>
  <c r="AJ43" i="2"/>
  <c r="AC44" i="2"/>
  <c r="AI44" i="2"/>
  <c r="AJ44" i="2"/>
  <c r="AC70" i="2"/>
  <c r="AI70" i="2"/>
  <c r="AJ70" i="2"/>
  <c r="AC71" i="2"/>
  <c r="AI71" i="2"/>
  <c r="AJ71" i="2"/>
  <c r="AC72" i="2"/>
  <c r="AI72" i="2"/>
  <c r="AJ72" i="2"/>
  <c r="AC73" i="2"/>
  <c r="AI73" i="2"/>
  <c r="AJ73" i="2"/>
  <c r="AC132" i="2"/>
  <c r="AI132" i="2"/>
  <c r="AJ132" i="2"/>
  <c r="AC133" i="2"/>
  <c r="AI133" i="2"/>
  <c r="AJ133" i="2"/>
  <c r="AC134" i="2"/>
  <c r="AI134" i="2"/>
  <c r="AJ134" i="2"/>
  <c r="AC135" i="2"/>
  <c r="AI135" i="2"/>
  <c r="AJ135" i="2"/>
  <c r="AC136" i="2"/>
  <c r="AI136" i="2"/>
  <c r="AJ136" i="2"/>
  <c r="AC163" i="2"/>
  <c r="AI163" i="2"/>
  <c r="AJ163" i="2"/>
  <c r="AC164" i="2"/>
  <c r="AI164" i="2"/>
  <c r="AJ164" i="2"/>
  <c r="AC165" i="2"/>
  <c r="AI165" i="2"/>
  <c r="AJ165" i="2"/>
  <c r="AC166" i="2"/>
  <c r="AI166" i="2"/>
  <c r="AJ166" i="2"/>
  <c r="AC167" i="2"/>
  <c r="AI167" i="2"/>
  <c r="AJ167" i="2"/>
  <c r="AC168" i="2"/>
  <c r="AI168" i="2"/>
  <c r="AJ168" i="2"/>
  <c r="AC169" i="2"/>
  <c r="AI169" i="2"/>
  <c r="AJ169" i="2"/>
  <c r="AC170" i="2"/>
  <c r="AI170" i="2"/>
  <c r="AJ170" i="2"/>
  <c r="AC171" i="2"/>
  <c r="AI171" i="2"/>
  <c r="AJ171" i="2"/>
  <c r="AC172" i="2"/>
  <c r="AI172" i="2"/>
  <c r="AJ172" i="2"/>
  <c r="E41" i="12"/>
  <c r="E4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AC101" i="2"/>
  <c r="AI101" i="2"/>
  <c r="AJ101" i="2"/>
  <c r="G9" i="12"/>
  <c r="AC102" i="2"/>
  <c r="AI102" i="2"/>
  <c r="AJ102" i="2"/>
  <c r="G10" i="12"/>
  <c r="AC103" i="2"/>
  <c r="AI103" i="2"/>
  <c r="AJ103" i="2"/>
  <c r="G11" i="12"/>
  <c r="AC104" i="2"/>
  <c r="AI104" i="2"/>
  <c r="AJ104" i="2"/>
  <c r="G12" i="12"/>
  <c r="AC105" i="2"/>
  <c r="AI105" i="2"/>
  <c r="AJ105" i="2"/>
  <c r="G13" i="12"/>
  <c r="AC106" i="2"/>
  <c r="AI106" i="2"/>
  <c r="AJ106" i="2"/>
  <c r="G14" i="12"/>
  <c r="AC107" i="2"/>
  <c r="AI107" i="2"/>
  <c r="AJ107" i="2"/>
  <c r="G15" i="12"/>
  <c r="AC108" i="2"/>
  <c r="AI108" i="2"/>
  <c r="AJ108" i="2"/>
  <c r="G16" i="12"/>
  <c r="AC109" i="2"/>
  <c r="AI109" i="2"/>
  <c r="AJ109" i="2"/>
  <c r="G17" i="12"/>
  <c r="AC110" i="2"/>
  <c r="AI110" i="2"/>
  <c r="AJ110" i="2"/>
  <c r="G18" i="12"/>
  <c r="AC111" i="2"/>
  <c r="AI111" i="2"/>
  <c r="AJ111" i="2"/>
  <c r="AC112" i="2"/>
  <c r="AI112" i="2"/>
  <c r="AJ112" i="2"/>
  <c r="AC113" i="2"/>
  <c r="AI113" i="2"/>
  <c r="AJ113" i="2"/>
  <c r="AC114" i="2"/>
  <c r="AI114" i="2"/>
  <c r="AJ114" i="2"/>
  <c r="AC115" i="2"/>
  <c r="AI115" i="2"/>
  <c r="AJ115" i="2"/>
  <c r="AC116" i="2"/>
  <c r="AI116" i="2"/>
  <c r="AJ116" i="2"/>
  <c r="AC117" i="2"/>
  <c r="AI117" i="2"/>
  <c r="AJ117" i="2"/>
  <c r="AC118" i="2"/>
  <c r="AI118" i="2"/>
  <c r="AJ118" i="2"/>
  <c r="AC119" i="2"/>
  <c r="AI119" i="2"/>
  <c r="AJ119" i="2"/>
  <c r="AC120" i="2"/>
  <c r="AI120" i="2"/>
  <c r="AJ120" i="2"/>
  <c r="AC121" i="2"/>
  <c r="AI121" i="2"/>
  <c r="AJ121" i="2"/>
  <c r="K192" i="2"/>
  <c r="L192" i="2"/>
  <c r="R192" i="2"/>
  <c r="S192" i="2"/>
  <c r="K188" i="2"/>
  <c r="L188" i="2"/>
  <c r="R188" i="2"/>
  <c r="S188" i="2"/>
  <c r="K184" i="2"/>
  <c r="L184" i="2"/>
  <c r="R184" i="2"/>
  <c r="S184" i="2"/>
  <c r="K180" i="2"/>
  <c r="L180" i="2"/>
  <c r="R180" i="2"/>
  <c r="S180" i="2"/>
  <c r="K176" i="2"/>
  <c r="L176" i="2"/>
  <c r="R176" i="2"/>
  <c r="S176" i="2"/>
  <c r="K172" i="2"/>
  <c r="L172" i="2"/>
  <c r="R172" i="2"/>
  <c r="S172" i="2"/>
  <c r="K168" i="2"/>
  <c r="L168" i="2"/>
  <c r="R168" i="2"/>
  <c r="S168" i="2"/>
  <c r="K164" i="2"/>
  <c r="L164" i="2"/>
  <c r="R164" i="2"/>
  <c r="S164" i="2"/>
  <c r="K160" i="2"/>
  <c r="L160" i="2"/>
  <c r="R160" i="2"/>
  <c r="S160" i="2"/>
  <c r="K156" i="2"/>
  <c r="L156" i="2"/>
  <c r="R156" i="2"/>
  <c r="S156" i="2"/>
  <c r="K152" i="2"/>
  <c r="L152" i="2"/>
  <c r="R152" i="2"/>
  <c r="S152" i="2"/>
  <c r="K148" i="2"/>
  <c r="L148" i="2"/>
  <c r="R148" i="2"/>
  <c r="S148" i="2"/>
  <c r="K144" i="2"/>
  <c r="L144" i="2"/>
  <c r="R144" i="2"/>
  <c r="S144" i="2"/>
  <c r="K140" i="2"/>
  <c r="L140" i="2"/>
  <c r="R140" i="2"/>
  <c r="S140" i="2"/>
  <c r="K136" i="2"/>
  <c r="L136" i="2"/>
  <c r="R136" i="2"/>
  <c r="S136" i="2"/>
  <c r="K132" i="2"/>
  <c r="L132" i="2"/>
  <c r="R132" i="2"/>
  <c r="S132" i="2"/>
  <c r="K128" i="2"/>
  <c r="L128" i="2"/>
  <c r="R128" i="2"/>
  <c r="S128" i="2"/>
  <c r="K124" i="2"/>
  <c r="L124" i="2"/>
  <c r="R124" i="2"/>
  <c r="S124" i="2"/>
  <c r="K120" i="2"/>
  <c r="L120" i="2"/>
  <c r="R120" i="2"/>
  <c r="S120" i="2"/>
  <c r="K116" i="2"/>
  <c r="L116" i="2"/>
  <c r="R116" i="2"/>
  <c r="S116" i="2"/>
  <c r="K112" i="2"/>
  <c r="L112" i="2"/>
  <c r="R112" i="2"/>
  <c r="S112" i="2"/>
  <c r="K108" i="2"/>
  <c r="L108" i="2"/>
  <c r="R108" i="2"/>
  <c r="S108" i="2"/>
  <c r="K104" i="2"/>
  <c r="L104" i="2"/>
  <c r="R104" i="2"/>
  <c r="S104" i="2"/>
  <c r="K100" i="2"/>
  <c r="L100" i="2"/>
  <c r="R100" i="2"/>
  <c r="S100" i="2"/>
  <c r="K96" i="2"/>
  <c r="L96" i="2"/>
  <c r="R96" i="2"/>
  <c r="S96" i="2"/>
  <c r="K92" i="2"/>
  <c r="L92" i="2"/>
  <c r="R92" i="2"/>
  <c r="S92" i="2"/>
  <c r="K88" i="2"/>
  <c r="L88" i="2"/>
  <c r="R88" i="2"/>
  <c r="S88" i="2"/>
  <c r="K84" i="2"/>
  <c r="L84" i="2"/>
  <c r="R84" i="2"/>
  <c r="S84" i="2"/>
  <c r="K80" i="2"/>
  <c r="L80" i="2"/>
  <c r="R80" i="2"/>
  <c r="S80" i="2"/>
  <c r="K76" i="2"/>
  <c r="L76" i="2"/>
  <c r="R76" i="2"/>
  <c r="S76" i="2"/>
  <c r="K72" i="2"/>
  <c r="L72" i="2"/>
  <c r="R72" i="2"/>
  <c r="S72" i="2"/>
  <c r="K68" i="2"/>
  <c r="L68" i="2"/>
  <c r="R68" i="2"/>
  <c r="S68" i="2"/>
  <c r="K64" i="2"/>
  <c r="L64" i="2"/>
  <c r="R64" i="2"/>
  <c r="S64" i="2"/>
  <c r="K60" i="2"/>
  <c r="L60" i="2"/>
  <c r="R60" i="2"/>
  <c r="S60" i="2"/>
  <c r="K56" i="2"/>
  <c r="L56" i="2"/>
  <c r="R56" i="2"/>
  <c r="S56" i="2"/>
  <c r="K52" i="2"/>
  <c r="L52" i="2"/>
  <c r="R52" i="2"/>
  <c r="S52" i="2"/>
  <c r="K48" i="2"/>
  <c r="L48" i="2"/>
  <c r="R48" i="2"/>
  <c r="S48" i="2"/>
  <c r="K44" i="2"/>
  <c r="L44" i="2"/>
  <c r="R44" i="2"/>
  <c r="S44" i="2"/>
  <c r="K40" i="2"/>
  <c r="L40" i="2"/>
  <c r="R40" i="2"/>
  <c r="K36" i="2"/>
  <c r="L36" i="2"/>
  <c r="R36" i="2"/>
  <c r="S36" i="2"/>
  <c r="K32" i="2"/>
  <c r="L32" i="2"/>
  <c r="R32" i="2"/>
  <c r="S32" i="2"/>
  <c r="K28" i="2"/>
  <c r="L28" i="2"/>
  <c r="R28" i="2"/>
  <c r="S28" i="2"/>
  <c r="K24" i="2"/>
  <c r="L24" i="2"/>
  <c r="R24" i="2"/>
  <c r="S24" i="2"/>
  <c r="K20" i="2"/>
  <c r="L20" i="2"/>
  <c r="R20" i="2"/>
  <c r="S20" i="2"/>
  <c r="K16" i="2"/>
  <c r="L16" i="2"/>
  <c r="R16" i="2"/>
  <c r="S16" i="2"/>
  <c r="K12" i="2"/>
  <c r="L12" i="2"/>
  <c r="R12" i="2"/>
  <c r="S12" i="2"/>
  <c r="G41" i="12"/>
  <c r="F41" i="12"/>
  <c r="D41" i="12"/>
  <c r="C41" i="12"/>
  <c r="B41" i="12"/>
  <c r="G40" i="12"/>
  <c r="F40" i="12"/>
  <c r="D40" i="12"/>
  <c r="C40" i="12"/>
  <c r="B40" i="12"/>
  <c r="C14" i="12"/>
  <c r="F13" i="12"/>
  <c r="C13" i="12"/>
  <c r="F12" i="12"/>
  <c r="D12" i="12"/>
  <c r="C12" i="12"/>
  <c r="F11" i="12"/>
  <c r="D11" i="12"/>
  <c r="C11" i="12"/>
  <c r="F10" i="12"/>
  <c r="D10" i="12"/>
  <c r="C10" i="12"/>
  <c r="F9" i="12"/>
  <c r="D9" i="12"/>
  <c r="C9" i="1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K8" i="2"/>
  <c r="L8" i="2"/>
  <c r="K9" i="2"/>
  <c r="L9" i="2"/>
  <c r="R9" i="2"/>
  <c r="S9" i="2"/>
  <c r="K10" i="2"/>
  <c r="L10" i="2"/>
  <c r="R10" i="2"/>
  <c r="S10" i="2"/>
  <c r="K11" i="2"/>
  <c r="L11" i="2"/>
  <c r="R11" i="2"/>
  <c r="S11" i="2"/>
  <c r="K13" i="2"/>
  <c r="L13" i="2"/>
  <c r="R13" i="2"/>
  <c r="S13" i="2"/>
  <c r="K14" i="2"/>
  <c r="L14" i="2"/>
  <c r="R14" i="2"/>
  <c r="S14" i="2"/>
  <c r="K15" i="2"/>
  <c r="L15" i="2"/>
  <c r="R15" i="2"/>
  <c r="S15" i="2"/>
  <c r="K17" i="2"/>
  <c r="L17" i="2"/>
  <c r="R17" i="2"/>
  <c r="S17" i="2"/>
  <c r="K18" i="2"/>
  <c r="L18" i="2"/>
  <c r="R18" i="2"/>
  <c r="S18" i="2"/>
  <c r="K19" i="2"/>
  <c r="L19" i="2"/>
  <c r="R19" i="2"/>
  <c r="S19" i="2"/>
  <c r="K21" i="2"/>
  <c r="L21" i="2"/>
  <c r="R21" i="2"/>
  <c r="S21" i="2"/>
  <c r="K22" i="2"/>
  <c r="L22" i="2"/>
  <c r="R22" i="2"/>
  <c r="S22" i="2"/>
  <c r="K23" i="2"/>
  <c r="L23" i="2"/>
  <c r="R23" i="2"/>
  <c r="S23" i="2"/>
  <c r="K25" i="2"/>
  <c r="L25" i="2"/>
  <c r="R25" i="2"/>
  <c r="S25" i="2"/>
  <c r="K26" i="2"/>
  <c r="L26" i="2"/>
  <c r="R26" i="2"/>
  <c r="S26" i="2"/>
  <c r="K27" i="2"/>
  <c r="L27" i="2"/>
  <c r="R27" i="2"/>
  <c r="S27" i="2"/>
  <c r="K29" i="2"/>
  <c r="L29" i="2"/>
  <c r="R29" i="2"/>
  <c r="S29" i="2"/>
  <c r="K30" i="2"/>
  <c r="L30" i="2"/>
  <c r="R30" i="2"/>
  <c r="S30" i="2"/>
  <c r="K31" i="2"/>
  <c r="L31" i="2"/>
  <c r="R31" i="2"/>
  <c r="S31" i="2"/>
  <c r="K33" i="2"/>
  <c r="L33" i="2"/>
  <c r="R33" i="2"/>
  <c r="S33" i="2"/>
  <c r="K34" i="2"/>
  <c r="L34" i="2"/>
  <c r="R34" i="2"/>
  <c r="S34" i="2"/>
  <c r="K35" i="2"/>
  <c r="L35" i="2"/>
  <c r="R35" i="2"/>
  <c r="S35" i="2"/>
  <c r="K37" i="2"/>
  <c r="L37" i="2"/>
  <c r="R37" i="2"/>
  <c r="S37" i="2"/>
  <c r="K38" i="2"/>
  <c r="L38" i="2"/>
  <c r="R38" i="2"/>
  <c r="S38" i="2"/>
  <c r="K39" i="2"/>
  <c r="L39" i="2"/>
  <c r="R39" i="2"/>
  <c r="S39" i="2"/>
  <c r="K41" i="2"/>
  <c r="L41" i="2"/>
  <c r="R41" i="2"/>
  <c r="S41" i="2"/>
  <c r="K42" i="2"/>
  <c r="L42" i="2"/>
  <c r="R42" i="2"/>
  <c r="S42" i="2"/>
  <c r="K43" i="2"/>
  <c r="L43" i="2"/>
  <c r="R43" i="2"/>
  <c r="S43" i="2"/>
  <c r="K45" i="2"/>
  <c r="L45" i="2"/>
  <c r="R45" i="2"/>
  <c r="S45" i="2"/>
  <c r="K46" i="2"/>
  <c r="L46" i="2"/>
  <c r="R46" i="2"/>
  <c r="S46" i="2"/>
  <c r="K47" i="2"/>
  <c r="L47" i="2"/>
  <c r="R47" i="2"/>
  <c r="S47" i="2"/>
  <c r="K49" i="2"/>
  <c r="L49" i="2"/>
  <c r="R49" i="2"/>
  <c r="S49" i="2"/>
  <c r="K50" i="2"/>
  <c r="L50" i="2"/>
  <c r="R50" i="2"/>
  <c r="S50" i="2"/>
  <c r="K51" i="2"/>
  <c r="L51" i="2"/>
  <c r="R51" i="2"/>
  <c r="S51" i="2"/>
  <c r="K53" i="2"/>
  <c r="L53" i="2"/>
  <c r="R53" i="2"/>
  <c r="S53" i="2"/>
  <c r="K54" i="2"/>
  <c r="L54" i="2"/>
  <c r="R54" i="2"/>
  <c r="S54" i="2"/>
  <c r="K55" i="2"/>
  <c r="L55" i="2"/>
  <c r="R55" i="2"/>
  <c r="S55" i="2"/>
  <c r="K57" i="2"/>
  <c r="L57" i="2"/>
  <c r="R57" i="2"/>
  <c r="S57" i="2"/>
  <c r="K58" i="2"/>
  <c r="L58" i="2"/>
  <c r="R58" i="2"/>
  <c r="S58" i="2"/>
  <c r="K59" i="2"/>
  <c r="L59" i="2"/>
  <c r="R59" i="2"/>
  <c r="S59" i="2"/>
  <c r="K61" i="2"/>
  <c r="L61" i="2"/>
  <c r="R61" i="2"/>
  <c r="S61" i="2"/>
  <c r="K62" i="2"/>
  <c r="L62" i="2"/>
  <c r="R62" i="2"/>
  <c r="S62" i="2"/>
  <c r="K63" i="2"/>
  <c r="L63" i="2"/>
  <c r="R63" i="2"/>
  <c r="S63" i="2"/>
  <c r="K65" i="2"/>
  <c r="L65" i="2"/>
  <c r="R65" i="2"/>
  <c r="S65" i="2"/>
  <c r="K66" i="2"/>
  <c r="L66" i="2"/>
  <c r="R66" i="2"/>
  <c r="S66" i="2"/>
  <c r="K67" i="2"/>
  <c r="L67" i="2"/>
  <c r="R67" i="2"/>
  <c r="S67" i="2"/>
  <c r="K69" i="2"/>
  <c r="L69" i="2"/>
  <c r="R69" i="2"/>
  <c r="S69" i="2"/>
  <c r="K70" i="2"/>
  <c r="L70" i="2"/>
  <c r="R70" i="2"/>
  <c r="S70" i="2"/>
  <c r="K71" i="2"/>
  <c r="L71" i="2"/>
  <c r="R71" i="2"/>
  <c r="S71" i="2"/>
  <c r="K73" i="2"/>
  <c r="L73" i="2"/>
  <c r="R73" i="2"/>
  <c r="S73" i="2"/>
  <c r="K74" i="2"/>
  <c r="L74" i="2"/>
  <c r="R74" i="2"/>
  <c r="S74" i="2"/>
  <c r="K75" i="2"/>
  <c r="L75" i="2"/>
  <c r="R75" i="2"/>
  <c r="S75" i="2"/>
  <c r="K77" i="2"/>
  <c r="L77" i="2"/>
  <c r="R77" i="2"/>
  <c r="S77" i="2"/>
  <c r="K78" i="2"/>
  <c r="L78" i="2"/>
  <c r="R78" i="2"/>
  <c r="S78" i="2"/>
  <c r="K79" i="2"/>
  <c r="L79" i="2"/>
  <c r="R79" i="2"/>
  <c r="S79" i="2"/>
  <c r="K81" i="2"/>
  <c r="L81" i="2"/>
  <c r="R81" i="2"/>
  <c r="S81" i="2"/>
  <c r="K82" i="2"/>
  <c r="L82" i="2"/>
  <c r="R82" i="2"/>
  <c r="S82" i="2"/>
  <c r="K83" i="2"/>
  <c r="L83" i="2"/>
  <c r="R83" i="2"/>
  <c r="S83" i="2"/>
  <c r="K85" i="2"/>
  <c r="L85" i="2"/>
  <c r="R85" i="2"/>
  <c r="S85" i="2"/>
  <c r="K86" i="2"/>
  <c r="L86" i="2"/>
  <c r="R86" i="2"/>
  <c r="S86" i="2"/>
  <c r="K87" i="2"/>
  <c r="L87" i="2"/>
  <c r="R87" i="2"/>
  <c r="S87" i="2"/>
  <c r="K89" i="2"/>
  <c r="L89" i="2"/>
  <c r="R89" i="2"/>
  <c r="S89" i="2"/>
  <c r="K90" i="2"/>
  <c r="L90" i="2"/>
  <c r="R90" i="2"/>
  <c r="S90" i="2"/>
  <c r="K91" i="2"/>
  <c r="L91" i="2"/>
  <c r="R91" i="2"/>
  <c r="S91" i="2"/>
  <c r="K93" i="2"/>
  <c r="L93" i="2"/>
  <c r="R93" i="2"/>
  <c r="S93" i="2"/>
  <c r="K94" i="2"/>
  <c r="L94" i="2"/>
  <c r="R94" i="2"/>
  <c r="S94" i="2"/>
  <c r="K95" i="2"/>
  <c r="L95" i="2"/>
  <c r="R95" i="2"/>
  <c r="S95" i="2"/>
  <c r="K97" i="2"/>
  <c r="L97" i="2"/>
  <c r="R97" i="2"/>
  <c r="S97" i="2"/>
  <c r="K98" i="2"/>
  <c r="L98" i="2"/>
  <c r="R98" i="2"/>
  <c r="S98" i="2"/>
  <c r="K99" i="2"/>
  <c r="L99" i="2"/>
  <c r="R99" i="2"/>
  <c r="S99" i="2"/>
  <c r="K101" i="2"/>
  <c r="L101" i="2"/>
  <c r="R101" i="2"/>
  <c r="S101" i="2"/>
  <c r="K102" i="2"/>
  <c r="L102" i="2"/>
  <c r="R102" i="2"/>
  <c r="S102" i="2"/>
  <c r="K103" i="2"/>
  <c r="L103" i="2"/>
  <c r="R103" i="2"/>
  <c r="S103" i="2"/>
  <c r="K105" i="2"/>
  <c r="L105" i="2"/>
  <c r="R105" i="2"/>
  <c r="S105" i="2"/>
  <c r="K106" i="2"/>
  <c r="L106" i="2"/>
  <c r="R106" i="2"/>
  <c r="S106" i="2"/>
  <c r="K107" i="2"/>
  <c r="L107" i="2"/>
  <c r="R107" i="2"/>
  <c r="S107" i="2"/>
  <c r="K109" i="2"/>
  <c r="L109" i="2"/>
  <c r="R109" i="2"/>
  <c r="S109" i="2"/>
  <c r="K110" i="2"/>
  <c r="L110" i="2"/>
  <c r="R110" i="2"/>
  <c r="S110" i="2"/>
  <c r="K111" i="2"/>
  <c r="L111" i="2"/>
  <c r="R111" i="2"/>
  <c r="S111" i="2"/>
  <c r="K113" i="2"/>
  <c r="L113" i="2"/>
  <c r="R113" i="2"/>
  <c r="S113" i="2"/>
  <c r="K114" i="2"/>
  <c r="L114" i="2"/>
  <c r="R114" i="2"/>
  <c r="S114" i="2"/>
  <c r="K115" i="2"/>
  <c r="L115" i="2"/>
  <c r="R115" i="2"/>
  <c r="S115" i="2"/>
  <c r="K117" i="2"/>
  <c r="L117" i="2"/>
  <c r="R117" i="2"/>
  <c r="S117" i="2"/>
  <c r="K118" i="2"/>
  <c r="L118" i="2"/>
  <c r="R118" i="2"/>
  <c r="S118" i="2"/>
  <c r="K119" i="2"/>
  <c r="L119" i="2"/>
  <c r="R119" i="2"/>
  <c r="S119" i="2"/>
  <c r="K121" i="2"/>
  <c r="L121" i="2"/>
  <c r="R121" i="2"/>
  <c r="S121" i="2"/>
  <c r="K122" i="2"/>
  <c r="L122" i="2"/>
  <c r="R122" i="2"/>
  <c r="S122" i="2"/>
  <c r="K123" i="2"/>
  <c r="L123" i="2"/>
  <c r="R123" i="2"/>
  <c r="S123" i="2"/>
  <c r="K125" i="2"/>
  <c r="L125" i="2"/>
  <c r="R125" i="2"/>
  <c r="S125" i="2"/>
  <c r="K126" i="2"/>
  <c r="L126" i="2"/>
  <c r="R126" i="2"/>
  <c r="S126" i="2"/>
  <c r="K127" i="2"/>
  <c r="L127" i="2"/>
  <c r="R127" i="2"/>
  <c r="S127" i="2"/>
  <c r="K129" i="2"/>
  <c r="L129" i="2"/>
  <c r="R129" i="2"/>
  <c r="S129" i="2"/>
  <c r="K130" i="2"/>
  <c r="L130" i="2"/>
  <c r="R130" i="2"/>
  <c r="S130" i="2"/>
  <c r="K131" i="2"/>
  <c r="L131" i="2"/>
  <c r="R131" i="2"/>
  <c r="S131" i="2"/>
  <c r="K133" i="2"/>
  <c r="L133" i="2"/>
  <c r="R133" i="2"/>
  <c r="S133" i="2"/>
  <c r="K134" i="2"/>
  <c r="L134" i="2"/>
  <c r="R134" i="2"/>
  <c r="S134" i="2"/>
  <c r="K135" i="2"/>
  <c r="L135" i="2"/>
  <c r="R135" i="2"/>
  <c r="S135" i="2"/>
  <c r="K137" i="2"/>
  <c r="L137" i="2"/>
  <c r="R137" i="2"/>
  <c r="S137" i="2"/>
  <c r="K138" i="2"/>
  <c r="L138" i="2"/>
  <c r="R138" i="2"/>
  <c r="S138" i="2"/>
  <c r="K139" i="2"/>
  <c r="L139" i="2"/>
  <c r="R139" i="2"/>
  <c r="S139" i="2"/>
  <c r="K141" i="2"/>
  <c r="L141" i="2"/>
  <c r="R141" i="2"/>
  <c r="S141" i="2"/>
  <c r="K142" i="2"/>
  <c r="L142" i="2"/>
  <c r="R142" i="2"/>
  <c r="S142" i="2"/>
  <c r="K143" i="2"/>
  <c r="L143" i="2"/>
  <c r="R143" i="2"/>
  <c r="S143" i="2"/>
  <c r="K145" i="2"/>
  <c r="L145" i="2"/>
  <c r="R145" i="2"/>
  <c r="S145" i="2"/>
  <c r="K146" i="2"/>
  <c r="L146" i="2"/>
  <c r="R146" i="2"/>
  <c r="S146" i="2"/>
  <c r="K147" i="2"/>
  <c r="L147" i="2"/>
  <c r="R147" i="2"/>
  <c r="S147" i="2"/>
  <c r="K149" i="2"/>
  <c r="L149" i="2"/>
  <c r="R149" i="2"/>
  <c r="S149" i="2"/>
  <c r="K150" i="2"/>
  <c r="L150" i="2"/>
  <c r="R150" i="2"/>
  <c r="S150" i="2"/>
  <c r="K151" i="2"/>
  <c r="L151" i="2"/>
  <c r="R151" i="2"/>
  <c r="S151" i="2"/>
  <c r="K153" i="2"/>
  <c r="L153" i="2"/>
  <c r="R153" i="2"/>
  <c r="S153" i="2"/>
  <c r="K154" i="2"/>
  <c r="L154" i="2"/>
  <c r="R154" i="2"/>
  <c r="S154" i="2"/>
  <c r="K155" i="2"/>
  <c r="L155" i="2"/>
  <c r="R155" i="2"/>
  <c r="S155" i="2"/>
  <c r="K157" i="2"/>
  <c r="L157" i="2"/>
  <c r="R157" i="2"/>
  <c r="S157" i="2"/>
  <c r="K158" i="2"/>
  <c r="L158" i="2"/>
  <c r="R158" i="2"/>
  <c r="S158" i="2"/>
  <c r="K159" i="2"/>
  <c r="L159" i="2"/>
  <c r="R159" i="2"/>
  <c r="S159" i="2"/>
  <c r="K161" i="2"/>
  <c r="L161" i="2"/>
  <c r="R161" i="2"/>
  <c r="S161" i="2"/>
  <c r="K162" i="2"/>
  <c r="L162" i="2"/>
  <c r="R162" i="2"/>
  <c r="S162" i="2"/>
  <c r="K163" i="2"/>
  <c r="L163" i="2"/>
  <c r="R163" i="2"/>
  <c r="S163" i="2"/>
  <c r="K165" i="2"/>
  <c r="L165" i="2"/>
  <c r="R165" i="2"/>
  <c r="S165" i="2"/>
  <c r="K166" i="2"/>
  <c r="L166" i="2"/>
  <c r="R166" i="2"/>
  <c r="S166" i="2"/>
  <c r="K167" i="2"/>
  <c r="L167" i="2"/>
  <c r="R167" i="2"/>
  <c r="S167" i="2"/>
  <c r="K169" i="2"/>
  <c r="L169" i="2"/>
  <c r="R169" i="2"/>
  <c r="S169" i="2"/>
  <c r="K170" i="2"/>
  <c r="L170" i="2"/>
  <c r="R170" i="2"/>
  <c r="S170" i="2"/>
  <c r="K171" i="2"/>
  <c r="L171" i="2"/>
  <c r="R171" i="2"/>
  <c r="S171" i="2"/>
  <c r="K173" i="2"/>
  <c r="L173" i="2"/>
  <c r="R173" i="2"/>
  <c r="S173" i="2"/>
  <c r="K174" i="2"/>
  <c r="L174" i="2"/>
  <c r="R174" i="2"/>
  <c r="S174" i="2"/>
  <c r="K175" i="2"/>
  <c r="L175" i="2"/>
  <c r="R175" i="2"/>
  <c r="S175" i="2"/>
  <c r="K177" i="2"/>
  <c r="L177" i="2"/>
  <c r="R177" i="2"/>
  <c r="S177" i="2"/>
  <c r="K178" i="2"/>
  <c r="L178" i="2"/>
  <c r="R178" i="2"/>
  <c r="S178" i="2"/>
  <c r="K179" i="2"/>
  <c r="L179" i="2"/>
  <c r="R179" i="2"/>
  <c r="S179" i="2"/>
  <c r="K181" i="2"/>
  <c r="L181" i="2"/>
  <c r="R181" i="2"/>
  <c r="S181" i="2"/>
  <c r="K182" i="2"/>
  <c r="L182" i="2"/>
  <c r="R182" i="2"/>
  <c r="S182" i="2"/>
  <c r="K183" i="2"/>
  <c r="L183" i="2"/>
  <c r="R183" i="2"/>
  <c r="S183" i="2"/>
  <c r="K185" i="2"/>
  <c r="L185" i="2"/>
  <c r="R185" i="2"/>
  <c r="S185" i="2"/>
  <c r="K186" i="2"/>
  <c r="L186" i="2"/>
  <c r="R186" i="2"/>
  <c r="S186" i="2"/>
  <c r="K187" i="2"/>
  <c r="L187" i="2"/>
  <c r="R187" i="2"/>
  <c r="S187" i="2"/>
  <c r="K189" i="2"/>
  <c r="L189" i="2"/>
  <c r="R189" i="2"/>
  <c r="S189" i="2"/>
  <c r="K190" i="2"/>
  <c r="L190" i="2"/>
  <c r="R190" i="2"/>
  <c r="S190" i="2"/>
  <c r="K191" i="2"/>
  <c r="L191" i="2"/>
  <c r="R191" i="2"/>
  <c r="S191" i="2"/>
  <c r="K193" i="2"/>
  <c r="L193" i="2"/>
  <c r="R193" i="2"/>
  <c r="S19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I147" i="1"/>
  <c r="I148" i="1"/>
  <c r="I149" i="1"/>
  <c r="I150" i="1"/>
  <c r="I151" i="1"/>
  <c r="I152" i="1"/>
  <c r="I153" i="1"/>
  <c r="I154" i="1"/>
  <c r="I155" i="1"/>
  <c r="I156" i="1"/>
  <c r="I157" i="1"/>
  <c r="I162" i="1"/>
  <c r="H147" i="1"/>
  <c r="H148" i="1"/>
  <c r="H149" i="1"/>
  <c r="H150" i="1"/>
  <c r="H151" i="1"/>
  <c r="H152" i="1"/>
  <c r="H153" i="1"/>
  <c r="H154" i="1"/>
  <c r="H155" i="1"/>
  <c r="H156" i="1"/>
  <c r="H157" i="1"/>
  <c r="H162" i="1"/>
  <c r="G147" i="1"/>
  <c r="G148" i="1"/>
  <c r="G149" i="1"/>
  <c r="G150" i="1"/>
  <c r="G151" i="1"/>
  <c r="G152" i="1"/>
  <c r="G153" i="1"/>
  <c r="G154" i="1"/>
  <c r="G155" i="1"/>
  <c r="G156" i="1"/>
  <c r="G157" i="1"/>
  <c r="G162" i="1"/>
  <c r="I135" i="1"/>
  <c r="I136" i="1"/>
  <c r="I137" i="1"/>
  <c r="I138" i="1"/>
  <c r="I139" i="1"/>
  <c r="I140" i="1"/>
  <c r="I141" i="1"/>
  <c r="I143" i="1"/>
  <c r="I144" i="1"/>
  <c r="I145" i="1"/>
  <c r="I146" i="1"/>
  <c r="I161" i="1"/>
  <c r="H135" i="1"/>
  <c r="H136" i="1"/>
  <c r="H137" i="1"/>
  <c r="H138" i="1"/>
  <c r="H139" i="1"/>
  <c r="H140" i="1"/>
  <c r="H141" i="1"/>
  <c r="H143" i="1"/>
  <c r="H144" i="1"/>
  <c r="H145" i="1"/>
  <c r="H146" i="1"/>
  <c r="H161" i="1"/>
  <c r="G135" i="1"/>
  <c r="G136" i="1"/>
  <c r="G137" i="1"/>
  <c r="G138" i="1"/>
  <c r="G139" i="1"/>
  <c r="G140" i="1"/>
  <c r="G141" i="1"/>
  <c r="G143" i="1"/>
  <c r="G144" i="1"/>
  <c r="G145" i="1"/>
  <c r="G146" i="1"/>
  <c r="G161" i="1"/>
  <c r="I129" i="1"/>
  <c r="I130" i="1"/>
  <c r="I131" i="1"/>
  <c r="I132" i="1"/>
  <c r="I133" i="1"/>
  <c r="I134" i="1"/>
  <c r="I160" i="1"/>
  <c r="H129" i="1"/>
  <c r="H130" i="1"/>
  <c r="H131" i="1"/>
  <c r="H132" i="1"/>
  <c r="H133" i="1"/>
  <c r="H134" i="1"/>
  <c r="H160" i="1"/>
  <c r="G129" i="1"/>
  <c r="G130" i="1"/>
  <c r="G131" i="1"/>
  <c r="G132" i="1"/>
  <c r="G133" i="1"/>
  <c r="G134" i="1"/>
  <c r="G160" i="1"/>
  <c r="C158" i="1"/>
  <c r="M158" i="1"/>
  <c r="M159" i="1"/>
  <c r="L158" i="1"/>
  <c r="L159" i="1"/>
  <c r="K158" i="1"/>
  <c r="I159" i="1"/>
  <c r="A147" i="1"/>
  <c r="A148" i="1"/>
  <c r="A149" i="1"/>
  <c r="A150" i="1"/>
  <c r="A151" i="1"/>
  <c r="A152" i="1"/>
  <c r="A153" i="1"/>
  <c r="A154" i="1"/>
  <c r="A155" i="1"/>
  <c r="A156" i="1"/>
  <c r="A15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C127" i="1"/>
  <c r="M127" i="1"/>
  <c r="M128" i="1"/>
  <c r="L127" i="1"/>
  <c r="L128" i="1"/>
  <c r="K127" i="1"/>
  <c r="K128" i="1"/>
  <c r="I78" i="1"/>
  <c r="I79" i="1"/>
  <c r="I8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H78" i="1"/>
  <c r="H79" i="1"/>
  <c r="H80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01" i="1"/>
  <c r="H102" i="1"/>
  <c r="H103" i="1"/>
  <c r="H104" i="1"/>
  <c r="H105" i="1"/>
  <c r="H106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3" i="1"/>
  <c r="H124" i="1"/>
  <c r="H125" i="1"/>
  <c r="H126" i="1"/>
  <c r="G78" i="1"/>
  <c r="G79" i="1"/>
  <c r="G80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54" i="1"/>
  <c r="G55" i="1"/>
  <c r="G56" i="1"/>
  <c r="G57" i="1"/>
  <c r="G58" i="1"/>
  <c r="G59" i="1"/>
  <c r="G60" i="1"/>
  <c r="G62" i="1"/>
  <c r="G63" i="1"/>
  <c r="G64" i="1"/>
  <c r="G65" i="1"/>
  <c r="G66" i="1"/>
  <c r="G67" i="1"/>
  <c r="G68" i="1"/>
  <c r="G69" i="1"/>
  <c r="G70" i="1"/>
  <c r="G71" i="1"/>
  <c r="G72" i="1"/>
  <c r="G73" i="1"/>
  <c r="G75" i="1"/>
  <c r="G76" i="1"/>
  <c r="G82" i="1"/>
  <c r="G83" i="1"/>
  <c r="G84" i="1"/>
  <c r="G85" i="1"/>
  <c r="G86" i="1"/>
  <c r="G87" i="1"/>
  <c r="G88" i="1"/>
  <c r="G89" i="1"/>
  <c r="G90" i="1"/>
  <c r="G93" i="1"/>
  <c r="G95" i="1"/>
  <c r="G96" i="1"/>
  <c r="G98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C99" i="1"/>
  <c r="M99" i="1"/>
  <c r="M100" i="1"/>
  <c r="L99" i="1"/>
  <c r="L100" i="1"/>
  <c r="K99" i="1"/>
  <c r="C81" i="1"/>
  <c r="L81" i="1"/>
  <c r="L82" i="1"/>
  <c r="M81" i="1"/>
  <c r="K81" i="1"/>
  <c r="C53" i="1"/>
  <c r="M53" i="1"/>
  <c r="M54" i="1"/>
  <c r="L53" i="1"/>
  <c r="L54" i="1"/>
  <c r="K53" i="1"/>
  <c r="K54" i="1"/>
  <c r="S40" i="2"/>
  <c r="S44" i="49"/>
  <c r="T44" i="49"/>
  <c r="S45" i="49"/>
  <c r="T45" i="49"/>
  <c r="I82" i="1"/>
  <c r="I100" i="1"/>
  <c r="G100" i="1"/>
  <c r="G128" i="1"/>
  <c r="H82" i="1"/>
  <c r="H100" i="1"/>
  <c r="I128" i="1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K100" i="1"/>
  <c r="K159" i="1"/>
  <c r="K82" i="1"/>
  <c r="M82" i="1"/>
  <c r="G159" i="1"/>
  <c r="P53" i="2"/>
  <c r="P51" i="2"/>
  <c r="P54" i="2"/>
  <c r="P52" i="2"/>
  <c r="P50" i="2"/>
  <c r="P44" i="2"/>
  <c r="R8" i="2"/>
  <c r="AE54" i="3"/>
  <c r="AE50" i="3"/>
  <c r="AE53" i="3"/>
  <c r="AE52" i="3"/>
  <c r="AE51" i="3"/>
  <c r="AE44" i="3"/>
  <c r="AG8" i="3"/>
  <c r="AA6" i="3"/>
  <c r="AA5" i="3"/>
  <c r="H159" i="1"/>
  <c r="AC5" i="2"/>
  <c r="BO9" i="3" a="1"/>
  <c r="BK9" i="3" a="1"/>
  <c r="AP14" i="49"/>
  <c r="AO14" i="49"/>
  <c r="AP18" i="49"/>
  <c r="AO18" i="49"/>
  <c r="AP22" i="49"/>
  <c r="AO22" i="49"/>
  <c r="AP26" i="49"/>
  <c r="AO26" i="49"/>
  <c r="AP30" i="49"/>
  <c r="AO30" i="49"/>
  <c r="AP34" i="49"/>
  <c r="AO34" i="49"/>
  <c r="AP38" i="49"/>
  <c r="AO38" i="49"/>
  <c r="AO194" i="49"/>
  <c r="AP194" i="49"/>
  <c r="AP195" i="49"/>
  <c r="AO195" i="49"/>
  <c r="AP196" i="49"/>
  <c r="AO196" i="49"/>
  <c r="AP197" i="49"/>
  <c r="AO197" i="49"/>
  <c r="AO198" i="49"/>
  <c r="AP198" i="49"/>
  <c r="AP75" i="49"/>
  <c r="AO75" i="49"/>
  <c r="AP199" i="49"/>
  <c r="AO199" i="49"/>
  <c r="AP76" i="49"/>
  <c r="AO76" i="49"/>
  <c r="AP200" i="49"/>
  <c r="AO200" i="49"/>
  <c r="AP77" i="49"/>
  <c r="AO77" i="49"/>
  <c r="AP201" i="49"/>
  <c r="AO201" i="49"/>
  <c r="AO78" i="49"/>
  <c r="AP78" i="49"/>
  <c r="AO202" i="49"/>
  <c r="AP202" i="49"/>
  <c r="AP79" i="49"/>
  <c r="AO79" i="49"/>
  <c r="AP203" i="49"/>
  <c r="AO203" i="49"/>
  <c r="AP80" i="49"/>
  <c r="AO80" i="49"/>
  <c r="AP204" i="49"/>
  <c r="AO204" i="49"/>
  <c r="AP81" i="49"/>
  <c r="AO81" i="49"/>
  <c r="AP205" i="49"/>
  <c r="AO205" i="49"/>
  <c r="AO82" i="49"/>
  <c r="AP82" i="49"/>
  <c r="AO206" i="49"/>
  <c r="AP206" i="49"/>
  <c r="AO83" i="49"/>
  <c r="AP83" i="49"/>
  <c r="AP207" i="49"/>
  <c r="AO207" i="49"/>
  <c r="AP84" i="49"/>
  <c r="AO84" i="49"/>
  <c r="AP208" i="49"/>
  <c r="AO208" i="49"/>
  <c r="AP85" i="49"/>
  <c r="AO85" i="49"/>
  <c r="AP209" i="49"/>
  <c r="AO209" i="49"/>
  <c r="AP86" i="49"/>
  <c r="AO86" i="49"/>
  <c r="AO210" i="49"/>
  <c r="AP210" i="49"/>
  <c r="AP87" i="49"/>
  <c r="AO87" i="49"/>
  <c r="AP211" i="49"/>
  <c r="AO211" i="49"/>
  <c r="AP88" i="49"/>
  <c r="AO88" i="49"/>
  <c r="AP212" i="49"/>
  <c r="AO212" i="49"/>
  <c r="AP89" i="49"/>
  <c r="AO89" i="49"/>
  <c r="AP213" i="49"/>
  <c r="AO213" i="49"/>
  <c r="AP90" i="49"/>
  <c r="AO90" i="49"/>
  <c r="AO214" i="49"/>
  <c r="AP214" i="49"/>
  <c r="AP91" i="49"/>
  <c r="AO91" i="49"/>
  <c r="AP215" i="49"/>
  <c r="AO215" i="49"/>
  <c r="AP92" i="49"/>
  <c r="AO92" i="49"/>
  <c r="AP216" i="49"/>
  <c r="AO216" i="49"/>
  <c r="AP93" i="49"/>
  <c r="AO93" i="49"/>
  <c r="AP217" i="49"/>
  <c r="AO217" i="49"/>
  <c r="AO94" i="49"/>
  <c r="AP94" i="49"/>
  <c r="AO218" i="49"/>
  <c r="AP218" i="49"/>
  <c r="AP95" i="49"/>
  <c r="AO95" i="49"/>
  <c r="AP219" i="49"/>
  <c r="AO219" i="49"/>
  <c r="AP96" i="49"/>
  <c r="AO96" i="49"/>
  <c r="AP220" i="49"/>
  <c r="AO220" i="49"/>
  <c r="AP97" i="49"/>
  <c r="AO97" i="49"/>
  <c r="AP221" i="49"/>
  <c r="AO221" i="49"/>
  <c r="AO98" i="49"/>
  <c r="AP98" i="49"/>
  <c r="AO222" i="49"/>
  <c r="AP222" i="49"/>
  <c r="AO99" i="49"/>
  <c r="AP99" i="49"/>
  <c r="AP223" i="49"/>
  <c r="AO223" i="49"/>
  <c r="AP100" i="49"/>
  <c r="AO100" i="49"/>
  <c r="AP224" i="49"/>
  <c r="AO224" i="49"/>
  <c r="AG41" i="2"/>
  <c r="AG43" i="2"/>
  <c r="AG40" i="2"/>
  <c r="AG44" i="2"/>
  <c r="AG42" i="2"/>
  <c r="AI8" i="2"/>
  <c r="AO284" i="49"/>
  <c r="AO280" i="49"/>
  <c r="AO276" i="49"/>
  <c r="AO272" i="49"/>
  <c r="AO268" i="49"/>
  <c r="AO264" i="49"/>
  <c r="AO253" i="49"/>
  <c r="AO249" i="49"/>
  <c r="AO245" i="49"/>
  <c r="AO241" i="49"/>
  <c r="AO237" i="49"/>
  <c r="AO233" i="49"/>
  <c r="AO229" i="49"/>
  <c r="AO193" i="49"/>
  <c r="AO189" i="49"/>
  <c r="AO185" i="49"/>
  <c r="AO181" i="49"/>
  <c r="AO177" i="49"/>
  <c r="AO173" i="49"/>
  <c r="AO169" i="49"/>
  <c r="AO165" i="49"/>
  <c r="AO161" i="49"/>
  <c r="AO157" i="49"/>
  <c r="AO153" i="49"/>
  <c r="AO149" i="49"/>
  <c r="AO145" i="49"/>
  <c r="AO141" i="49"/>
  <c r="AO128" i="49"/>
  <c r="AO124" i="49"/>
  <c r="AO120" i="49"/>
  <c r="AO116" i="49"/>
  <c r="AO112" i="49"/>
  <c r="AO108" i="49"/>
  <c r="AO104" i="49"/>
  <c r="AO67" i="49"/>
  <c r="AO63" i="49"/>
  <c r="AO59" i="49"/>
  <c r="AO55" i="49"/>
  <c r="AO51" i="49"/>
  <c r="AO47" i="49"/>
  <c r="AP285" i="49"/>
  <c r="AP281" i="49"/>
  <c r="AP277" i="49"/>
  <c r="AP273" i="49"/>
  <c r="AP269" i="49"/>
  <c r="AP265" i="49"/>
  <c r="AP254" i="49"/>
  <c r="AP250" i="49"/>
  <c r="AP246" i="49"/>
  <c r="AP242" i="49"/>
  <c r="AP238" i="49"/>
  <c r="AP234" i="49"/>
  <c r="AP230" i="49"/>
  <c r="AP190" i="49"/>
  <c r="AP186" i="49"/>
  <c r="AP182" i="49"/>
  <c r="AP178" i="49"/>
  <c r="AP174" i="49"/>
  <c r="AP170" i="49"/>
  <c r="AP166" i="49"/>
  <c r="AP162" i="49"/>
  <c r="AP158" i="49"/>
  <c r="AP154" i="49"/>
  <c r="AP150" i="49"/>
  <c r="AP146" i="49"/>
  <c r="AP142" i="49"/>
  <c r="AP129" i="49"/>
  <c r="AP125" i="49"/>
  <c r="AP121" i="49"/>
  <c r="AP117" i="49"/>
  <c r="AP113" i="49"/>
  <c r="AP109" i="49"/>
  <c r="AP62" i="49"/>
  <c r="AP46" i="49"/>
  <c r="AP25" i="49"/>
  <c r="AO248" i="49"/>
  <c r="AO244" i="49"/>
  <c r="AO240" i="49"/>
  <c r="AO236" i="49"/>
  <c r="AO232" i="49"/>
  <c r="AO176" i="49"/>
  <c r="AO172" i="49"/>
  <c r="AO168" i="49"/>
  <c r="AO164" i="49"/>
  <c r="AO144" i="49"/>
  <c r="AO131" i="49"/>
  <c r="AO127" i="49"/>
  <c r="AO123" i="49"/>
  <c r="AO119" i="49"/>
  <c r="AO115" i="49"/>
  <c r="AO111" i="49"/>
  <c r="AO107" i="49"/>
  <c r="AO103" i="49"/>
  <c r="AO66" i="49"/>
  <c r="AO58" i="49"/>
  <c r="AO54" i="49"/>
  <c r="AO50" i="49"/>
  <c r="AO37" i="49"/>
  <c r="AO33" i="49"/>
  <c r="AO29" i="49"/>
  <c r="AO21" i="49"/>
  <c r="AO17" i="49"/>
  <c r="BR10" i="3"/>
  <c r="BP32" i="3"/>
  <c r="AG34" i="2"/>
  <c r="AO105" i="49"/>
  <c r="AO101" i="49"/>
  <c r="AO68" i="49"/>
  <c r="AO64" i="49"/>
  <c r="AO60" i="49"/>
  <c r="AO56" i="49"/>
  <c r="AO52" i="49"/>
  <c r="AO48" i="49"/>
  <c r="AO44" i="49"/>
  <c r="AO35" i="49"/>
  <c r="AO31" i="49"/>
  <c r="AO27" i="49"/>
  <c r="AO23" i="49"/>
  <c r="AO19" i="49"/>
  <c r="AO15" i="49"/>
  <c r="AM40" i="49"/>
  <c r="AN40" i="49"/>
  <c r="BP42" i="3"/>
  <c r="BP38" i="3"/>
  <c r="BP41" i="3"/>
  <c r="BP40" i="3"/>
  <c r="BP39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D9" i="3" a="1"/>
  <c r="Q14" i="49"/>
  <c r="Q15" i="49"/>
  <c r="Q16" i="49"/>
  <c r="Q17" i="49"/>
  <c r="Q18" i="49"/>
  <c r="Q19" i="49"/>
  <c r="Q20" i="49"/>
  <c r="Q21" i="49"/>
  <c r="Q22" i="49"/>
  <c r="Q23" i="49"/>
  <c r="Q24" i="49"/>
  <c r="Q25" i="49"/>
  <c r="Q26" i="49"/>
  <c r="Q27" i="49"/>
  <c r="Q28" i="49"/>
  <c r="Q29" i="49"/>
  <c r="Q30" i="49"/>
  <c r="Q31" i="49"/>
  <c r="Q32" i="49"/>
  <c r="Q33" i="49"/>
  <c r="Q34" i="49"/>
  <c r="Q35" i="49"/>
  <c r="Q36" i="49"/>
  <c r="Q37" i="49"/>
  <c r="Q38" i="49"/>
  <c r="Q39" i="49"/>
  <c r="S43" i="49"/>
  <c r="O9" i="2" a="1"/>
  <c r="S50" i="49"/>
  <c r="S49" i="49"/>
  <c r="S53" i="49"/>
  <c r="S52" i="49"/>
  <c r="S51" i="49"/>
  <c r="AK12" i="49"/>
  <c r="AK13" i="49"/>
  <c r="AK14" i="49"/>
  <c r="AK15" i="49"/>
  <c r="AK16" i="49"/>
  <c r="AK17" i="49"/>
  <c r="AK18" i="49"/>
  <c r="AK19" i="49"/>
  <c r="AK20" i="49"/>
  <c r="AK21" i="49"/>
  <c r="AK22" i="49"/>
  <c r="AK23" i="49"/>
  <c r="AK24" i="49"/>
  <c r="AK25" i="49"/>
  <c r="AK26" i="49"/>
  <c r="AK27" i="49"/>
  <c r="AK28" i="49"/>
  <c r="AK29" i="49"/>
  <c r="AK30" i="49"/>
  <c r="AK31" i="49"/>
  <c r="AK32" i="49"/>
  <c r="AK33" i="49"/>
  <c r="AK34" i="49"/>
  <c r="AM49" i="49"/>
  <c r="AM45" i="49"/>
  <c r="AM48" i="49"/>
  <c r="AM47" i="49"/>
  <c r="AM46" i="49"/>
  <c r="AL9" i="49" a="1"/>
  <c r="O9" i="2"/>
  <c r="O13" i="2"/>
  <c r="O17" i="2"/>
  <c r="O21" i="2"/>
  <c r="O25" i="2"/>
  <c r="O29" i="2"/>
  <c r="O33" i="2"/>
  <c r="O37" i="2"/>
  <c r="O10" i="2"/>
  <c r="O14" i="2"/>
  <c r="O18" i="2"/>
  <c r="O22" i="2"/>
  <c r="O26" i="2"/>
  <c r="O30" i="2"/>
  <c r="O34" i="2"/>
  <c r="O38" i="2"/>
  <c r="O11" i="2"/>
  <c r="O15" i="2"/>
  <c r="O19" i="2"/>
  <c r="O23" i="2"/>
  <c r="O27" i="2"/>
  <c r="O31" i="2"/>
  <c r="O35" i="2"/>
  <c r="O39" i="2"/>
  <c r="O12" i="2"/>
  <c r="O16" i="2"/>
  <c r="O20" i="2"/>
  <c r="O24" i="2"/>
  <c r="O28" i="2"/>
  <c r="O32" i="2"/>
  <c r="O36" i="2"/>
  <c r="AD11" i="3"/>
  <c r="AD15" i="3"/>
  <c r="AD19" i="3"/>
  <c r="AD23" i="3"/>
  <c r="AD27" i="3"/>
  <c r="AD31" i="3"/>
  <c r="AD35" i="3"/>
  <c r="AD39" i="3"/>
  <c r="AD13" i="3"/>
  <c r="AD18" i="3"/>
  <c r="AD24" i="3"/>
  <c r="AD29" i="3"/>
  <c r="AD34" i="3"/>
  <c r="AD9" i="3"/>
  <c r="AD14" i="3"/>
  <c r="AD20" i="3"/>
  <c r="AD25" i="3"/>
  <c r="AD30" i="3"/>
  <c r="AD36" i="3"/>
  <c r="AD10" i="3"/>
  <c r="AD16" i="3"/>
  <c r="AD21" i="3"/>
  <c r="AD26" i="3"/>
  <c r="AD32" i="3"/>
  <c r="AD37" i="3"/>
  <c r="AD12" i="3"/>
  <c r="AD17" i="3"/>
  <c r="AD22" i="3"/>
  <c r="AD28" i="3"/>
  <c r="AD33" i="3"/>
  <c r="AD38" i="3"/>
  <c r="AM41" i="49"/>
  <c r="AN41" i="49"/>
  <c r="BK10" i="3"/>
  <c r="BK14" i="3"/>
  <c r="BK18" i="3"/>
  <c r="BK22" i="3"/>
  <c r="BK26" i="3"/>
  <c r="BK30" i="3"/>
  <c r="BK34" i="3"/>
  <c r="BK13" i="3"/>
  <c r="BK19" i="3"/>
  <c r="BK24" i="3"/>
  <c r="BK29" i="3"/>
  <c r="BK35" i="3"/>
  <c r="BK9" i="3"/>
  <c r="BK15" i="3"/>
  <c r="BK20" i="3"/>
  <c r="BK25" i="3"/>
  <c r="BK31" i="3"/>
  <c r="BK11" i="3"/>
  <c r="BK16" i="3"/>
  <c r="BK21" i="3"/>
  <c r="BK27" i="3"/>
  <c r="BK32" i="3"/>
  <c r="BK12" i="3"/>
  <c r="BK17" i="3"/>
  <c r="BK23" i="3"/>
  <c r="BK28" i="3"/>
  <c r="BK33" i="3"/>
  <c r="H128" i="1"/>
  <c r="AJ8" i="2"/>
  <c r="AG36" i="2"/>
  <c r="AH36" i="2"/>
  <c r="AG35" i="2"/>
  <c r="AH35" i="2"/>
  <c r="BO9" i="3"/>
  <c r="BO13" i="3"/>
  <c r="BO17" i="3"/>
  <c r="BO21" i="3"/>
  <c r="BO25" i="3"/>
  <c r="BO12" i="3"/>
  <c r="BO18" i="3"/>
  <c r="BO23" i="3"/>
  <c r="BO14" i="3"/>
  <c r="BO19" i="3"/>
  <c r="BO24" i="3"/>
  <c r="BO10" i="3"/>
  <c r="BO15" i="3"/>
  <c r="BO20" i="3"/>
  <c r="BO26" i="3"/>
  <c r="BO11" i="3"/>
  <c r="BO16" i="3"/>
  <c r="BO22" i="3"/>
  <c r="P45" i="2"/>
  <c r="Q45" i="2"/>
  <c r="S8" i="2"/>
  <c r="P46" i="2"/>
  <c r="Q46" i="2"/>
  <c r="R9" i="49" a="1"/>
  <c r="BS10" i="3"/>
  <c r="BP34" i="3"/>
  <c r="BQ34" i="3"/>
  <c r="BP33" i="3"/>
  <c r="BQ33" i="3"/>
  <c r="AE45" i="3"/>
  <c r="AF45" i="3"/>
  <c r="AH8" i="3"/>
  <c r="AE46" i="3"/>
  <c r="AF46" i="3"/>
  <c r="AF9" i="2" a="1"/>
  <c r="BK38" i="3"/>
  <c r="BP12" i="3"/>
  <c r="BL25" i="3"/>
  <c r="AD41" i="3"/>
  <c r="AE22" i="3"/>
  <c r="AE29" i="3"/>
  <c r="O41" i="2"/>
  <c r="P20" i="2"/>
  <c r="P18" i="2"/>
  <c r="AF9" i="2"/>
  <c r="AF13" i="2"/>
  <c r="AF17" i="2"/>
  <c r="AF21" i="2"/>
  <c r="AF25" i="2"/>
  <c r="AF10" i="2"/>
  <c r="AF14" i="2"/>
  <c r="AF18" i="2"/>
  <c r="AF22" i="2"/>
  <c r="AF26" i="2"/>
  <c r="AF11" i="2"/>
  <c r="AF15" i="2"/>
  <c r="AF19" i="2"/>
  <c r="AF23" i="2"/>
  <c r="AF27" i="2"/>
  <c r="AF12" i="2"/>
  <c r="AF16" i="2"/>
  <c r="AF20" i="2"/>
  <c r="AF24" i="2"/>
  <c r="AF28" i="2"/>
  <c r="R11" i="49"/>
  <c r="R15" i="49"/>
  <c r="R19" i="49"/>
  <c r="R23" i="49"/>
  <c r="R27" i="49"/>
  <c r="R31" i="49"/>
  <c r="R35" i="49"/>
  <c r="R39" i="49"/>
  <c r="R12" i="49"/>
  <c r="R16" i="49"/>
  <c r="R20" i="49"/>
  <c r="R24" i="49"/>
  <c r="R28" i="49"/>
  <c r="R32" i="49"/>
  <c r="R36" i="49"/>
  <c r="R9" i="49"/>
  <c r="R13" i="49"/>
  <c r="R17" i="49"/>
  <c r="R21" i="49"/>
  <c r="R25" i="49"/>
  <c r="R29" i="49"/>
  <c r="R33" i="49"/>
  <c r="R37" i="49"/>
  <c r="R10" i="49"/>
  <c r="R14" i="49"/>
  <c r="R18" i="49"/>
  <c r="R22" i="49"/>
  <c r="R26" i="49"/>
  <c r="R30" i="49"/>
  <c r="R34" i="49"/>
  <c r="R38" i="49"/>
  <c r="BP14" i="3"/>
  <c r="BO29" i="3"/>
  <c r="BL33" i="3"/>
  <c r="BL29" i="3"/>
  <c r="AE17" i="3"/>
  <c r="AE24" i="3"/>
  <c r="P16" i="2"/>
  <c r="P14" i="2"/>
  <c r="BP10" i="3"/>
  <c r="BL32" i="3"/>
  <c r="BL30" i="3"/>
  <c r="AE21" i="3"/>
  <c r="AE32" i="3"/>
  <c r="AE18" i="3"/>
  <c r="P12" i="2"/>
  <c r="P10" i="2"/>
  <c r="P35" i="2"/>
  <c r="BP26" i="3"/>
  <c r="BL23" i="3"/>
  <c r="BP22" i="3"/>
  <c r="BL9" i="3"/>
  <c r="AE28" i="3"/>
  <c r="AE25" i="3"/>
  <c r="AE34" i="3"/>
  <c r="AE11" i="3"/>
  <c r="P24" i="2"/>
  <c r="P38" i="2"/>
  <c r="P22" i="2"/>
  <c r="AL12" i="49"/>
  <c r="AL16" i="49"/>
  <c r="AL20" i="49"/>
  <c r="AL24" i="49"/>
  <c r="AL28" i="49"/>
  <c r="AL32" i="49"/>
  <c r="AL10" i="49"/>
  <c r="AL14" i="49"/>
  <c r="AL18" i="49"/>
  <c r="AL22" i="49"/>
  <c r="AL26" i="49"/>
  <c r="AL30" i="49"/>
  <c r="AL34" i="49"/>
  <c r="AL11" i="49"/>
  <c r="AL15" i="49"/>
  <c r="AL19" i="49"/>
  <c r="AL23" i="49"/>
  <c r="AL27" i="49"/>
  <c r="AL31" i="49"/>
  <c r="AL17" i="49"/>
  <c r="AL33" i="49"/>
  <c r="AL21" i="49"/>
  <c r="AL9" i="49"/>
  <c r="AL25" i="49"/>
  <c r="AL13" i="49"/>
  <c r="AL29" i="49"/>
  <c r="R41" i="49"/>
  <c r="S31" i="49"/>
  <c r="AF31" i="2"/>
  <c r="AG13" i="2"/>
  <c r="AL36" i="49"/>
  <c r="AM13" i="49"/>
  <c r="BP17" i="3"/>
  <c r="BL24" i="3"/>
  <c r="BP15" i="3"/>
  <c r="S12" i="49"/>
  <c r="AG22" i="2"/>
  <c r="AG25" i="2"/>
  <c r="AG20" i="2"/>
  <c r="P34" i="2"/>
  <c r="P36" i="2"/>
  <c r="BL22" i="3"/>
  <c r="BL21" i="3"/>
  <c r="BP19" i="3"/>
  <c r="AM25" i="49"/>
  <c r="AM14" i="49"/>
  <c r="P21" i="2"/>
  <c r="P23" i="2"/>
  <c r="AE27" i="3"/>
  <c r="AE16" i="3"/>
  <c r="BL26" i="3"/>
  <c r="BL31" i="3"/>
  <c r="BP18" i="3"/>
  <c r="P9" i="2"/>
  <c r="P11" i="2"/>
  <c r="AE15" i="3"/>
  <c r="AE9" i="3"/>
  <c r="AE33" i="3"/>
  <c r="BL15" i="3"/>
  <c r="BP21" i="3"/>
  <c r="P13" i="2"/>
  <c r="P15" i="2"/>
  <c r="AE19" i="3"/>
  <c r="AE36" i="3"/>
  <c r="BL18" i="3"/>
  <c r="BL10" i="3"/>
  <c r="BL11" i="3"/>
  <c r="BL12" i="3"/>
  <c r="BL13" i="3"/>
  <c r="BL14" i="3"/>
  <c r="BL16" i="3"/>
  <c r="BL17" i="3"/>
  <c r="BL19" i="3"/>
  <c r="BL20" i="3"/>
  <c r="BL27" i="3"/>
  <c r="BL28" i="3"/>
  <c r="BL34" i="3"/>
  <c r="BL35" i="3"/>
  <c r="BL38" i="3"/>
  <c r="BP9" i="3"/>
  <c r="BP16" i="3"/>
  <c r="S26" i="49"/>
  <c r="S18" i="49"/>
  <c r="S9" i="49"/>
  <c r="AG28" i="2"/>
  <c r="AG12" i="2"/>
  <c r="AG15" i="2"/>
  <c r="AG18" i="2"/>
  <c r="AG21" i="2"/>
  <c r="P17" i="2"/>
  <c r="P19" i="2"/>
  <c r="AE23" i="3"/>
  <c r="AE10" i="3"/>
  <c r="BP20" i="3"/>
  <c r="AM21" i="49"/>
  <c r="S34" i="49"/>
  <c r="S15" i="49"/>
  <c r="AG23" i="2"/>
  <c r="AG10" i="2"/>
  <c r="AM18" i="49"/>
  <c r="P26" i="2"/>
  <c r="P28" i="2"/>
  <c r="AE12" i="3"/>
  <c r="BP11" i="3"/>
  <c r="P30" i="2"/>
  <c r="P32" i="2"/>
  <c r="AE14" i="3"/>
  <c r="AE38" i="3"/>
  <c r="S28" i="49"/>
  <c r="S27" i="49"/>
  <c r="AG19" i="2"/>
  <c r="AE20" i="3"/>
  <c r="AM29" i="49"/>
  <c r="AM9" i="49"/>
  <c r="AM10" i="49"/>
  <c r="P37" i="2"/>
  <c r="P39" i="2"/>
  <c r="AE13" i="3"/>
  <c r="AE37" i="3"/>
  <c r="BP24" i="3"/>
  <c r="P25" i="2"/>
  <c r="P27" i="2"/>
  <c r="AE31" i="3"/>
  <c r="AE30" i="3"/>
  <c r="BP23" i="3"/>
  <c r="P29" i="2"/>
  <c r="P31" i="2"/>
  <c r="AE35" i="3"/>
  <c r="AE26" i="3"/>
  <c r="BP25" i="3"/>
  <c r="S38" i="49"/>
  <c r="S22" i="49"/>
  <c r="S36" i="49"/>
  <c r="S20" i="49"/>
  <c r="AG24" i="2"/>
  <c r="AG27" i="2"/>
  <c r="AG11" i="2"/>
  <c r="AG14" i="2"/>
  <c r="AG17" i="2"/>
  <c r="P33" i="2"/>
  <c r="AE39" i="3"/>
  <c r="BP13" i="3"/>
  <c r="S10" i="49"/>
  <c r="T10" i="49"/>
  <c r="T9" i="49"/>
  <c r="AF37" i="3"/>
  <c r="AF33" i="3"/>
  <c r="AF29" i="3"/>
  <c r="AF25" i="3"/>
  <c r="AF21" i="3"/>
  <c r="AF17" i="3"/>
  <c r="AF13" i="3"/>
  <c r="AF9" i="3"/>
  <c r="AF36" i="3"/>
  <c r="AF32" i="3"/>
  <c r="AF28" i="3"/>
  <c r="AF24" i="3"/>
  <c r="AF20" i="3"/>
  <c r="AF16" i="3"/>
  <c r="AF12" i="3"/>
  <c r="AF39" i="3"/>
  <c r="AF35" i="3"/>
  <c r="AF31" i="3"/>
  <c r="AF27" i="3"/>
  <c r="AF23" i="3"/>
  <c r="AF19" i="3"/>
  <c r="AF15" i="3"/>
  <c r="AF11" i="3"/>
  <c r="AF38" i="3"/>
  <c r="AF34" i="3"/>
  <c r="AF30" i="3"/>
  <c r="AF26" i="3"/>
  <c r="AF22" i="3"/>
  <c r="AF18" i="3"/>
  <c r="AF14" i="3"/>
  <c r="AF10" i="3"/>
  <c r="AE41" i="3"/>
  <c r="AM16" i="49"/>
  <c r="S23" i="49"/>
  <c r="S13" i="49"/>
  <c r="AM22" i="49"/>
  <c r="S19" i="49"/>
  <c r="S21" i="49"/>
  <c r="AM15" i="49"/>
  <c r="S29" i="49"/>
  <c r="AM33" i="49"/>
  <c r="S32" i="49"/>
  <c r="AM32" i="49"/>
  <c r="S39" i="49"/>
  <c r="S25" i="49"/>
  <c r="BQ23" i="3"/>
  <c r="BQ19" i="3"/>
  <c r="BQ15" i="3"/>
  <c r="BQ11" i="3"/>
  <c r="BQ26" i="3"/>
  <c r="BQ22" i="3"/>
  <c r="BQ18" i="3"/>
  <c r="BQ14" i="3"/>
  <c r="BQ10" i="3"/>
  <c r="BQ25" i="3"/>
  <c r="BQ21" i="3"/>
  <c r="BQ17" i="3"/>
  <c r="BQ13" i="3"/>
  <c r="BQ9" i="3"/>
  <c r="BQ24" i="3"/>
  <c r="BQ20" i="3"/>
  <c r="BQ16" i="3"/>
  <c r="BQ12" i="3"/>
  <c r="BP29" i="3"/>
  <c r="AM19" i="49"/>
  <c r="AG9" i="2"/>
  <c r="AG16" i="2"/>
  <c r="S14" i="49"/>
  <c r="AM28" i="49"/>
  <c r="AG26" i="2"/>
  <c r="S17" i="49"/>
  <c r="AM27" i="49"/>
  <c r="AM11" i="49"/>
  <c r="AM12" i="49"/>
  <c r="AM17" i="49"/>
  <c r="AM20" i="49"/>
  <c r="AN21" i="49"/>
  <c r="AN9" i="49"/>
  <c r="AN16" i="49"/>
  <c r="AM23" i="49"/>
  <c r="AN23" i="49"/>
  <c r="AN18" i="49"/>
  <c r="AN10" i="49"/>
  <c r="AM26" i="49"/>
  <c r="AM24" i="49"/>
  <c r="AM30" i="49"/>
  <c r="AM31" i="49"/>
  <c r="AN32" i="49"/>
  <c r="S16" i="49"/>
  <c r="S35" i="49"/>
  <c r="S37" i="49"/>
  <c r="S30" i="49"/>
  <c r="S33" i="49"/>
  <c r="AN33" i="49"/>
  <c r="S24" i="49"/>
  <c r="S11" i="49"/>
  <c r="T37" i="49"/>
  <c r="Q39" i="2"/>
  <c r="Q35" i="2"/>
  <c r="Q31" i="2"/>
  <c r="Q27" i="2"/>
  <c r="Q23" i="2"/>
  <c r="Q19" i="2"/>
  <c r="Q15" i="2"/>
  <c r="Q11" i="2"/>
  <c r="Q38" i="2"/>
  <c r="Q34" i="2"/>
  <c r="Q30" i="2"/>
  <c r="Q26" i="2"/>
  <c r="Q22" i="2"/>
  <c r="Q18" i="2"/>
  <c r="Q14" i="2"/>
  <c r="Q10" i="2"/>
  <c r="Q37" i="2"/>
  <c r="Q33" i="2"/>
  <c r="Q29" i="2"/>
  <c r="Q25" i="2"/>
  <c r="Q21" i="2"/>
  <c r="Q17" i="2"/>
  <c r="Q13" i="2"/>
  <c r="Q9" i="2"/>
  <c r="Q36" i="2"/>
  <c r="Q32" i="2"/>
  <c r="Q28" i="2"/>
  <c r="Q24" i="2"/>
  <c r="Q20" i="2"/>
  <c r="Q16" i="2"/>
  <c r="Q12" i="2"/>
  <c r="P41" i="2"/>
  <c r="T39" i="49"/>
  <c r="AM34" i="49"/>
  <c r="AN34" i="49"/>
  <c r="S41" i="49"/>
  <c r="T23" i="49"/>
  <c r="T25" i="49"/>
  <c r="AM36" i="49"/>
  <c r="AN22" i="49"/>
  <c r="AN11" i="49"/>
  <c r="AN27" i="49"/>
  <c r="AN20" i="49"/>
  <c r="AN25" i="49"/>
  <c r="T26" i="49"/>
  <c r="T11" i="49"/>
  <c r="T27" i="49"/>
  <c r="T12" i="49"/>
  <c r="T28" i="49"/>
  <c r="T13" i="49"/>
  <c r="T29" i="49"/>
  <c r="T38" i="49"/>
  <c r="T24" i="49"/>
  <c r="AN26" i="49"/>
  <c r="AN15" i="49"/>
  <c r="AN31" i="49"/>
  <c r="AN24" i="49"/>
  <c r="AN13" i="49"/>
  <c r="AN29" i="49"/>
  <c r="AH27" i="2"/>
  <c r="AH23" i="2"/>
  <c r="AH19" i="2"/>
  <c r="AH15" i="2"/>
  <c r="AH11" i="2"/>
  <c r="AH26" i="2"/>
  <c r="AH22" i="2"/>
  <c r="AH18" i="2"/>
  <c r="AH14" i="2"/>
  <c r="AH10" i="2"/>
  <c r="AH25" i="2"/>
  <c r="AH21" i="2"/>
  <c r="AH17" i="2"/>
  <c r="AH13" i="2"/>
  <c r="AH9" i="2"/>
  <c r="AH28" i="2"/>
  <c r="AH24" i="2"/>
  <c r="AH20" i="2"/>
  <c r="AH16" i="2"/>
  <c r="AH12" i="2"/>
  <c r="AG31" i="2"/>
  <c r="T14" i="49"/>
  <c r="T30" i="49"/>
  <c r="T15" i="49"/>
  <c r="T31" i="49"/>
  <c r="T16" i="49"/>
  <c r="T32" i="49"/>
  <c r="T17" i="49"/>
  <c r="T33" i="49"/>
  <c r="T22" i="49"/>
  <c r="AN14" i="49"/>
  <c r="AN30" i="49"/>
  <c r="AN19" i="49"/>
  <c r="AN12" i="49"/>
  <c r="AN28" i="49"/>
  <c r="AN17" i="49"/>
  <c r="T18" i="49"/>
  <c r="T34" i="49"/>
  <c r="T19" i="49"/>
  <c r="T35" i="49"/>
  <c r="T20" i="49"/>
  <c r="T36" i="49"/>
  <c r="T21" i="49"/>
</calcChain>
</file>

<file path=xl/comments1.xml><?xml version="1.0" encoding="utf-8"?>
<comments xmlns="http://schemas.openxmlformats.org/spreadsheetml/2006/main">
  <authors>
    <author>KKashiwase</author>
  </authors>
  <commentList>
    <comment ref="T3" authorId="0" shapeId="0">
      <text>
        <r>
          <rPr>
            <sz val="8"/>
            <color indexed="81"/>
            <rFont val="Tahoma"/>
            <family val="2"/>
          </rPr>
          <t>Last Update: 12/7/2002 3:10:55 PM
By: KKashiwase</t>
        </r>
      </text>
    </comment>
  </commentList>
</comments>
</file>

<file path=xl/comments2.xml><?xml version="1.0" encoding="utf-8"?>
<comments xmlns="http://schemas.openxmlformats.org/spreadsheetml/2006/main">
  <authors>
    <author>KKashiwase</author>
  </authors>
  <commentList>
    <comment ref="A8" authorId="0" shapeId="0">
      <text>
        <r>
          <rPr>
            <sz val="8"/>
            <color indexed="81"/>
            <rFont val="Tahoma"/>
            <family val="2"/>
          </rPr>
          <t>Last Update: 3/13/2003 10:32:53 AM
By: KKashiwase</t>
        </r>
      </text>
    </comment>
  </commentList>
</comments>
</file>

<file path=xl/comments3.xml><?xml version="1.0" encoding="utf-8"?>
<comments xmlns="http://schemas.openxmlformats.org/spreadsheetml/2006/main">
  <authors>
    <author>KKashiwase</author>
  </authors>
  <commentList>
    <comment ref="A8" authorId="0" shapeId="0">
      <text>
        <r>
          <rPr>
            <sz val="8"/>
            <color indexed="81"/>
            <rFont val="Tahoma"/>
            <family val="2"/>
          </rPr>
          <t>Last Update: 3/13/2003 10:30:04 AM
By: KKashiwase</t>
        </r>
      </text>
    </comment>
  </commentList>
</comments>
</file>

<file path=xl/comments4.xml><?xml version="1.0" encoding="utf-8"?>
<comments xmlns="http://schemas.openxmlformats.org/spreadsheetml/2006/main">
  <authors>
    <author>KKashiwase</author>
  </authors>
  <commentList>
    <comment ref="A8" authorId="0" shapeId="0">
      <text>
        <r>
          <rPr>
            <sz val="8"/>
            <color indexed="81"/>
            <rFont val="Tahoma"/>
            <family val="2"/>
          </rPr>
          <t>Last Update: 3/13/2003 10:38:53 AM
By: KKashiwase</t>
        </r>
      </text>
    </comment>
  </commentList>
</comments>
</file>

<file path=xl/comments5.xml><?xml version="1.0" encoding="utf-8"?>
<comments xmlns="http://schemas.openxmlformats.org/spreadsheetml/2006/main">
  <authors>
    <author>KKashiwase</author>
  </authors>
  <commentList>
    <comment ref="A7" authorId="0" shapeId="0">
      <text>
        <r>
          <rPr>
            <sz val="8"/>
            <color indexed="81"/>
            <rFont val="Tahoma"/>
            <family val="2"/>
          </rPr>
          <t>Last Update: 3/14/2003 12:04:06 PM
By: KKashiwase</t>
        </r>
      </text>
    </comment>
  </commentList>
</comments>
</file>

<file path=xl/comments6.xml><?xml version="1.0" encoding="utf-8"?>
<comments xmlns="http://schemas.openxmlformats.org/spreadsheetml/2006/main">
  <authors>
    <author>KKashiwase</author>
  </authors>
  <commentList>
    <comment ref="A5" authorId="0" shapeId="0">
      <text>
        <r>
          <rPr>
            <sz val="8"/>
            <color indexed="81"/>
            <rFont val="Tahoma"/>
            <family val="2"/>
          </rPr>
          <t>Last Update: 3/14/2003 11:59:28 AM
By: KKashiwase</t>
        </r>
      </text>
    </comment>
  </commentList>
</comments>
</file>

<file path=xl/comments7.xml><?xml version="1.0" encoding="utf-8"?>
<comments xmlns="http://schemas.openxmlformats.org/spreadsheetml/2006/main">
  <authors>
    <author>KKashiwase</author>
  </authors>
  <commentList>
    <comment ref="A5" authorId="0" shapeId="0">
      <text>
        <r>
          <rPr>
            <sz val="8"/>
            <color indexed="81"/>
            <rFont val="Tahoma"/>
            <family val="2"/>
          </rPr>
          <t>Last Update: 3/12/2003 5:56:35 PM
By: KKashiwase</t>
        </r>
      </text>
    </comment>
  </commentList>
</comments>
</file>

<file path=xl/comments8.xml><?xml version="1.0" encoding="utf-8"?>
<comments xmlns="http://schemas.openxmlformats.org/spreadsheetml/2006/main">
  <authors>
    <author>KKashiwase</author>
  </authors>
  <commentList>
    <comment ref="A5" authorId="0" shapeId="0">
      <text>
        <r>
          <rPr>
            <sz val="8"/>
            <color indexed="81"/>
            <rFont val="Tahoma"/>
            <family val="2"/>
          </rPr>
          <t>Last Update: 3/13/2003 10:40:46 AM
By: KKashiwase</t>
        </r>
      </text>
    </comment>
  </commentList>
</comments>
</file>

<file path=xl/sharedStrings.xml><?xml version="1.0" encoding="utf-8"?>
<sst xmlns="http://schemas.openxmlformats.org/spreadsheetml/2006/main" count="3180" uniqueCount="541">
  <si>
    <t>Period Average</t>
  </si>
  <si>
    <t>Exclusions</t>
  </si>
  <si>
    <t>80-85</t>
  </si>
  <si>
    <t>88-93</t>
  </si>
  <si>
    <t>96-01</t>
  </si>
  <si>
    <t>Database</t>
  </si>
  <si>
    <t>Series_Code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</si>
  <si>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</si>
  <si>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</si>
  <si>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</si>
  <si>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</si>
  <si>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</si>
  <si>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</si>
  <si>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</si>
  <si>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</si>
  <si>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</si>
  <si>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</si>
  <si>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</si>
  <si>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</si>
  <si>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</si>
  <si>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</si>
  <si>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</si>
  <si>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</si>
  <si>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</si>
  <si>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</si>
  <si>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</si>
  <si>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1999A1</t>
  </si>
  <si>
    <t>2000A1</t>
  </si>
  <si>
    <t>2001A1</t>
  </si>
  <si>
    <t>Cape Verde</t>
  </si>
  <si>
    <t>AF</t>
  </si>
  <si>
    <t>624DEBT%GNP</t>
  </si>
  <si>
    <t>X</t>
  </si>
  <si>
    <t>U:\CREINHART\PROJ6\DEBT.BNK,TYPE=LAREMOS</t>
  </si>
  <si>
    <t>n.a.</t>
  </si>
  <si>
    <t>Djibouti</t>
  </si>
  <si>
    <t>611DEBT%GNP</t>
  </si>
  <si>
    <t>Eritrea</t>
  </si>
  <si>
    <t>643DEBT%GNP</t>
  </si>
  <si>
    <t>Guinea</t>
  </si>
  <si>
    <t>656DEBT%GNP</t>
  </si>
  <si>
    <t>South Africa</t>
  </si>
  <si>
    <t>199DEBT%GNP</t>
  </si>
  <si>
    <t>Tanzania</t>
  </si>
  <si>
    <t>738DEBT%GNP</t>
  </si>
  <si>
    <t>Algeria</t>
  </si>
  <si>
    <t>612DEBT%GNP</t>
  </si>
  <si>
    <t>Angola</t>
  </si>
  <si>
    <t>614DEBT%GNP</t>
  </si>
  <si>
    <t>Benin</t>
  </si>
  <si>
    <t>638DEBT%GNP</t>
  </si>
  <si>
    <t>Botswana</t>
  </si>
  <si>
    <t>616DEBT%GNP</t>
  </si>
  <si>
    <t>Burkina Faso</t>
  </si>
  <si>
    <t>748DEBT%GNP</t>
  </si>
  <si>
    <t>Burundi</t>
  </si>
  <si>
    <t>618DEBT%GNP</t>
  </si>
  <si>
    <t>Cameroon</t>
  </si>
  <si>
    <t>622DEBT%GNP</t>
  </si>
  <si>
    <t>Central African Rep.</t>
  </si>
  <si>
    <t>626DEBT%GNP</t>
  </si>
  <si>
    <t>Chad</t>
  </si>
  <si>
    <t>628DEBT%GNP</t>
  </si>
  <si>
    <t>Comoros</t>
  </si>
  <si>
    <t>632DEBT%GNP</t>
  </si>
  <si>
    <t>Congo, Dem. Rep. of</t>
  </si>
  <si>
    <t>636DEBT%GNP</t>
  </si>
  <si>
    <t>Congo, Republic of</t>
  </si>
  <si>
    <t>634DEBT%GNP</t>
  </si>
  <si>
    <t>Côte d'Ivoire</t>
  </si>
  <si>
    <t>662DEBT%GNP</t>
  </si>
  <si>
    <t>Equatorial Guinea</t>
  </si>
  <si>
    <t>642DEBT%GNP</t>
  </si>
  <si>
    <t>Ethiopia</t>
  </si>
  <si>
    <t>644DEBT%GNP</t>
  </si>
  <si>
    <t>Gabon</t>
  </si>
  <si>
    <t>646DEBT%GNP</t>
  </si>
  <si>
    <t>Gambia, The</t>
  </si>
  <si>
    <t>648DEBT%GNP</t>
  </si>
  <si>
    <t>Ghana</t>
  </si>
  <si>
    <t>652DEBT%GNP</t>
  </si>
  <si>
    <t>Guinea-Bissau</t>
  </si>
  <si>
    <t>654DEBT%GNP</t>
  </si>
  <si>
    <t>Kenya</t>
  </si>
  <si>
    <t>664DEBT%GNP</t>
  </si>
  <si>
    <t>Lesotho</t>
  </si>
  <si>
    <t>666DEBT%GNP</t>
  </si>
  <si>
    <t>Madagascar</t>
  </si>
  <si>
    <t>674DEBT%GNP</t>
  </si>
  <si>
    <t>Malawi</t>
  </si>
  <si>
    <t>676DEBT%GNP</t>
  </si>
  <si>
    <t>Mali</t>
  </si>
  <si>
    <t>678DEBT%GNP</t>
  </si>
  <si>
    <t>Mauritania</t>
  </si>
  <si>
    <t>682DEBT%GNP</t>
  </si>
  <si>
    <t>Mauritius</t>
  </si>
  <si>
    <t>684DEBT%GNP</t>
  </si>
  <si>
    <t>Morocco</t>
  </si>
  <si>
    <t>686DEBT%GNP</t>
  </si>
  <si>
    <t>Mozambique</t>
  </si>
  <si>
    <t>688DEBT%GNP</t>
  </si>
  <si>
    <t>Niger</t>
  </si>
  <si>
    <t>692DEBT%GNP</t>
  </si>
  <si>
    <t>Nigeria</t>
  </si>
  <si>
    <t>694DEBT%GNP</t>
  </si>
  <si>
    <t>Rwanda</t>
  </si>
  <si>
    <t>714DEBT%GNP</t>
  </si>
  <si>
    <t>São Tomé &amp; Príncipe</t>
  </si>
  <si>
    <t>716DEBT%GNP</t>
  </si>
  <si>
    <t>Senegal</t>
  </si>
  <si>
    <t>722DEBT%GNP</t>
  </si>
  <si>
    <t>Seychelles</t>
  </si>
  <si>
    <t>718DEBT%GNP</t>
  </si>
  <si>
    <t>Sierra Leone</t>
  </si>
  <si>
    <t>724DEBT%GNP</t>
  </si>
  <si>
    <t>Somalia</t>
  </si>
  <si>
    <t>726DEBT%GNP</t>
  </si>
  <si>
    <t>Sudan</t>
  </si>
  <si>
    <t>732DEBT%GNP</t>
  </si>
  <si>
    <t>Swaziland</t>
  </si>
  <si>
    <t>734DEBT%GNP</t>
  </si>
  <si>
    <t>Togo</t>
  </si>
  <si>
    <t>742DEBT%GNP</t>
  </si>
  <si>
    <t>Tunisia</t>
  </si>
  <si>
    <t>744DEBT%GNP</t>
  </si>
  <si>
    <t>Uganda</t>
  </si>
  <si>
    <t>746DEBT%GNP</t>
  </si>
  <si>
    <t>Zambia</t>
  </si>
  <si>
    <t>754DEBT%GNP</t>
  </si>
  <si>
    <t>Zimbabwe</t>
  </si>
  <si>
    <t>698DEBT%GNP</t>
  </si>
  <si>
    <t>Africa</t>
  </si>
  <si>
    <t>Cambodia</t>
  </si>
  <si>
    <t>ASI</t>
  </si>
  <si>
    <t>522DEBT%GNP</t>
  </si>
  <si>
    <t>Mongolia</t>
  </si>
  <si>
    <t>948DEBT%GNP</t>
  </si>
  <si>
    <t>Vietnam</t>
  </si>
  <si>
    <t>582DEBT%GNP</t>
  </si>
  <si>
    <t>Bangladesh</t>
  </si>
  <si>
    <t>513DEBT%GNP</t>
  </si>
  <si>
    <t>Bhutan</t>
  </si>
  <si>
    <t>514DEBT%GNP</t>
  </si>
  <si>
    <t>China,P.R.: Mainland</t>
  </si>
  <si>
    <t>924DEBT%GNP</t>
  </si>
  <si>
    <t>China,P.R.:Hong Kong</t>
  </si>
  <si>
    <t>532DEBT%GDP</t>
  </si>
  <si>
    <t>Fiji</t>
  </si>
  <si>
    <t>819DEBT%GNP</t>
  </si>
  <si>
    <t>India</t>
  </si>
  <si>
    <t>534DEBT%GNP</t>
  </si>
  <si>
    <t>Indonesia</t>
  </si>
  <si>
    <t>536DEBT%GNP</t>
  </si>
  <si>
    <t>Korea</t>
  </si>
  <si>
    <t>542DEBT%GNP</t>
  </si>
  <si>
    <t>Lao People's Dem.Rep</t>
  </si>
  <si>
    <t>544DEBT%GNP</t>
  </si>
  <si>
    <t>Malaysia</t>
  </si>
  <si>
    <t>548DEBT%GNP</t>
  </si>
  <si>
    <t>Maldives</t>
  </si>
  <si>
    <t>556DEBT%GNP</t>
  </si>
  <si>
    <t>Myanmar</t>
  </si>
  <si>
    <t>518DEBT%GDP</t>
  </si>
  <si>
    <t>Nepal</t>
  </si>
  <si>
    <t>558DEBT%GNP</t>
  </si>
  <si>
    <t>Papua New Guinea</t>
  </si>
  <si>
    <t>853DEBT%GNP</t>
  </si>
  <si>
    <t>Philippines</t>
  </si>
  <si>
    <t>566DEBT%GNP</t>
  </si>
  <si>
    <t>Samoa</t>
  </si>
  <si>
    <t>862DEBT%GNP</t>
  </si>
  <si>
    <t>Singapore</t>
  </si>
  <si>
    <t>576DEBT%GDP</t>
  </si>
  <si>
    <t>Solomon Islands</t>
  </si>
  <si>
    <t>813DEBT%GNP</t>
  </si>
  <si>
    <t>Sri Lanka</t>
  </si>
  <si>
    <t>524DEBT%GNP</t>
  </si>
  <si>
    <t>Taiwan Prov.of China</t>
  </si>
  <si>
    <t>528DEBT%GDP</t>
  </si>
  <si>
    <t>Thailand</t>
  </si>
  <si>
    <t>578DEBT%GNP</t>
  </si>
  <si>
    <t>Tonga</t>
  </si>
  <si>
    <t>866DEBT%GNP</t>
  </si>
  <si>
    <t>Vanuatu</t>
  </si>
  <si>
    <t>846DEBT%GNP</t>
  </si>
  <si>
    <t>Asia</t>
  </si>
  <si>
    <t>Bahrain, Kingdom of</t>
  </si>
  <si>
    <t>ME</t>
  </si>
  <si>
    <t>419DEBT%GDP</t>
  </si>
  <si>
    <t>Yemen, P.D. Rep. of (former)</t>
  </si>
  <si>
    <t>Yemen, Republic of</t>
  </si>
  <si>
    <t>474DEBT%GNP</t>
  </si>
  <si>
    <t>Pakistan</t>
  </si>
  <si>
    <t>564DEBT%GNP</t>
  </si>
  <si>
    <t>Egypt</t>
  </si>
  <si>
    <t>469DEBT%GNP</t>
  </si>
  <si>
    <t>Iran, I.R. of</t>
  </si>
  <si>
    <t>429DEBT%GNP</t>
  </si>
  <si>
    <t>Israel</t>
  </si>
  <si>
    <t>436DEBT%GDP</t>
  </si>
  <si>
    <t>Jordan</t>
  </si>
  <si>
    <t>439DEBT%GNP</t>
  </si>
  <si>
    <t>Kuwait</t>
  </si>
  <si>
    <t>443DEBT%GDP</t>
  </si>
  <si>
    <t>Lebanon</t>
  </si>
  <si>
    <t>446DEBT%GNP</t>
  </si>
  <si>
    <t>Oman</t>
  </si>
  <si>
    <t>449DEBT%GNP</t>
  </si>
  <si>
    <t>Saudi Arabia</t>
  </si>
  <si>
    <t>456DEBT%GDP</t>
  </si>
  <si>
    <t>Syrian Arab Republic</t>
  </si>
  <si>
    <t>463DEBT%GNP</t>
  </si>
  <si>
    <t>Turkey</t>
  </si>
  <si>
    <t>186DEBT%GNP</t>
  </si>
  <si>
    <t>United Arab Emirates</t>
  </si>
  <si>
    <t>466DEBT%GDP</t>
  </si>
  <si>
    <t>Yemen, Arab Rep. of (former)</t>
  </si>
  <si>
    <t>473DEBT%GNP</t>
  </si>
  <si>
    <t>Middle East</t>
  </si>
  <si>
    <t>Albania</t>
  </si>
  <si>
    <t>T</t>
  </si>
  <si>
    <t>914DEBT%GNP</t>
  </si>
  <si>
    <t>Armenia</t>
  </si>
  <si>
    <t>911DEBT%GNP</t>
  </si>
  <si>
    <t>Azerbaijan</t>
  </si>
  <si>
    <t>912DEBT%GNP</t>
  </si>
  <si>
    <t>Belarus</t>
  </si>
  <si>
    <t>913DEBT%GNP</t>
  </si>
  <si>
    <t>Bosnia &amp; Herzegovina</t>
  </si>
  <si>
    <t>963DEBT%GNP</t>
  </si>
  <si>
    <t>Bulgaria</t>
  </si>
  <si>
    <t>918DEBT%GNP</t>
  </si>
  <si>
    <t>Croatia</t>
  </si>
  <si>
    <t>960DEBT%GNP</t>
  </si>
  <si>
    <t>...</t>
  </si>
  <si>
    <t>Czech Republic</t>
  </si>
  <si>
    <t>935DEBT%GNP</t>
  </si>
  <si>
    <t>Estonia</t>
  </si>
  <si>
    <t>939DEBT%GNP</t>
  </si>
  <si>
    <t>Georgia</t>
  </si>
  <si>
    <t>915DEBT%GNP</t>
  </si>
  <si>
    <t>Hungary</t>
  </si>
  <si>
    <t>944DEBT%GNP</t>
  </si>
  <si>
    <t>Kazakhstan</t>
  </si>
  <si>
    <t>916DEBT%GNP</t>
  </si>
  <si>
    <t>Kyrgyz Republic</t>
  </si>
  <si>
    <t>917DEBT%GNP</t>
  </si>
  <si>
    <t>Latvia</t>
  </si>
  <si>
    <t>941DEBT%GNP</t>
  </si>
  <si>
    <t>Lithuania</t>
  </si>
  <si>
    <t>946DEBT%GNP</t>
  </si>
  <si>
    <t>Macedonia, FYR</t>
  </si>
  <si>
    <t>962DEBT%GNP</t>
  </si>
  <si>
    <t>Moldova</t>
  </si>
  <si>
    <t>921DEBT%GNP</t>
  </si>
  <si>
    <t>Poland</t>
  </si>
  <si>
    <t>964DEBT%GNP</t>
  </si>
  <si>
    <t>Romania</t>
  </si>
  <si>
    <t>968DEBT%GNP</t>
  </si>
  <si>
    <t>Russia</t>
  </si>
  <si>
    <t>922DEBT%GNP</t>
  </si>
  <si>
    <t>Slovak Republic</t>
  </si>
  <si>
    <t>936DEBT%GNP</t>
  </si>
  <si>
    <t>Slovenia</t>
  </si>
  <si>
    <t>Tajikistan</t>
  </si>
  <si>
    <t>923DEBT%GNP</t>
  </si>
  <si>
    <t>Turkmenistan</t>
  </si>
  <si>
    <t>925DEBT%GNP</t>
  </si>
  <si>
    <t>Ukraine</t>
  </si>
  <si>
    <t>926DEBT%GNP</t>
  </si>
  <si>
    <t>Uzbekistan</t>
  </si>
  <si>
    <t>927DEBT%GDP</t>
  </si>
  <si>
    <t>Transition Economies</t>
  </si>
  <si>
    <t>Belize</t>
  </si>
  <si>
    <t>WHCA</t>
  </si>
  <si>
    <t>339DEBT%GNP</t>
  </si>
  <si>
    <t>Costa Rica</t>
  </si>
  <si>
    <t>238DEBT%GNP</t>
  </si>
  <si>
    <t>El Salvador</t>
  </si>
  <si>
    <t>253DEBT%GNP</t>
  </si>
  <si>
    <t>Guatemala</t>
  </si>
  <si>
    <t>258DEBT%GNP</t>
  </si>
  <si>
    <t>Honduras</t>
  </si>
  <si>
    <t>268DEBT%GNP</t>
  </si>
  <si>
    <t>Nicaragua</t>
  </si>
  <si>
    <t>278DEBT%GNP</t>
  </si>
  <si>
    <t>Barbados</t>
  </si>
  <si>
    <t>WHKR</t>
  </si>
  <si>
    <t>316DEBT%GDP</t>
  </si>
  <si>
    <t>Dominica</t>
  </si>
  <si>
    <t>321DEBT%GNP</t>
  </si>
  <si>
    <t>Dominican Republic</t>
  </si>
  <si>
    <t>243DEBT%GNP</t>
  </si>
  <si>
    <t>Grenada</t>
  </si>
  <si>
    <t>328DEBT%GNP</t>
  </si>
  <si>
    <t>Guyana</t>
  </si>
  <si>
    <t>336DEBT%GNP</t>
  </si>
  <si>
    <t>Haiti</t>
  </si>
  <si>
    <t>263DEBT%GNP</t>
  </si>
  <si>
    <t>Jamaica</t>
  </si>
  <si>
    <t>343DEBT%GNP</t>
  </si>
  <si>
    <t>Netherlands Antilles</t>
  </si>
  <si>
    <t>St. Kitts and Nevis</t>
  </si>
  <si>
    <t>361DEBT%GNP</t>
  </si>
  <si>
    <t>St. Lucia</t>
  </si>
  <si>
    <t>362DEBT%GNP</t>
  </si>
  <si>
    <t>St. Vincent &amp; Grens.</t>
  </si>
  <si>
    <t>364DEBT%GNP</t>
  </si>
  <si>
    <t>Trinidad and Tobago</t>
  </si>
  <si>
    <t>369DEBT%GNP</t>
  </si>
  <si>
    <t>Argentina</t>
  </si>
  <si>
    <t>WHSA</t>
  </si>
  <si>
    <t>213DEBT%GNP</t>
  </si>
  <si>
    <t>Bolivia</t>
  </si>
  <si>
    <t>218DEBT%GNP</t>
  </si>
  <si>
    <t>Brazil</t>
  </si>
  <si>
    <t>223DEBT%GNP</t>
  </si>
  <si>
    <t>Chile</t>
  </si>
  <si>
    <t>228DEBT%GNP</t>
  </si>
  <si>
    <t>Colombia</t>
  </si>
  <si>
    <t>233DEBT%GNP</t>
  </si>
  <si>
    <t>Ecuador</t>
  </si>
  <si>
    <t>248DEBT%GNP</t>
  </si>
  <si>
    <t>Mexico</t>
  </si>
  <si>
    <t>273DEBT%GNP</t>
  </si>
  <si>
    <t>Paraguay</t>
  </si>
  <si>
    <t>288DEBT%GNP</t>
  </si>
  <si>
    <t>Peru</t>
  </si>
  <si>
    <t>293DEBT%GNP</t>
  </si>
  <si>
    <t>Uruguay</t>
  </si>
  <si>
    <t>298DEBT%GNP</t>
  </si>
  <si>
    <t>Venezuela, Rep. Bol.</t>
  </si>
  <si>
    <t>299DEBT%GNP</t>
  </si>
  <si>
    <t>Western Hemisphere</t>
  </si>
  <si>
    <t xml:space="preserve">  Caribbean</t>
  </si>
  <si>
    <t xml:space="preserve">  Central America</t>
  </si>
  <si>
    <t xml:space="preserve">  South America</t>
  </si>
  <si>
    <t>The data here is copied from "Box_$ization.xls" in u:\creinhart\proj6\</t>
  </si>
  <si>
    <t>Query1</t>
  </si>
  <si>
    <t>Driver</t>
  </si>
  <si>
    <t>AREMLG32</t>
  </si>
  <si>
    <t>OutputType</t>
  </si>
  <si>
    <t>Excel</t>
  </si>
  <si>
    <t>ResultSet</t>
  </si>
  <si>
    <t>EDSSTransposedTmpWorkSheet</t>
  </si>
  <si>
    <t>From</t>
  </si>
  <si>
    <t>Where</t>
  </si>
  <si>
    <t>Select</t>
  </si>
  <si>
    <t>ColumnLocations</t>
  </si>
  <si>
    <t>StartRow</t>
  </si>
  <si>
    <t>2</t>
  </si>
  <si>
    <t>CancelDialog</t>
  </si>
  <si>
    <t>*</t>
  </si>
  <si>
    <t>DATA</t>
  </si>
  <si>
    <t>1970A1</t>
  </si>
  <si>
    <t>1971A1</t>
  </si>
  <si>
    <t>1972A1</t>
  </si>
  <si>
    <t>1973A1</t>
  </si>
  <si>
    <t>1974A1</t>
  </si>
  <si>
    <t>1975A1</t>
  </si>
  <si>
    <t>1976A1</t>
  </si>
  <si>
    <t>1977A1</t>
  </si>
  <si>
    <t>1978A1</t>
  </si>
  <si>
    <t>1979A1</t>
  </si>
  <si>
    <t>2002A1</t>
  </si>
  <si>
    <t>Non-Defaulters</t>
  </si>
  <si>
    <t>Frequency Distribution</t>
  </si>
  <si>
    <t>#</t>
  </si>
  <si>
    <t>%</t>
  </si>
  <si>
    <t>SUM</t>
  </si>
  <si>
    <t/>
  </si>
  <si>
    <t>Debt-to-Exports Ratio</t>
  </si>
  <si>
    <t>GDF</t>
  </si>
  <si>
    <t>534BXGSRINCLCD</t>
  </si>
  <si>
    <t>Descriptor</t>
  </si>
  <si>
    <t xml:space="preserve"> Exports of goods and services (XGS) (US$) \ India </t>
  </si>
  <si>
    <t>542BXGSRINCLCD</t>
  </si>
  <si>
    <t>548BXGSRINCLCD</t>
  </si>
  <si>
    <t>578BXGSRINCLCD</t>
  </si>
  <si>
    <t xml:space="preserve"> Exports of goods and services (XGS) (US$) \ Korea, Rep. </t>
  </si>
  <si>
    <t xml:space="preserve"> Exports of goods and services (XGS) (US$) \ Malaysia </t>
  </si>
  <si>
    <t xml:space="preserve"> Exports of goods and services (XGS) (US$) \ Thailand </t>
  </si>
  <si>
    <t>WEO</t>
  </si>
  <si>
    <t>Exports of goods and services</t>
  </si>
  <si>
    <t>w576bx</t>
  </si>
  <si>
    <t>w436bx</t>
  </si>
  <si>
    <t>534DTDODDECTCD</t>
  </si>
  <si>
    <t>542DTDODDECTCD</t>
  </si>
  <si>
    <t>566DTDODDECTCD</t>
  </si>
  <si>
    <t>578DTDODDECTCD</t>
  </si>
  <si>
    <t xml:space="preserve"> Total debt stocks (EDT) (DOD, US$) \ India </t>
  </si>
  <si>
    <t xml:space="preserve"> Total debt stocks (EDT) (DOD, US$) \ Korea, Rep. </t>
  </si>
  <si>
    <t xml:space="preserve"> Total debt stocks (EDT) (DOD, US$) \ Philippines </t>
  </si>
  <si>
    <t xml:space="preserve"> Total debt stocks (EDT) (DOD, US$) \ Thailand </t>
  </si>
  <si>
    <t>576debt</t>
  </si>
  <si>
    <t>436debt</t>
  </si>
  <si>
    <t>Millions</t>
  </si>
  <si>
    <t>Billions</t>
  </si>
  <si>
    <t>Debt-to-Exports</t>
  </si>
  <si>
    <t>from the worksheet "GDF(WB)"</t>
  </si>
  <si>
    <t>Country</t>
  </si>
  <si>
    <t>Japan</t>
  </si>
  <si>
    <t>Germany</t>
  </si>
  <si>
    <t>France</t>
  </si>
  <si>
    <t>Italy</t>
  </si>
  <si>
    <t>Canada</t>
  </si>
  <si>
    <t>Austria</t>
  </si>
  <si>
    <t>Belgium</t>
  </si>
  <si>
    <t>Finland</t>
  </si>
  <si>
    <t>Greece</t>
  </si>
  <si>
    <t>Ireland</t>
  </si>
  <si>
    <t>Portugal</t>
  </si>
  <si>
    <t>Spain</t>
  </si>
  <si>
    <t>Australia</t>
  </si>
  <si>
    <t>Denmark</t>
  </si>
  <si>
    <t>New Zealand</t>
  </si>
  <si>
    <t>Norway</t>
  </si>
  <si>
    <t>Sweden</t>
  </si>
  <si>
    <t>Switzerland</t>
  </si>
  <si>
    <t>Original data come from "U:\creinhart\proj6\ethan\debt_data.xls"</t>
  </si>
  <si>
    <t>The data for the advanced economies are from OECD. The underlying series are General Government Gross Financial Liabilities.</t>
  </si>
  <si>
    <t>The data for the advanced economies are from OECD. The underlying series are GDP.</t>
  </si>
  <si>
    <t>Exports</t>
  </si>
  <si>
    <t>Luxembourg</t>
  </si>
  <si>
    <t>Netherlands</t>
  </si>
  <si>
    <t>United Kingdom</t>
  </si>
  <si>
    <t>United States</t>
  </si>
  <si>
    <t>OECD_ADB</t>
  </si>
  <si>
    <t>Series_code</t>
  </si>
  <si>
    <t>XGS</t>
  </si>
  <si>
    <t>Exports of goods &amp; services, value, national accounts basis \ AUS DOLLARS</t>
  </si>
  <si>
    <t>Exports of goods &amp; services, value, national accounts basis \ EURO</t>
  </si>
  <si>
    <t>Exports of goods &amp; services, value, national accounts basis \ EUROS</t>
  </si>
  <si>
    <t>Exports of goods &amp; services, value, national accounts basis \ CAD</t>
  </si>
  <si>
    <t>Exports of goods &amp; services, value, national accounts basis \ KRONER</t>
  </si>
  <si>
    <t>Exports of goods &amp; services, value, national accounts basis \ euro</t>
  </si>
  <si>
    <t>Exports of goods &amp; services, value, national accounts basis \ JPY</t>
  </si>
  <si>
    <t>Exports of goods &amp; services, value, national accounts basis \ LUF EURO</t>
  </si>
  <si>
    <t>Exports of goods &amp; services, value, national accounts basis \ N-Z DOLLARS</t>
  </si>
  <si>
    <t>Exports of goods &amp; services, value, national accounts basis \ KRONOR</t>
  </si>
  <si>
    <t>Exports of goods &amp; services, value, national accounts basis \ CHF</t>
  </si>
  <si>
    <t>Exports of goods &amp; services, value, national accounts basis \ GBP</t>
  </si>
  <si>
    <t>Exports of goods &amp; services, value, national accounts basis \ US DOLLARS</t>
  </si>
  <si>
    <t>GGFL</t>
  </si>
  <si>
    <t>General Government Gross Financial Liabilities</t>
  </si>
  <si>
    <t>General government gross financial liabilities, value \ DOLLARS</t>
  </si>
  <si>
    <t>General government gross financial liabilities, value \ EURO</t>
  </si>
  <si>
    <t>General government gross financial liabilities, value \ EUROS</t>
  </si>
  <si>
    <t>General government gross financial liabilities, value \ CAD</t>
  </si>
  <si>
    <t>General government gross financial liabilities, value \ KRONE</t>
  </si>
  <si>
    <t>General government gross financial liabilities, value \ euro</t>
  </si>
  <si>
    <t>General government gross financial liabilities, value \ JPY</t>
  </si>
  <si>
    <t>General government gross financial liabilities, value</t>
  </si>
  <si>
    <t>General government gross financial liabilities, value \ KRONER</t>
  </si>
  <si>
    <t>General government gross financial liabilities, value \ GBP</t>
  </si>
  <si>
    <t>GGFLQ</t>
  </si>
  <si>
    <t>Debt-to-GDP ratio (Debt = "General Government Gross Financial Liabilities")</t>
  </si>
  <si>
    <t>193GGFLQ</t>
  </si>
  <si>
    <t>122GGFLQ</t>
  </si>
  <si>
    <t>124GGFLQ</t>
  </si>
  <si>
    <t>156GGFLQ</t>
  </si>
  <si>
    <t>128GGFLQ</t>
  </si>
  <si>
    <t>172GGFLQ</t>
  </si>
  <si>
    <t>132GGFLQ</t>
  </si>
  <si>
    <t>134GGFLQ</t>
  </si>
  <si>
    <t>174GGFLQ</t>
  </si>
  <si>
    <t>178GGFLQ</t>
  </si>
  <si>
    <t>136GGFLQ</t>
  </si>
  <si>
    <t>158GGFLQ</t>
  </si>
  <si>
    <t>137GGFLQ</t>
  </si>
  <si>
    <t>138GGFLQ</t>
  </si>
  <si>
    <t>196GGFLQ</t>
  </si>
  <si>
    <t>142GGFLQ</t>
  </si>
  <si>
    <t>182GGFLQ</t>
  </si>
  <si>
    <t>184GGFLQ</t>
  </si>
  <si>
    <t>144GGFLQ</t>
  </si>
  <si>
    <t>146GGFLQ</t>
  </si>
  <si>
    <t>112GGFLQ</t>
  </si>
  <si>
    <t>111GGFLQ</t>
  </si>
  <si>
    <t>General government gross financial liabilities, % of GDP</t>
  </si>
  <si>
    <t>Debt-to-GDP Ratio</t>
  </si>
  <si>
    <t>from the worksheet "O_debt" and "O_exp".</t>
  </si>
  <si>
    <t>Non-defaulters</t>
  </si>
  <si>
    <t>Defaulters</t>
  </si>
  <si>
    <t>Venexuela</t>
  </si>
  <si>
    <t>U:\CREINH~1\PROJ6\DEBT.BNK</t>
  </si>
  <si>
    <t>\\IMF1S\VOL1\DATA\WB\GDF\GDF.BNK</t>
  </si>
  <si>
    <t>Frequency=A,SeriesName in ("","","","","","","",534DTDODDECTCD,534BXGSRINCLCD,542DTDODDECTCD,542BXGSRINCLCD,566DTDODDECTCD,548BXGSRINCLCD,"","",578DTDODDECTCD,578BXGSRINCLCD,"","","","","","","","","","","","","",213DTDODDECTCD,223DTDODDECTCD,228DTDODDEC</t>
  </si>
  <si>
    <t>CAPTION</t>
  </si>
  <si>
    <t>C</t>
  </si>
  <si>
    <t>D</t>
  </si>
  <si>
    <t>Query2</t>
  </si>
  <si>
    <t>Query3</t>
  </si>
  <si>
    <t>\\IMF1S\VOL1\DATA\WEO\WEO.BNK</t>
  </si>
  <si>
    <t xml:space="preserve"> Total debt stocks (EDT) (DOD, US$) \ Argentina </t>
  </si>
  <si>
    <t xml:space="preserve"> Total debt stocks (EDT) (DOD, US$) \ Brazil </t>
  </si>
  <si>
    <t xml:space="preserve"> Total debt stocks (EDT) (DOD, US$) \ Chile </t>
  </si>
  <si>
    <t xml:space="preserve"> Total debt stocks (EDT) (DOD, US$) \ Colombia </t>
  </si>
  <si>
    <t xml:space="preserve"> Total debt stocks (EDT) (DOD, US$) \ Mexico </t>
  </si>
  <si>
    <t xml:space="preserve"> Total debt stocks (EDT) (DOD, US$) \ Venezuela, RB </t>
  </si>
  <si>
    <t xml:space="preserve"> Total debt stocks (EDT) (DOD, US$) \ Egypt, Arab Rep. </t>
  </si>
  <si>
    <t xml:space="preserve"> Total debt stocks (EDT) (DOD, US$) \ Turkey </t>
  </si>
  <si>
    <t>TCD,233DTDODDECTCD,273DTDODDECTCD,299DTDODDECTCD,469DTDODDECTCD,186DTDODDECTCD,566DTDODDECTCD,"",213BXGSRINCLCD,223BXGSRINCLCD,228BXGSRINCLCD,233BXGSRINCLCD,273BXGSRINCLCD,299BXGSRINCLCD,469BXGSRINCLCD,186BXGSRINCLCD,566BXGSRINCLCD),Period In (1970A1,197</t>
  </si>
  <si>
    <t>1A1,1972A1,1973A1,1974A1,1975A1,1976A1,1977A1,1978A1,1979A1,1980A1,1981A1,1982A1,1983A1,1984A1,1985A1,1986A1,1987A1,1988A1,1989A1,1990A1,1991A1,1992A1,1993A1,1994A1,1995A1,1996A1,1997A1,1998A1,1999A1,2000A1,2001A1,2002A1)</t>
  </si>
  <si>
    <t>Frequency=A,SeriesName in ("","","","","","","","","","","","","",576DEBT,"","","",436DEBT),Period In (1970A1,1971A1,1972A1,1973A1,1974A1,1975A1,1976A1,1977A1,1978A1,1979A1,1980A1,1981A1,1982A1,1983A1,1984A1,1985A1,1986A1,1987A1,1988A1,1989A1,1990A1,1991</t>
  </si>
  <si>
    <t>A1,1992A1,1993A1,1994A1,1995A1,1996A1,1997A1,1998A1,1999A1,2000A1,2001A1,2002A1)</t>
  </si>
  <si>
    <t>Frequency=A,SeriesName in ("","","","","","","","","","","","","","",W576BX,"","","",W436BX),Period In (1970A1,1971A1,1972A1,1973A1,1974A1,1975A1,1976A1,1977A1,1978A1,1979A1,1980A1,1981A1,1982A1,1983A1,1984A1,1985A1,1986A1,1987A1,1988A1,1989A1,1990A1,199</t>
  </si>
  <si>
    <t>1A1,1992A1,1993A1,1994A1,1995A1,1996A1,1997A1,1998A1,1999A1,2000A1,2001A1,2002A1)</t>
  </si>
  <si>
    <t xml:space="preserve"> Exports of goods and services (XGS) (US$) \ Argentina </t>
  </si>
  <si>
    <t xml:space="preserve"> Exports of goods and services (XGS) (US$) \ Brazil </t>
  </si>
  <si>
    <t xml:space="preserve"> Exports of goods and services (XGS) (US$) \ Chile </t>
  </si>
  <si>
    <t xml:space="preserve"> Exports of goods and services (XGS) (US$) \ Colombia </t>
  </si>
  <si>
    <t xml:space="preserve"> Exports of goods and services (XGS) (US$) \ Mexico </t>
  </si>
  <si>
    <t xml:space="preserve"> Exports of goods and services (XGS) (US$) \ Venezuela, RB </t>
  </si>
  <si>
    <t xml:space="preserve"> Exports of goods and services (XGS) (US$) \ Egypt, Arab Rep. </t>
  </si>
  <si>
    <t xml:space="preserve"> Exports of goods and services (XGS) (US$) \ Turkey </t>
  </si>
  <si>
    <t xml:space="preserve"> Exports of goods and services (XGS) (US$) \ Philippines </t>
  </si>
  <si>
    <t>Debt</t>
  </si>
  <si>
    <t>Median</t>
  </si>
  <si>
    <t>Mode (nearest unit)</t>
  </si>
  <si>
    <t>Mode (nearest tens)</t>
  </si>
  <si>
    <t>Rounded to the nearest</t>
  </si>
  <si>
    <t>UNIT</t>
  </si>
  <si>
    <t>TENS</t>
  </si>
  <si>
    <t>count</t>
  </si>
  <si>
    <t>Non-Defaulters (Advanced Economies)</t>
  </si>
  <si>
    <t>Debt-to-GNP Ratio</t>
  </si>
  <si>
    <t>Non-defaulters (developing countries)</t>
  </si>
  <si>
    <t>cum.%</t>
  </si>
  <si>
    <t>quart no.</t>
  </si>
  <si>
    <t>Q points</t>
  </si>
  <si>
    <t>Q %</t>
  </si>
  <si>
    <t>Quartiles:</t>
  </si>
  <si>
    <t>(External)Debt-to-GNP ratio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</si>
  <si>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</si>
  <si>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</si>
  <si>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</si>
  <si>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</si>
  <si>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25</t>
  </si>
  <si>
    <t>Figure 2.1. Ratios of external debt to GDP: Defaulters and Nondefaulters, 1970-2008</t>
  </si>
  <si>
    <r>
      <t xml:space="preserve">Sources: Reinhart, Rogoff, and Savastano (2003a), updated database from International Monetary Fund, </t>
    </r>
    <r>
      <rPr>
        <i/>
        <sz val="10"/>
        <rFont val="Times New Roman"/>
        <family val="1"/>
      </rPr>
      <t>World Economic Outlook</t>
    </r>
    <r>
      <rPr>
        <sz val="10"/>
        <rFont val="Times New Roman"/>
        <family val="1"/>
      </rPr>
      <t xml:space="preserve">, and the World Bank, </t>
    </r>
    <r>
      <rPr>
        <i/>
        <sz val="10"/>
        <rFont val="Times New Roman"/>
        <family val="1"/>
      </rPr>
      <t>Global Development Finance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</si>
</sst>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0"/>
    <numFmt numFmtId="174" formatCode="0.00000"/>
    <numFmt numFmtId="177" formatCode="0.0"/>
  </numFmts>
  <fonts count="20" x14ac:knownFonts="1">
    <font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indexed="10"/>
      <name val="Tahoma"/>
      <family val="2"/>
    </font>
    <font>
      <i/>
      <sz val="8"/>
      <color indexed="12"/>
      <name val="Tahoma"/>
      <family val="2"/>
    </font>
    <font>
      <i/>
      <sz val="8"/>
      <name val="Tahoma"/>
      <family val="2"/>
    </font>
    <font>
      <sz val="8"/>
      <color indexed="81"/>
      <name val="Tahoma"/>
      <family val="2"/>
    </font>
    <font>
      <sz val="8"/>
      <color indexed="10"/>
      <name val="Tahoma"/>
      <family val="2"/>
    </font>
    <font>
      <sz val="8"/>
      <color indexed="8"/>
      <name val="Tahoma"/>
      <family val="2"/>
    </font>
    <font>
      <b/>
      <sz val="8"/>
      <color indexed="10"/>
      <name val="Tahoma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b/>
      <sz val="8"/>
      <color indexed="8"/>
      <name val="Tahoma"/>
      <family val="2"/>
    </font>
    <font>
      <b/>
      <sz val="8"/>
      <color indexed="10"/>
      <name val="Tahoma"/>
      <family val="2"/>
    </font>
    <font>
      <b/>
      <sz val="8"/>
      <color indexed="8"/>
      <name val="Tahoma"/>
      <family val="2"/>
    </font>
    <font>
      <b/>
      <sz val="8"/>
      <color indexed="13"/>
      <name val="Tahoma"/>
      <family val="2"/>
    </font>
    <font>
      <i/>
      <sz val="12"/>
      <name val="Times New Roman"/>
      <family val="1"/>
    </font>
    <font>
      <sz val="10"/>
      <name val="Arial"/>
    </font>
    <font>
      <sz val="12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82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2" fontId="1" fillId="0" borderId="0" xfId="0" applyNumberFormat="1" applyFont="1"/>
    <xf numFmtId="2" fontId="3" fillId="0" borderId="0" xfId="0" applyNumberFormat="1" applyFont="1"/>
    <xf numFmtId="0" fontId="1" fillId="0" borderId="0" xfId="0" applyNumberFormat="1" applyFont="1"/>
    <xf numFmtId="2" fontId="3" fillId="0" borderId="0" xfId="0" quotePrefix="1" applyNumberFormat="1" applyFont="1" applyAlignment="1">
      <alignment horizontal="right"/>
    </xf>
    <xf numFmtId="0" fontId="2" fillId="2" borderId="0" xfId="0" applyFont="1" applyFill="1"/>
    <xf numFmtId="0" fontId="1" fillId="2" borderId="0" xfId="0" applyFont="1" applyFill="1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2" fontId="1" fillId="2" borderId="0" xfId="0" applyNumberFormat="1" applyFont="1" applyFill="1"/>
    <xf numFmtId="2" fontId="3" fillId="2" borderId="0" xfId="0" quotePrefix="1" applyNumberFormat="1" applyFont="1" applyFill="1" applyAlignment="1">
      <alignment horizontal="right"/>
    </xf>
    <xf numFmtId="2" fontId="3" fillId="2" borderId="0" xfId="0" applyNumberFormat="1" applyFont="1" applyFill="1"/>
    <xf numFmtId="2" fontId="1" fillId="3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NumberFormat="1" applyFont="1" applyFill="1" applyAlignment="1">
      <alignment horizontal="center"/>
    </xf>
    <xf numFmtId="0" fontId="1" fillId="4" borderId="0" xfId="0" applyNumberFormat="1" applyFont="1" applyFill="1"/>
    <xf numFmtId="2" fontId="1" fillId="0" borderId="0" xfId="0" quotePrefix="1" applyNumberFormat="1" applyFont="1" applyAlignment="1">
      <alignment horizontal="right"/>
    </xf>
    <xf numFmtId="0" fontId="3" fillId="0" borderId="0" xfId="0" applyFont="1" applyFill="1"/>
    <xf numFmtId="2" fontId="1" fillId="3" borderId="0" xfId="0" quotePrefix="1" applyNumberFormat="1" applyFont="1" applyFill="1" applyAlignment="1">
      <alignment horizontal="righ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2" fillId="0" borderId="0" xfId="0" applyFont="1" applyFill="1"/>
    <xf numFmtId="2" fontId="7" fillId="0" borderId="0" xfId="0" applyNumberFormat="1" applyFont="1"/>
    <xf numFmtId="172" fontId="0" fillId="0" borderId="0" xfId="0" applyNumberFormat="1"/>
    <xf numFmtId="174" fontId="0" fillId="0" borderId="0" xfId="0" applyNumberFormat="1"/>
    <xf numFmtId="0" fontId="0" fillId="0" borderId="0" xfId="0" quotePrefix="1"/>
    <xf numFmtId="0" fontId="8" fillId="0" borderId="0" xfId="0" applyFont="1"/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4" borderId="0" xfId="0" applyNumberFormat="1" applyFont="1" applyFill="1" applyAlignment="1">
      <alignment horizontal="right"/>
    </xf>
    <xf numFmtId="0" fontId="9" fillId="0" borderId="0" xfId="0" applyFont="1"/>
    <xf numFmtId="0" fontId="2" fillId="5" borderId="0" xfId="0" applyFont="1" applyFill="1"/>
    <xf numFmtId="0" fontId="0" fillId="5" borderId="0" xfId="0" applyFill="1"/>
    <xf numFmtId="0" fontId="0" fillId="5" borderId="0" xfId="0" applyFill="1" applyAlignment="1">
      <alignment horizontal="right"/>
    </xf>
    <xf numFmtId="0" fontId="8" fillId="2" borderId="0" xfId="0" applyFont="1" applyFill="1"/>
    <xf numFmtId="172" fontId="8" fillId="0" borderId="0" xfId="0" applyNumberFormat="1" applyFont="1"/>
    <xf numFmtId="2" fontId="8" fillId="0" borderId="0" xfId="0" applyNumberFormat="1" applyFont="1"/>
    <xf numFmtId="2" fontId="8" fillId="0" borderId="0" xfId="0" quotePrefix="1" applyNumberFormat="1" applyFont="1" applyAlignment="1">
      <alignment horizontal="right"/>
    </xf>
    <xf numFmtId="0" fontId="13" fillId="0" borderId="0" xfId="0" applyFont="1"/>
    <xf numFmtId="0" fontId="2" fillId="0" borderId="0" xfId="0" applyFont="1"/>
    <xf numFmtId="0" fontId="14" fillId="0" borderId="0" xfId="0" applyFont="1"/>
    <xf numFmtId="0" fontId="0" fillId="0" borderId="0" xfId="0" applyNumberFormat="1"/>
    <xf numFmtId="0" fontId="2" fillId="4" borderId="0" xfId="0" applyFont="1" applyFill="1"/>
    <xf numFmtId="0" fontId="0" fillId="0" borderId="0" xfId="0" applyAlignment="1">
      <alignment horizontal="right"/>
    </xf>
    <xf numFmtId="2" fontId="0" fillId="0" borderId="0" xfId="0" applyNumberFormat="1"/>
    <xf numFmtId="0" fontId="8" fillId="0" borderId="0" xfId="0" applyFont="1" applyAlignment="1">
      <alignment vertical="center" wrapText="1"/>
    </xf>
    <xf numFmtId="0" fontId="15" fillId="0" borderId="0" xfId="0" applyFont="1"/>
    <xf numFmtId="0" fontId="16" fillId="6" borderId="0" xfId="0" applyFont="1" applyFill="1" applyAlignment="1">
      <alignment horizontal="centerContinuous"/>
    </xf>
    <xf numFmtId="0" fontId="0" fillId="6" borderId="0" xfId="0" applyFill="1" applyAlignment="1">
      <alignment horizontal="centerContinuous"/>
    </xf>
    <xf numFmtId="0" fontId="8" fillId="6" borderId="0" xfId="0" applyFont="1" applyFill="1" applyAlignment="1">
      <alignment horizontal="centerContinuous"/>
    </xf>
    <xf numFmtId="0" fontId="7" fillId="0" borderId="0" xfId="0" applyFont="1"/>
    <xf numFmtId="2" fontId="7" fillId="0" borderId="0" xfId="0" applyNumberFormat="1" applyFont="1" applyAlignment="1">
      <alignment horizontal="right"/>
    </xf>
    <xf numFmtId="0" fontId="0" fillId="7" borderId="0" xfId="0" applyFill="1"/>
    <xf numFmtId="0" fontId="0" fillId="7" borderId="0" xfId="0" quotePrefix="1" applyFill="1"/>
    <xf numFmtId="1" fontId="0" fillId="0" borderId="0" xfId="0" applyNumberFormat="1"/>
    <xf numFmtId="2" fontId="0" fillId="5" borderId="0" xfId="0" applyNumberFormat="1" applyFill="1"/>
    <xf numFmtId="177" fontId="0" fillId="5" borderId="0" xfId="0" applyNumberFormat="1" applyFill="1"/>
    <xf numFmtId="0" fontId="0" fillId="8" borderId="0" xfId="0" applyFill="1"/>
    <xf numFmtId="0" fontId="19" fillId="0" borderId="0" xfId="0" applyFont="1" applyAlignment="1">
      <alignment horizontal="left" vertical="center" readingOrder="1"/>
    </xf>
    <xf numFmtId="0" fontId="0" fillId="8" borderId="0" xfId="0" applyFill="1" applyAlignment="1"/>
    <xf numFmtId="0" fontId="0" fillId="0" borderId="0" xfId="0" applyAlignment="1"/>
    <xf numFmtId="0" fontId="12" fillId="9" borderId="1" xfId="0" applyFont="1" applyFill="1" applyBorder="1" applyAlignment="1"/>
    <xf numFmtId="0" fontId="12" fillId="9" borderId="2" xfId="0" applyFont="1" applyFill="1" applyBorder="1" applyAlignment="1"/>
    <xf numFmtId="0" fontId="12" fillId="9" borderId="3" xfId="0" applyFont="1" applyFill="1" applyBorder="1" applyAlignment="1"/>
    <xf numFmtId="0" fontId="12" fillId="9" borderId="4" xfId="0" applyFont="1" applyFill="1" applyBorder="1" applyAlignment="1"/>
    <xf numFmtId="0" fontId="12" fillId="9" borderId="0" xfId="0" applyFont="1" applyFill="1" applyBorder="1" applyAlignment="1"/>
    <xf numFmtId="0" fontId="12" fillId="9" borderId="5" xfId="0" applyFont="1" applyFill="1" applyBorder="1" applyAlignment="1"/>
    <xf numFmtId="0" fontId="17" fillId="9" borderId="4" xfId="0" applyFont="1" applyFill="1" applyBorder="1" applyAlignment="1"/>
    <xf numFmtId="0" fontId="12" fillId="9" borderId="6" xfId="0" applyFont="1" applyFill="1" applyBorder="1" applyAlignment="1"/>
    <xf numFmtId="0" fontId="12" fillId="9" borderId="7" xfId="0" applyFont="1" applyFill="1" applyBorder="1" applyAlignment="1"/>
    <xf numFmtId="0" fontId="12" fillId="9" borderId="8" xfId="0" applyFont="1" applyFill="1" applyBorder="1" applyAlignment="1"/>
    <xf numFmtId="0" fontId="12" fillId="8" borderId="0" xfId="0" applyFont="1" applyFill="1" applyAlignment="1"/>
    <xf numFmtId="0" fontId="0" fillId="0" borderId="0" xfId="1" applyFont="1" applyAlignment="1">
      <alignment horizontal="right"/>
    </xf>
    <xf numFmtId="0" fontId="10" fillId="0" borderId="0" xfId="0" applyFont="1" applyAlignment="1">
      <alignment vertic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3460810858693"/>
          <c:y val="8.673469387755102E-2"/>
          <c:w val="0.88318660397072379"/>
          <c:h val="0.73979591836734693"/>
        </c:manualLayout>
      </c:layout>
      <c:lineChart>
        <c:grouping val="standard"/>
        <c:varyColors val="0"/>
        <c:ser>
          <c:idx val="1"/>
          <c:order val="0"/>
          <c:tx>
            <c:strRef>
              <c:f>'dev1'!$P$8</c:f>
              <c:strCache>
                <c:ptCount val="1"/>
                <c:pt idx="0">
                  <c:v>%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adv!$AC$9:$AC$39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cat>
          <c:val>
            <c:numRef>
              <c:f>'dev1'!$P$9:$P$39</c:f>
              <c:numCache>
                <c:formatCode>0.00</c:formatCode>
                <c:ptCount val="31"/>
                <c:pt idx="0">
                  <c:v>0</c:v>
                </c:pt>
                <c:pt idx="1">
                  <c:v>1.935483870967742</c:v>
                </c:pt>
                <c:pt idx="2">
                  <c:v>3.225806451612903</c:v>
                </c:pt>
                <c:pt idx="3">
                  <c:v>18.70967741935484</c:v>
                </c:pt>
                <c:pt idx="4">
                  <c:v>7.096774193548387</c:v>
                </c:pt>
                <c:pt idx="5">
                  <c:v>8.3870967741935498</c:v>
                </c:pt>
                <c:pt idx="6">
                  <c:v>7.096774193548387</c:v>
                </c:pt>
                <c:pt idx="7">
                  <c:v>6.4516129032258061</c:v>
                </c:pt>
                <c:pt idx="8">
                  <c:v>10.32258064516129</c:v>
                </c:pt>
                <c:pt idx="9">
                  <c:v>7.096774193548387</c:v>
                </c:pt>
                <c:pt idx="10">
                  <c:v>4.5161290322580641</c:v>
                </c:pt>
                <c:pt idx="11">
                  <c:v>4.5161290322580641</c:v>
                </c:pt>
                <c:pt idx="12">
                  <c:v>5.161290322580645</c:v>
                </c:pt>
                <c:pt idx="13">
                  <c:v>4.5161290322580641</c:v>
                </c:pt>
                <c:pt idx="14">
                  <c:v>1.2903225806451613</c:v>
                </c:pt>
                <c:pt idx="15">
                  <c:v>1.935483870967742</c:v>
                </c:pt>
                <c:pt idx="16">
                  <c:v>0.64516129032258063</c:v>
                </c:pt>
                <c:pt idx="17">
                  <c:v>1.2903225806451613</c:v>
                </c:pt>
                <c:pt idx="18">
                  <c:v>0.64516129032258063</c:v>
                </c:pt>
                <c:pt idx="19">
                  <c:v>0</c:v>
                </c:pt>
                <c:pt idx="20">
                  <c:v>0.64516129032258063</c:v>
                </c:pt>
                <c:pt idx="21">
                  <c:v>1.2903225806451613</c:v>
                </c:pt>
                <c:pt idx="22">
                  <c:v>1.2903225806451613</c:v>
                </c:pt>
                <c:pt idx="23">
                  <c:v>0.64516129032258063</c:v>
                </c:pt>
                <c:pt idx="24">
                  <c:v>0.64516129032258063</c:v>
                </c:pt>
                <c:pt idx="25">
                  <c:v>0.64516129032258063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'dev2'!$S$8</c:f>
              <c:strCache>
                <c:ptCount val="1"/>
                <c:pt idx="0">
                  <c:v>%</c:v>
                </c:pt>
              </c:strCache>
            </c:strRef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cat>
            <c:numRef>
              <c:f>adv!$AC$9:$AC$39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cat>
          <c:val>
            <c:numRef>
              <c:f>'dev2'!$S$9:$S$39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0.71684587813620071</c:v>
                </c:pt>
                <c:pt idx="3">
                  <c:v>4.3010752688172049</c:v>
                </c:pt>
                <c:pt idx="4">
                  <c:v>6.4516129032258061</c:v>
                </c:pt>
                <c:pt idx="5">
                  <c:v>7.5268817204301079</c:v>
                </c:pt>
                <c:pt idx="6">
                  <c:v>9.3189964157706093</c:v>
                </c:pt>
                <c:pt idx="7">
                  <c:v>13.261648745519713</c:v>
                </c:pt>
                <c:pt idx="8">
                  <c:v>7.5268817204301079</c:v>
                </c:pt>
                <c:pt idx="9">
                  <c:v>9.3189964157706093</c:v>
                </c:pt>
                <c:pt idx="10">
                  <c:v>11.469534050179211</c:v>
                </c:pt>
                <c:pt idx="11">
                  <c:v>4.6594982078853047</c:v>
                </c:pt>
                <c:pt idx="12">
                  <c:v>4.6594982078853047</c:v>
                </c:pt>
                <c:pt idx="13">
                  <c:v>3.225806451612903</c:v>
                </c:pt>
                <c:pt idx="14">
                  <c:v>3.5842293906810032</c:v>
                </c:pt>
                <c:pt idx="15">
                  <c:v>2.5089605734767026</c:v>
                </c:pt>
                <c:pt idx="16">
                  <c:v>2.1505376344086025</c:v>
                </c:pt>
                <c:pt idx="17">
                  <c:v>1.0752688172043012</c:v>
                </c:pt>
                <c:pt idx="18">
                  <c:v>1.7921146953405016</c:v>
                </c:pt>
                <c:pt idx="19">
                  <c:v>1.0752688172043012</c:v>
                </c:pt>
                <c:pt idx="20">
                  <c:v>0.71684587813620071</c:v>
                </c:pt>
                <c:pt idx="21">
                  <c:v>0.35842293906810035</c:v>
                </c:pt>
                <c:pt idx="22">
                  <c:v>0</c:v>
                </c:pt>
                <c:pt idx="23">
                  <c:v>1.4336917562724014</c:v>
                </c:pt>
                <c:pt idx="24">
                  <c:v>1.4336917562724014</c:v>
                </c:pt>
                <c:pt idx="25">
                  <c:v>0.35842293906810035</c:v>
                </c:pt>
                <c:pt idx="26">
                  <c:v>0</c:v>
                </c:pt>
                <c:pt idx="27">
                  <c:v>0.71684587813620071</c:v>
                </c:pt>
                <c:pt idx="28">
                  <c:v>0</c:v>
                </c:pt>
                <c:pt idx="29">
                  <c:v>0.35842293906810035</c:v>
                </c:pt>
                <c:pt idx="30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301576"/>
        <c:axId val="534298048"/>
      </c:lineChart>
      <c:catAx>
        <c:axId val="534301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Debt-to-GDP (percent)</a:t>
                </a:r>
              </a:p>
            </c:rich>
          </c:tx>
          <c:layout>
            <c:manualLayout>
              <c:xMode val="edge"/>
              <c:yMode val="edge"/>
              <c:x val="0.44070831454438242"/>
              <c:y val="0.90561228141936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34298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3429804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Frequency (percent distribution)</a:t>
                </a:r>
              </a:p>
            </c:rich>
          </c:tx>
          <c:layout>
            <c:manualLayout>
              <c:xMode val="edge"/>
              <c:yMode val="edge"/>
              <c:x val="2.6548614242602936E-2"/>
              <c:y val="0.232142857142857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3430157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11</xdr:col>
      <xdr:colOff>42863</xdr:colOff>
      <xdr:row>34</xdr:row>
      <xdr:rowOff>0</xdr:rowOff>
    </xdr:to>
    <xdr:graphicFrame macro="">
      <xdr:nvGraphicFramePr>
        <xdr:cNvPr id="819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0.06406</cdr:x>
      <cdr:y>0.01485</cdr:y>
    </cdr:from>
    <cdr:to>
      <cdr:x>0.98876</cdr:x>
      <cdr:y>0.08104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482" y="49958"/>
          <a:ext cx="4403879" cy="2298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Debt-to-GDP</a:t>
          </a:r>
        </a:p>
      </cdr:txBody>
    </cdr:sp>
  </cdr:relSizeAnchor>
  <cdr:relSizeAnchor xmlns:cdr="http://schemas.openxmlformats.org/drawingml/2006/chartDrawing">
    <cdr:from>
      <cdr:x>0.23765</cdr:x>
      <cdr:y>0.11644</cdr:y>
    </cdr:from>
    <cdr:to>
      <cdr:x>0.389</cdr:x>
      <cdr:y>0.21899</cdr:y>
    </cdr:to>
    <cdr:sp macro="" textlink="">
      <cdr:nvSpPr>
        <cdr:cNvPr id="91138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0228" y="402661"/>
          <a:ext cx="720783" cy="356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Developing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nondefaulters</a:t>
          </a:r>
        </a:p>
      </cdr:txBody>
    </cdr:sp>
  </cdr:relSizeAnchor>
  <cdr:relSizeAnchor xmlns:cdr="http://schemas.openxmlformats.org/drawingml/2006/chartDrawing">
    <cdr:from>
      <cdr:x>0.32127</cdr:x>
      <cdr:y>0.27258</cdr:y>
    </cdr:from>
    <cdr:to>
      <cdr:x>0.47164</cdr:x>
      <cdr:y>0.37489</cdr:y>
    </cdr:to>
    <cdr:sp macro="" textlink="">
      <cdr:nvSpPr>
        <cdr:cNvPr id="91139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8463" y="944762"/>
          <a:ext cx="716125" cy="355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Developing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defaulters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0"/>
  <sheetViews>
    <sheetView tabSelected="1" workbookViewId="0">
      <selection activeCell="N11" sqref="N11"/>
    </sheetView>
  </sheetViews>
  <sheetFormatPr defaultColWidth="9" defaultRowHeight="9.75" x14ac:dyDescent="0.25"/>
  <sheetData>
    <row r="1" spans="1:51" ht="10.15" thickBot="1" x14ac:dyDescent="0.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</row>
    <row r="2" spans="1:51" ht="15.75" thickTop="1" x14ac:dyDescent="0.45">
      <c r="A2" s="67"/>
      <c r="B2" s="69" t="s">
        <v>534</v>
      </c>
      <c r="C2" s="70"/>
      <c r="D2" s="70"/>
      <c r="E2" s="70"/>
      <c r="F2" s="70"/>
      <c r="G2" s="70"/>
      <c r="H2" s="71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</row>
    <row r="3" spans="1:51" ht="15.4" x14ac:dyDescent="0.45">
      <c r="A3" s="67"/>
      <c r="B3" s="72" t="s">
        <v>535</v>
      </c>
      <c r="C3" s="73"/>
      <c r="D3" s="73"/>
      <c r="E3" s="73"/>
      <c r="F3" s="73"/>
      <c r="G3" s="73"/>
      <c r="H3" s="74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</row>
    <row r="4" spans="1:51" ht="15.4" x14ac:dyDescent="0.45">
      <c r="A4" s="67"/>
      <c r="B4" s="75" t="s">
        <v>536</v>
      </c>
      <c r="C4" s="73"/>
      <c r="D4" s="73"/>
      <c r="E4" s="73"/>
      <c r="F4" s="73"/>
      <c r="G4" s="73"/>
      <c r="H4" s="74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</row>
    <row r="5" spans="1:51" ht="15.4" x14ac:dyDescent="0.45">
      <c r="A5" s="67"/>
      <c r="B5" s="72" t="s">
        <v>537</v>
      </c>
      <c r="C5" s="73"/>
      <c r="D5" s="73"/>
      <c r="E5" s="73"/>
      <c r="F5" s="73"/>
      <c r="G5" s="73"/>
      <c r="H5" s="74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</row>
    <row r="6" spans="1:51" ht="15.75" thickBot="1" x14ac:dyDescent="0.5">
      <c r="A6" s="67"/>
      <c r="B6" s="76"/>
      <c r="C6" s="77"/>
      <c r="D6" s="77"/>
      <c r="E6" s="77"/>
      <c r="F6" s="77"/>
      <c r="G6" s="77"/>
      <c r="H6" s="78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</row>
    <row r="7" spans="1:51" ht="10.15" thickTop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</row>
    <row r="8" spans="1:51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</row>
    <row r="9" spans="1:51" ht="15.4" x14ac:dyDescent="0.45">
      <c r="A9" s="67"/>
      <c r="B9" s="66" t="s">
        <v>539</v>
      </c>
      <c r="C9" s="67"/>
      <c r="D9" s="67"/>
      <c r="E9" s="67"/>
      <c r="F9" s="67"/>
      <c r="G9" s="67"/>
      <c r="H9" s="67"/>
      <c r="I9" s="67"/>
      <c r="K9" s="67"/>
      <c r="L9" s="67"/>
      <c r="M9" s="79" t="s">
        <v>538</v>
      </c>
      <c r="N9" s="67"/>
      <c r="O9" s="67"/>
      <c r="P9" s="67"/>
      <c r="Q9" s="67"/>
      <c r="R9" s="67"/>
      <c r="S9" s="80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</row>
    <row r="10" spans="1:51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</row>
    <row r="11" spans="1:51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</row>
    <row r="12" spans="1:51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</row>
    <row r="13" spans="1:51" x14ac:dyDescent="0.2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</row>
    <row r="14" spans="1:51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</row>
    <row r="15" spans="1:51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</row>
    <row r="16" spans="1:5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</row>
    <row r="17" spans="1:5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</row>
    <row r="18" spans="1:51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</row>
    <row r="19" spans="1:5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</row>
    <row r="20" spans="1:5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</row>
    <row r="21" spans="1:5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</row>
    <row r="22" spans="1:5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</row>
    <row r="23" spans="1:5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</row>
    <row r="24" spans="1:51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</row>
    <row r="25" spans="1:51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</row>
    <row r="26" spans="1:5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</row>
    <row r="27" spans="1:5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</row>
    <row r="28" spans="1:5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</row>
    <row r="29" spans="1:51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</row>
    <row r="30" spans="1:51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</row>
    <row r="31" spans="1:51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</row>
    <row r="32" spans="1:5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</row>
    <row r="33" spans="1:51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</row>
    <row r="34" spans="1:5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</row>
    <row r="35" spans="1:51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</row>
    <row r="36" spans="1:51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</row>
    <row r="37" spans="1:51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</row>
    <row r="38" spans="1:5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</row>
    <row r="39" spans="1:5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</row>
    <row r="40" spans="1:51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</row>
    <row r="41" spans="1:51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</row>
    <row r="42" spans="1:51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</row>
    <row r="43" spans="1:51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</row>
    <row r="44" spans="1:51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</row>
    <row r="45" spans="1:5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</row>
    <row r="46" spans="1:5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</row>
    <row r="47" spans="1:5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</row>
    <row r="48" spans="1:5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</row>
    <row r="49" spans="1:5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</row>
    <row r="50" spans="1:51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</row>
    <row r="51" spans="1:5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</row>
    <row r="52" spans="1:5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</row>
    <row r="53" spans="1:51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</row>
    <row r="54" spans="1:5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</row>
    <row r="55" spans="1:51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</row>
    <row r="56" spans="1:5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</row>
    <row r="57" spans="1:5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</row>
    <row r="58" spans="1:5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51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</row>
    <row r="60" spans="1:51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</row>
    <row r="61" spans="1:51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</row>
    <row r="62" spans="1:51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</row>
    <row r="63" spans="1:51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</row>
    <row r="64" spans="1:51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</row>
    <row r="65" spans="1:51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51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</row>
    <row r="67" spans="1:51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</row>
    <row r="68" spans="1:5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</row>
    <row r="69" spans="1:51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</row>
    <row r="70" spans="1:5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</row>
    <row r="71" spans="1:51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</row>
    <row r="72" spans="1:51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</row>
    <row r="73" spans="1:51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</row>
    <row r="74" spans="1:5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</row>
    <row r="75" spans="1:5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</row>
    <row r="76" spans="1:5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</row>
    <row r="77" spans="1:51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</row>
    <row r="78" spans="1:5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</row>
    <row r="79" spans="1:51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</row>
    <row r="80" spans="1:5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</row>
    <row r="81" spans="1:51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</row>
    <row r="82" spans="1:51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</row>
    <row r="83" spans="1:51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</row>
    <row r="84" spans="1:5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</row>
    <row r="85" spans="1:5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</row>
    <row r="86" spans="1:5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</row>
    <row r="87" spans="1:5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</row>
    <row r="88" spans="1:51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</row>
    <row r="89" spans="1:51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</row>
    <row r="90" spans="1:5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</row>
    <row r="91" spans="1:51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</row>
    <row r="92" spans="1:5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</row>
    <row r="93" spans="1:51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</row>
    <row r="94" spans="1:51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</row>
    <row r="95" spans="1:51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</row>
    <row r="96" spans="1:5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</row>
    <row r="97" spans="1:51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</row>
    <row r="98" spans="1:5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</row>
    <row r="99" spans="1:5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</row>
    <row r="100" spans="1:51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</row>
    <row r="101" spans="1:5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</row>
    <row r="102" spans="1:5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</row>
    <row r="103" spans="1:51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</row>
    <row r="104" spans="1:5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</row>
    <row r="105" spans="1:51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</row>
    <row r="106" spans="1:51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</row>
    <row r="107" spans="1:51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</row>
    <row r="108" spans="1:51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</row>
    <row r="109" spans="1:51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</row>
    <row r="110" spans="1:51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</row>
    <row r="111" spans="1:51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</row>
    <row r="112" spans="1:51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</row>
    <row r="113" spans="1:51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</row>
    <row r="114" spans="1:51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</row>
    <row r="115" spans="1:51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</row>
    <row r="116" spans="1:51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</row>
    <row r="117" spans="1:51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</row>
    <row r="118" spans="1:51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</row>
    <row r="119" spans="1:51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</row>
    <row r="120" spans="1:51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</row>
    <row r="121" spans="1:51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</row>
    <row r="122" spans="1:51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</row>
    <row r="123" spans="1:51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</row>
    <row r="124" spans="1:51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</row>
    <row r="125" spans="1:51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</row>
    <row r="126" spans="1:51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</row>
    <row r="127" spans="1:51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</row>
    <row r="128" spans="1:51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</row>
    <row r="129" spans="1:51" x14ac:dyDescent="0.25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</row>
    <row r="130" spans="1:51" x14ac:dyDescent="0.25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</row>
    <row r="131" spans="1:51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</row>
    <row r="132" spans="1:51" x14ac:dyDescent="0.2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</row>
    <row r="133" spans="1:51" x14ac:dyDescent="0.2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</row>
    <row r="134" spans="1:51" x14ac:dyDescent="0.2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</row>
    <row r="135" spans="1:51" x14ac:dyDescent="0.2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</row>
    <row r="136" spans="1:51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</row>
    <row r="137" spans="1:51" x14ac:dyDescent="0.25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</row>
    <row r="138" spans="1:51" x14ac:dyDescent="0.25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</row>
    <row r="139" spans="1:51" x14ac:dyDescent="0.25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</row>
    <row r="140" spans="1:51" x14ac:dyDescent="0.25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</row>
    <row r="141" spans="1:51" x14ac:dyDescent="0.25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</row>
    <row r="142" spans="1:51" x14ac:dyDescent="0.25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</row>
    <row r="143" spans="1:51" x14ac:dyDescent="0.25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</row>
    <row r="144" spans="1:51" x14ac:dyDescent="0.25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</row>
    <row r="145" spans="1:51" x14ac:dyDescent="0.2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</row>
    <row r="146" spans="1:51" x14ac:dyDescent="0.25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</row>
    <row r="147" spans="1:51" x14ac:dyDescent="0.25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</row>
    <row r="148" spans="1:51" x14ac:dyDescent="0.25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</row>
    <row r="149" spans="1:51" x14ac:dyDescent="0.25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</row>
    <row r="150" spans="1:51" x14ac:dyDescent="0.25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</row>
    <row r="151" spans="1:51" x14ac:dyDescent="0.25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</row>
    <row r="152" spans="1:51" x14ac:dyDescent="0.2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</row>
    <row r="153" spans="1:51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</row>
    <row r="154" spans="1:51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</row>
    <row r="155" spans="1:51" x14ac:dyDescent="0.2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</row>
    <row r="156" spans="1:51" x14ac:dyDescent="0.2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</row>
    <row r="157" spans="1:51" x14ac:dyDescent="0.2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</row>
    <row r="158" spans="1:5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</row>
    <row r="159" spans="1:51" x14ac:dyDescent="0.2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</row>
    <row r="160" spans="1:51" x14ac:dyDescent="0.2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</row>
    <row r="161" spans="1:51" x14ac:dyDescent="0.2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</row>
    <row r="162" spans="1:51" x14ac:dyDescent="0.2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</row>
    <row r="163" spans="1:51" x14ac:dyDescent="0.2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</row>
    <row r="164" spans="1:51" x14ac:dyDescent="0.2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</row>
    <row r="165" spans="1:5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</row>
    <row r="166" spans="1:51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</row>
    <row r="167" spans="1:51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</row>
    <row r="168" spans="1:51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</row>
    <row r="169" spans="1:51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</row>
    <row r="170" spans="1:51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</row>
    <row r="171" spans="1:51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</row>
    <row r="172" spans="1:51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</row>
    <row r="173" spans="1:51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</row>
    <row r="174" spans="1:51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</row>
    <row r="175" spans="1:51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</row>
    <row r="176" spans="1:51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</row>
    <row r="177" spans="1:51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</row>
    <row r="178" spans="1:51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</row>
    <row r="179" spans="1:51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</row>
    <row r="180" spans="1:51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</row>
    <row r="181" spans="1:5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</row>
    <row r="182" spans="1:51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</row>
    <row r="183" spans="1:51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</row>
    <row r="184" spans="1:51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</row>
    <row r="185" spans="1:51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</row>
    <row r="186" spans="1:51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</row>
    <row r="187" spans="1:51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</row>
    <row r="188" spans="1:51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</row>
    <row r="189" spans="1:51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</row>
    <row r="190" spans="1:51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</row>
    <row r="191" spans="1:51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</row>
    <row r="192" spans="1:51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</row>
    <row r="193" spans="1:51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</row>
    <row r="194" spans="1:51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</row>
    <row r="195" spans="1:51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</row>
    <row r="196" spans="1:51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</row>
    <row r="197" spans="1:51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</row>
    <row r="198" spans="1:51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</row>
    <row r="199" spans="1:51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</row>
    <row r="200" spans="1:5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</row>
    <row r="201" spans="1:51" x14ac:dyDescent="0.25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</row>
    <row r="202" spans="1:51" x14ac:dyDescent="0.25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</row>
    <row r="203" spans="1:51" x14ac:dyDescent="0.25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</row>
    <row r="204" spans="1:51" x14ac:dyDescent="0.25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</row>
    <row r="205" spans="1:51" x14ac:dyDescent="0.2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</row>
    <row r="206" spans="1:51" x14ac:dyDescent="0.25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</row>
    <row r="207" spans="1:51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</row>
    <row r="208" spans="1:51" x14ac:dyDescent="0.25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</row>
    <row r="209" spans="1:51" x14ac:dyDescent="0.25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</row>
    <row r="210" spans="1:51" x14ac:dyDescent="0.25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</row>
    <row r="211" spans="1:51" x14ac:dyDescent="0.25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</row>
    <row r="212" spans="1:51" x14ac:dyDescent="0.25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</row>
    <row r="213" spans="1:51" x14ac:dyDescent="0.25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</row>
    <row r="214" spans="1:51" x14ac:dyDescent="0.25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</row>
    <row r="215" spans="1:51" x14ac:dyDescent="0.2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</row>
    <row r="216" spans="1:51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</row>
    <row r="217" spans="1:51" x14ac:dyDescent="0.25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</row>
    <row r="218" spans="1:51" x14ac:dyDescent="0.25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</row>
    <row r="219" spans="1:51" x14ac:dyDescent="0.25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</row>
    <row r="220" spans="1:51" x14ac:dyDescent="0.25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</row>
    <row r="221" spans="1:51" x14ac:dyDescent="0.25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</row>
    <row r="222" spans="1:51" x14ac:dyDescent="0.25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</row>
    <row r="223" spans="1:51" x14ac:dyDescent="0.25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</row>
    <row r="224" spans="1:51" x14ac:dyDescent="0.25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</row>
    <row r="225" spans="1:51" x14ac:dyDescent="0.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</row>
    <row r="226" spans="1:51" x14ac:dyDescent="0.25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</row>
    <row r="227" spans="1:51" x14ac:dyDescent="0.25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</row>
    <row r="228" spans="1:51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</row>
    <row r="229" spans="1:51" x14ac:dyDescent="0.25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</row>
    <row r="230" spans="1:51" x14ac:dyDescent="0.25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</row>
    <row r="231" spans="1:51" x14ac:dyDescent="0.25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</row>
    <row r="232" spans="1:51" x14ac:dyDescent="0.25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</row>
    <row r="233" spans="1:51" x14ac:dyDescent="0.25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</row>
    <row r="234" spans="1:51" x14ac:dyDescent="0.25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</row>
    <row r="235" spans="1:51" x14ac:dyDescent="0.25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</row>
    <row r="236" spans="1:51" x14ac:dyDescent="0.25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</row>
    <row r="237" spans="1:51" x14ac:dyDescent="0.25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</row>
    <row r="238" spans="1:51" x14ac:dyDescent="0.25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</row>
    <row r="239" spans="1:51" x14ac:dyDescent="0.25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</row>
    <row r="240" spans="1:51" x14ac:dyDescent="0.25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</row>
    <row r="241" spans="1:51" x14ac:dyDescent="0.25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</row>
    <row r="242" spans="1:51" x14ac:dyDescent="0.25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</row>
    <row r="243" spans="1:51" x14ac:dyDescent="0.25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</row>
    <row r="244" spans="1:51" x14ac:dyDescent="0.25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</row>
    <row r="245" spans="1:51" x14ac:dyDescent="0.2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</row>
    <row r="246" spans="1:51" x14ac:dyDescent="0.25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</row>
    <row r="247" spans="1:51" x14ac:dyDescent="0.25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</row>
    <row r="248" spans="1:5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</row>
    <row r="249" spans="1:51" x14ac:dyDescent="0.2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</row>
    <row r="250" spans="1:51" x14ac:dyDescent="0.2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</row>
    <row r="251" spans="1:51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</row>
    <row r="252" spans="1:51" x14ac:dyDescent="0.25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</row>
    <row r="253" spans="1:51" x14ac:dyDescent="0.2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</row>
    <row r="254" spans="1:51" x14ac:dyDescent="0.25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</row>
    <row r="255" spans="1:51" x14ac:dyDescent="0.2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</row>
    <row r="256" spans="1:51" x14ac:dyDescent="0.25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</row>
    <row r="257" spans="1:51" x14ac:dyDescent="0.25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</row>
    <row r="258" spans="1:51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</row>
    <row r="259" spans="1:51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</row>
    <row r="260" spans="1:51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</row>
    <row r="261" spans="1:51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</row>
    <row r="262" spans="1:51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</row>
    <row r="263" spans="1:5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</row>
    <row r="264" spans="1:5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</row>
    <row r="265" spans="1:5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</row>
    <row r="266" spans="1:5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</row>
    <row r="267" spans="1:51" x14ac:dyDescent="0.25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</row>
    <row r="268" spans="1:51" x14ac:dyDescent="0.25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</row>
    <row r="269" spans="1:51" x14ac:dyDescent="0.25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</row>
    <row r="270" spans="1:51" x14ac:dyDescent="0.25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</row>
    <row r="271" spans="1:51" x14ac:dyDescent="0.25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</row>
    <row r="272" spans="1:51" x14ac:dyDescent="0.25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</row>
    <row r="273" spans="1:51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</row>
    <row r="274" spans="1:51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</row>
    <row r="275" spans="1:51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</row>
    <row r="276" spans="1:51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</row>
    <row r="277" spans="1:51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</row>
    <row r="278" spans="1:51" x14ac:dyDescent="0.25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</row>
    <row r="279" spans="1:51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</row>
    <row r="280" spans="1:5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</row>
    <row r="281" spans="1:51" x14ac:dyDescent="0.25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</row>
    <row r="282" spans="1:51" x14ac:dyDescent="0.25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</row>
    <row r="283" spans="1:5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</row>
    <row r="284" spans="1:51" x14ac:dyDescent="0.25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</row>
    <row r="285" spans="1:51" x14ac:dyDescent="0.25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</row>
    <row r="286" spans="1:5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</row>
    <row r="287" spans="1:5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</row>
    <row r="288" spans="1:5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</row>
    <row r="289" spans="1:5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</row>
    <row r="290" spans="1:5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</row>
    <row r="291" spans="1:5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</row>
    <row r="292" spans="1:5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</row>
    <row r="293" spans="1:5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</row>
    <row r="294" spans="1:5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</row>
    <row r="295" spans="1:5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</row>
    <row r="296" spans="1:5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</row>
    <row r="297" spans="1:5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</row>
    <row r="298" spans="1:5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</row>
    <row r="299" spans="1:5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</row>
    <row r="300" spans="1:5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</row>
    <row r="301" spans="1:5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</row>
    <row r="302" spans="1:5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</row>
    <row r="303" spans="1:5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</row>
    <row r="304" spans="1:5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</row>
    <row r="305" spans="1:51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</row>
    <row r="306" spans="1:51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</row>
    <row r="307" spans="1:51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</row>
    <row r="308" spans="1:51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</row>
    <row r="309" spans="1:51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</row>
    <row r="310" spans="1:51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</row>
    <row r="311" spans="1:51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</row>
    <row r="312" spans="1:51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</row>
    <row r="313" spans="1:51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</row>
    <row r="314" spans="1:51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</row>
    <row r="315" spans="1:51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</row>
    <row r="316" spans="1:51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</row>
    <row r="317" spans="1:51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</row>
    <row r="318" spans="1:51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</row>
    <row r="319" spans="1:51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</row>
    <row r="320" spans="1:51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</row>
    <row r="321" spans="1:51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</row>
    <row r="322" spans="1:51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</row>
    <row r="323" spans="1:51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</row>
    <row r="324" spans="1:51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</row>
    <row r="325" spans="1:51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</row>
    <row r="326" spans="1:51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</row>
    <row r="327" spans="1:51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</row>
    <row r="328" spans="1:51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</row>
    <row r="329" spans="1:51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</row>
    <row r="330" spans="1:51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</row>
    <row r="331" spans="1:51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</row>
    <row r="332" spans="1:51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</row>
    <row r="333" spans="1:51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</row>
    <row r="334" spans="1:51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</row>
    <row r="335" spans="1:51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</row>
    <row r="336" spans="1:51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</row>
    <row r="337" spans="1:51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</row>
    <row r="338" spans="1:51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</row>
    <row r="339" spans="1:51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</row>
    <row r="340" spans="1:51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</row>
    <row r="341" spans="1:51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</row>
    <row r="342" spans="1:51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</row>
    <row r="343" spans="1:51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</row>
    <row r="344" spans="1:51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</row>
    <row r="345" spans="1:51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</row>
    <row r="346" spans="1:51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</row>
    <row r="347" spans="1:51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</row>
    <row r="348" spans="1:51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</row>
    <row r="349" spans="1:51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</row>
    <row r="350" spans="1:51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</row>
    <row r="351" spans="1:51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</row>
    <row r="352" spans="1:51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</row>
    <row r="353" spans="1:51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</row>
    <row r="354" spans="1:51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</row>
    <row r="355" spans="1:51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</row>
    <row r="356" spans="1:51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</row>
    <row r="357" spans="1:51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</row>
    <row r="358" spans="1:51" x14ac:dyDescent="0.25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</row>
    <row r="359" spans="1:51" x14ac:dyDescent="0.25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</row>
    <row r="360" spans="1:51" x14ac:dyDescent="0.25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</row>
    <row r="361" spans="1:51" x14ac:dyDescent="0.25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</row>
    <row r="362" spans="1:51" x14ac:dyDescent="0.25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</row>
    <row r="363" spans="1:51" x14ac:dyDescent="0.25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</row>
    <row r="364" spans="1:51" x14ac:dyDescent="0.25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</row>
    <row r="365" spans="1:51" x14ac:dyDescent="0.25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</row>
    <row r="366" spans="1:51" x14ac:dyDescent="0.25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</row>
    <row r="367" spans="1:51" x14ac:dyDescent="0.25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</row>
    <row r="368" spans="1:51" x14ac:dyDescent="0.25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</row>
    <row r="369" spans="1:51" x14ac:dyDescent="0.25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</row>
    <row r="370" spans="1:51" x14ac:dyDescent="0.25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</row>
    <row r="371" spans="1:51" x14ac:dyDescent="0.25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</row>
    <row r="372" spans="1:51" x14ac:dyDescent="0.25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</row>
    <row r="373" spans="1:51" x14ac:dyDescent="0.25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</row>
    <row r="374" spans="1:51" x14ac:dyDescent="0.25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</row>
    <row r="375" spans="1:51" x14ac:dyDescent="0.25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</row>
    <row r="376" spans="1:51" x14ac:dyDescent="0.25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</row>
    <row r="377" spans="1:51" x14ac:dyDescent="0.25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</row>
    <row r="378" spans="1:51" x14ac:dyDescent="0.25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</row>
    <row r="379" spans="1:51" x14ac:dyDescent="0.25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</row>
    <row r="380" spans="1:51" x14ac:dyDescent="0.25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</row>
    <row r="381" spans="1:51" x14ac:dyDescent="0.25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</row>
    <row r="382" spans="1:51" x14ac:dyDescent="0.25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</row>
    <row r="383" spans="1:51" x14ac:dyDescent="0.25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</row>
    <row r="384" spans="1:51" x14ac:dyDescent="0.25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</row>
    <row r="385" spans="1:51" x14ac:dyDescent="0.25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8"/>
      <c r="AN385" s="68"/>
      <c r="AO385" s="68"/>
      <c r="AP385" s="68"/>
      <c r="AQ385" s="68"/>
      <c r="AR385" s="68"/>
      <c r="AS385" s="68"/>
      <c r="AT385" s="68"/>
      <c r="AU385" s="68"/>
      <c r="AV385" s="68"/>
      <c r="AW385" s="68"/>
      <c r="AX385" s="68"/>
      <c r="AY385" s="68"/>
    </row>
    <row r="386" spans="1:51" x14ac:dyDescent="0.25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</row>
    <row r="387" spans="1:51" x14ac:dyDescent="0.25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</row>
    <row r="388" spans="1:51" x14ac:dyDescent="0.25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</row>
    <row r="389" spans="1:51" x14ac:dyDescent="0.25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</row>
    <row r="390" spans="1:51" x14ac:dyDescent="0.25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</row>
    <row r="391" spans="1:51" x14ac:dyDescent="0.25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</row>
    <row r="392" spans="1:51" x14ac:dyDescent="0.25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</row>
    <row r="393" spans="1:51" x14ac:dyDescent="0.25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</row>
    <row r="394" spans="1:51" x14ac:dyDescent="0.25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</row>
    <row r="395" spans="1:51" x14ac:dyDescent="0.25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68"/>
      <c r="AY395" s="68"/>
    </row>
    <row r="396" spans="1:51" x14ac:dyDescent="0.25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</row>
    <row r="397" spans="1:51" x14ac:dyDescent="0.25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</row>
    <row r="398" spans="1:51" x14ac:dyDescent="0.25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</row>
    <row r="399" spans="1:51" x14ac:dyDescent="0.25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</row>
    <row r="400" spans="1:51" x14ac:dyDescent="0.25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</row>
    <row r="401" spans="1:51" x14ac:dyDescent="0.25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</row>
    <row r="402" spans="1:51" x14ac:dyDescent="0.25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</row>
    <row r="403" spans="1:51" x14ac:dyDescent="0.25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</row>
    <row r="404" spans="1:51" x14ac:dyDescent="0.25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</row>
    <row r="405" spans="1:51" x14ac:dyDescent="0.25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</row>
    <row r="406" spans="1:51" x14ac:dyDescent="0.25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</row>
    <row r="407" spans="1:51" x14ac:dyDescent="0.25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</row>
    <row r="408" spans="1:51" x14ac:dyDescent="0.25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</row>
    <row r="409" spans="1:51" x14ac:dyDescent="0.25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</row>
    <row r="410" spans="1:51" x14ac:dyDescent="0.25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</row>
    <row r="411" spans="1:51" x14ac:dyDescent="0.25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</row>
    <row r="412" spans="1:51" x14ac:dyDescent="0.25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</row>
    <row r="413" spans="1:51" x14ac:dyDescent="0.25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</row>
    <row r="414" spans="1:51" x14ac:dyDescent="0.2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</row>
    <row r="415" spans="1:51" x14ac:dyDescent="0.2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</row>
    <row r="416" spans="1:51" x14ac:dyDescent="0.25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</row>
    <row r="417" spans="1:51" x14ac:dyDescent="0.2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</row>
    <row r="418" spans="1:51" x14ac:dyDescent="0.25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</row>
    <row r="419" spans="1:51" x14ac:dyDescent="0.25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</row>
    <row r="420" spans="1:51" x14ac:dyDescent="0.25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</row>
    <row r="421" spans="1:51" x14ac:dyDescent="0.25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</row>
    <row r="422" spans="1:51" x14ac:dyDescent="0.25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</row>
    <row r="423" spans="1:51" x14ac:dyDescent="0.25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</row>
    <row r="424" spans="1:51" x14ac:dyDescent="0.25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</row>
    <row r="425" spans="1:51" x14ac:dyDescent="0.2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</row>
    <row r="426" spans="1:51" x14ac:dyDescent="0.25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</row>
    <row r="427" spans="1:51" x14ac:dyDescent="0.25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</row>
    <row r="428" spans="1:51" x14ac:dyDescent="0.25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</row>
    <row r="429" spans="1:51" x14ac:dyDescent="0.25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</row>
    <row r="430" spans="1:51" x14ac:dyDescent="0.25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</row>
    <row r="431" spans="1:51" x14ac:dyDescent="0.2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</row>
    <row r="432" spans="1:51" x14ac:dyDescent="0.25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</row>
    <row r="433" spans="1:51" x14ac:dyDescent="0.25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</row>
    <row r="434" spans="1:51" x14ac:dyDescent="0.25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</row>
    <row r="435" spans="1:51" x14ac:dyDescent="0.2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</row>
    <row r="436" spans="1:51" x14ac:dyDescent="0.25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</row>
    <row r="437" spans="1:51" x14ac:dyDescent="0.25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</row>
    <row r="438" spans="1:51" x14ac:dyDescent="0.25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</row>
    <row r="439" spans="1:51" x14ac:dyDescent="0.25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</row>
    <row r="440" spans="1:51" x14ac:dyDescent="0.25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</row>
    <row r="441" spans="1:51" x14ac:dyDescent="0.25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</row>
    <row r="442" spans="1:51" x14ac:dyDescent="0.25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</row>
    <row r="443" spans="1:51" x14ac:dyDescent="0.25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</row>
    <row r="444" spans="1:51" x14ac:dyDescent="0.25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</row>
    <row r="445" spans="1:51" x14ac:dyDescent="0.25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</row>
    <row r="446" spans="1:51" x14ac:dyDescent="0.25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</row>
    <row r="447" spans="1:51" x14ac:dyDescent="0.25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</row>
    <row r="448" spans="1:51" x14ac:dyDescent="0.25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</row>
    <row r="449" spans="1:51" x14ac:dyDescent="0.25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</row>
    <row r="450" spans="1:51" x14ac:dyDescent="0.25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</row>
    <row r="451" spans="1:51" x14ac:dyDescent="0.25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</row>
    <row r="452" spans="1:51" x14ac:dyDescent="0.25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</row>
    <row r="453" spans="1:51" x14ac:dyDescent="0.25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</row>
    <row r="454" spans="1:51" x14ac:dyDescent="0.25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</row>
    <row r="455" spans="1:51" x14ac:dyDescent="0.25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</row>
    <row r="456" spans="1:51" x14ac:dyDescent="0.25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</row>
    <row r="457" spans="1:51" x14ac:dyDescent="0.25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</row>
    <row r="458" spans="1:51" x14ac:dyDescent="0.25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8"/>
      <c r="AN458" s="68"/>
      <c r="AO458" s="68"/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</row>
    <row r="459" spans="1:51" x14ac:dyDescent="0.25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</row>
    <row r="460" spans="1:51" x14ac:dyDescent="0.25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86"/>
  <sheetViews>
    <sheetView topLeftCell="A2" workbookViewId="0">
      <selection activeCell="N13" sqref="N13"/>
    </sheetView>
  </sheetViews>
  <sheetFormatPr defaultColWidth="9" defaultRowHeight="9.75" x14ac:dyDescent="0.25"/>
  <cols>
    <col min="2" max="2" width="1.6328125" customWidth="1"/>
    <col min="3" max="8" width="9.36328125" style="34" customWidth="1"/>
    <col min="9" max="9" width="3.81640625" style="34" customWidth="1"/>
    <col min="10" max="10" width="5.1796875" style="34" bestFit="1" customWidth="1"/>
    <col min="12" max="12" width="7.81640625" bestFit="1" customWidth="1"/>
    <col min="13" max="13" width="2.6328125" customWidth="1"/>
    <col min="14" max="14" width="13.1796875" customWidth="1"/>
    <col min="15" max="15" width="4.1796875" bestFit="1" customWidth="1"/>
    <col min="18" max="18" width="11.1796875" customWidth="1"/>
    <col min="20" max="20" width="1.6328125" customWidth="1"/>
    <col min="21" max="26" width="9.36328125" style="34" customWidth="1"/>
    <col min="27" max="27" width="3.81640625" customWidth="1"/>
    <col min="28" max="28" width="5.1796875" bestFit="1" customWidth="1"/>
    <col min="29" max="29" width="10.81640625" customWidth="1"/>
    <col min="30" max="30" width="2.6328125" customWidth="1"/>
    <col min="31" max="31" width="9.36328125" customWidth="1"/>
    <col min="32" max="32" width="7.6328125" customWidth="1"/>
    <col min="33" max="33" width="9.81640625" bestFit="1" customWidth="1"/>
    <col min="35" max="35" width="11.1796875" customWidth="1"/>
  </cols>
  <sheetData>
    <row r="1" spans="1:36" x14ac:dyDescent="0.25">
      <c r="A1" s="55" t="s">
        <v>482</v>
      </c>
      <c r="B1" s="56"/>
      <c r="C1" s="57"/>
    </row>
    <row r="2" spans="1:36" x14ac:dyDescent="0.25">
      <c r="C2" s="38" t="s">
        <v>526</v>
      </c>
      <c r="U2" s="38" t="s">
        <v>371</v>
      </c>
    </row>
    <row r="4" spans="1:36" x14ac:dyDescent="0.25">
      <c r="A4" t="s">
        <v>5</v>
      </c>
      <c r="C4" s="34" t="s">
        <v>33</v>
      </c>
      <c r="D4" s="34" t="s">
        <v>33</v>
      </c>
      <c r="E4" s="34" t="s">
        <v>33</v>
      </c>
      <c r="F4" s="34" t="s">
        <v>33</v>
      </c>
      <c r="G4" s="34" t="s">
        <v>33</v>
      </c>
      <c r="H4" s="34" t="s">
        <v>33</v>
      </c>
      <c r="M4" s="33" t="s">
        <v>370</v>
      </c>
      <c r="N4" s="47" t="s">
        <v>526</v>
      </c>
      <c r="AD4" s="33" t="s">
        <v>370</v>
      </c>
      <c r="AE4" s="47" t="s">
        <v>371</v>
      </c>
    </row>
    <row r="5" spans="1:36" x14ac:dyDescent="0.25">
      <c r="A5" t="s">
        <v>6</v>
      </c>
      <c r="C5" s="34" t="s">
        <v>150</v>
      </c>
      <c r="D5" s="34" t="s">
        <v>154</v>
      </c>
      <c r="E5" s="34" t="s">
        <v>158</v>
      </c>
      <c r="F5" s="34" t="s">
        <v>172</v>
      </c>
      <c r="G5" s="34" t="s">
        <v>180</v>
      </c>
      <c r="H5" s="34" t="s">
        <v>199</v>
      </c>
      <c r="K5" s="32"/>
      <c r="N5" s="47" t="s">
        <v>527</v>
      </c>
      <c r="U5" s="46" t="s">
        <v>399</v>
      </c>
      <c r="AC5" s="32">
        <f>MAX(AC8:AC193)</f>
        <v>358.34603959792872</v>
      </c>
      <c r="AE5" s="47" t="s">
        <v>527</v>
      </c>
    </row>
    <row r="6" spans="1:36" x14ac:dyDescent="0.25">
      <c r="C6" s="34">
        <v>534</v>
      </c>
      <c r="D6" s="34">
        <v>542</v>
      </c>
      <c r="E6" s="34">
        <v>548</v>
      </c>
      <c r="F6" s="34">
        <v>576</v>
      </c>
      <c r="G6" s="34">
        <v>578</v>
      </c>
      <c r="H6" s="34">
        <v>436</v>
      </c>
      <c r="N6" s="39" t="s">
        <v>366</v>
      </c>
      <c r="O6" s="40"/>
      <c r="P6" s="40"/>
      <c r="Q6" s="40"/>
      <c r="R6" t="s">
        <v>521</v>
      </c>
      <c r="U6" s="34">
        <v>534</v>
      </c>
      <c r="V6" s="34">
        <v>542</v>
      </c>
      <c r="W6" s="34">
        <v>548</v>
      </c>
      <c r="X6" s="34">
        <v>576</v>
      </c>
      <c r="Y6" s="34">
        <v>578</v>
      </c>
      <c r="Z6" s="34">
        <v>436</v>
      </c>
      <c r="AC6" s="32"/>
      <c r="AE6" s="39" t="s">
        <v>366</v>
      </c>
      <c r="AF6" s="40"/>
      <c r="AG6" s="40"/>
      <c r="AH6" s="40"/>
      <c r="AI6" t="s">
        <v>521</v>
      </c>
    </row>
    <row r="7" spans="1:36" x14ac:dyDescent="0.25">
      <c r="C7" s="35" t="s">
        <v>149</v>
      </c>
      <c r="D7" s="35" t="s">
        <v>153</v>
      </c>
      <c r="E7" s="35" t="s">
        <v>157</v>
      </c>
      <c r="F7" s="35" t="s">
        <v>171</v>
      </c>
      <c r="G7" s="35" t="s">
        <v>179</v>
      </c>
      <c r="H7" s="35" t="s">
        <v>198</v>
      </c>
      <c r="K7" t="s">
        <v>365</v>
      </c>
      <c r="N7" s="40"/>
      <c r="O7" s="40"/>
      <c r="P7" s="40"/>
      <c r="Q7" s="40"/>
      <c r="R7" t="s">
        <v>522</v>
      </c>
      <c r="S7" t="s">
        <v>523</v>
      </c>
      <c r="U7" s="35" t="s">
        <v>149</v>
      </c>
      <c r="V7" s="35" t="s">
        <v>153</v>
      </c>
      <c r="W7" s="35" t="s">
        <v>157</v>
      </c>
      <c r="X7" s="35" t="s">
        <v>171</v>
      </c>
      <c r="Y7" s="35" t="s">
        <v>179</v>
      </c>
      <c r="Z7" s="35" t="s">
        <v>198</v>
      </c>
      <c r="AC7" t="s">
        <v>365</v>
      </c>
      <c r="AE7" s="40"/>
      <c r="AF7" s="40"/>
      <c r="AG7" s="40"/>
      <c r="AH7" s="40"/>
      <c r="AI7" t="s">
        <v>522</v>
      </c>
      <c r="AJ7" t="s">
        <v>523</v>
      </c>
    </row>
    <row r="8" spans="1:36" x14ac:dyDescent="0.25">
      <c r="A8" t="s">
        <v>354</v>
      </c>
      <c r="C8" s="36">
        <v>0.1385266549480357</v>
      </c>
      <c r="D8" s="36">
        <v>0.29413164780429368</v>
      </c>
      <c r="E8" s="36">
        <v>0.12042402157138364</v>
      </c>
      <c r="F8" s="36" t="s">
        <v>34</v>
      </c>
      <c r="G8" s="36">
        <v>0.14100596695088449</v>
      </c>
      <c r="H8" s="36" t="s">
        <v>34</v>
      </c>
      <c r="J8" s="34">
        <v>1970</v>
      </c>
      <c r="K8" s="32">
        <f>C8</f>
        <v>0.1385266549480357</v>
      </c>
      <c r="L8" s="31">
        <f>IF(ISNUMBER(K8),K8*100,"")</f>
        <v>13.852665494803571</v>
      </c>
      <c r="M8" s="32"/>
      <c r="N8" s="40"/>
      <c r="O8" s="41" t="s">
        <v>367</v>
      </c>
      <c r="P8" s="41" t="s">
        <v>368</v>
      </c>
      <c r="Q8" s="41" t="s">
        <v>528</v>
      </c>
      <c r="R8" s="62">
        <f>IF(ISERROR(ROUND($L8,0)),"",ROUND($L8,0))</f>
        <v>14</v>
      </c>
      <c r="S8" s="62">
        <f>IF(ISERROR(ROUND($R8,0)),"",ROUND($R8/10,0)*10)</f>
        <v>10</v>
      </c>
      <c r="U8" s="36">
        <f>'GDF(WB)'!B9</f>
        <v>355.95115629255446</v>
      </c>
      <c r="V8" s="37" t="s">
        <v>34</v>
      </c>
      <c r="W8" s="37" t="s">
        <v>34</v>
      </c>
      <c r="X8" s="37" t="s">
        <v>34</v>
      </c>
      <c r="Y8" s="37" t="s">
        <v>34</v>
      </c>
      <c r="Z8" s="37" t="s">
        <v>34</v>
      </c>
      <c r="AB8">
        <v>1970</v>
      </c>
      <c r="AC8" s="32">
        <f>U8</f>
        <v>355.95115629255446</v>
      </c>
      <c r="AD8" s="32"/>
      <c r="AE8" s="40"/>
      <c r="AF8" s="41" t="s">
        <v>367</v>
      </c>
      <c r="AG8" s="41" t="s">
        <v>368</v>
      </c>
      <c r="AH8" s="41" t="s">
        <v>528</v>
      </c>
      <c r="AI8" s="62">
        <f t="shared" ref="AI8:AI13" si="0">IF(ISERROR(ROUND($AC8,0)),"",ROUND($AC8,0))</f>
        <v>356</v>
      </c>
      <c r="AJ8" s="62">
        <f>IF(ISERROR(ROUND($AI8,0)),"",ROUND($AI8/10,0)*10)</f>
        <v>360</v>
      </c>
    </row>
    <row r="9" spans="1:36" x14ac:dyDescent="0.25">
      <c r="A9" t="s">
        <v>355</v>
      </c>
      <c r="C9" s="36">
        <v>0.14332971103246053</v>
      </c>
      <c r="D9" s="36">
        <v>0.34453639024464638</v>
      </c>
      <c r="E9" s="36">
        <v>0.15922937467429074</v>
      </c>
      <c r="F9" s="36" t="s">
        <v>34</v>
      </c>
      <c r="G9" s="36">
        <v>0.14641409284547652</v>
      </c>
      <c r="H9" s="36" t="s">
        <v>34</v>
      </c>
      <c r="J9" s="34">
        <f>J8+1</f>
        <v>1971</v>
      </c>
      <c r="K9" s="32">
        <f t="shared" ref="K9:K38" si="1">C9</f>
        <v>0.14332971103246053</v>
      </c>
      <c r="L9" s="31">
        <f t="shared" ref="L9:L72" si="2">IF(ISNUMBER(K9),K9*100,"")</f>
        <v>14.332971103246054</v>
      </c>
      <c r="M9" s="32"/>
      <c r="N9" s="40">
        <v>0</v>
      </c>
      <c r="O9" s="40">
        <f t="array" ref="O9:O39">FREQUENCY(L8:L193,N9:N39)</f>
        <v>0</v>
      </c>
      <c r="P9" s="63">
        <f>100*(O9/$O$41)</f>
        <v>0</v>
      </c>
      <c r="Q9" s="63">
        <f>SUM(P$9:P9)</f>
        <v>0</v>
      </c>
      <c r="R9" s="62">
        <f t="shared" ref="R9:R72" si="3">IF(ISERROR(ROUND($L9,0)),"",ROUND($L9,0))</f>
        <v>14</v>
      </c>
      <c r="S9" s="62">
        <f t="shared" ref="S9:S72" si="4">IF(ISERROR(ROUND($R9,0)),"",ROUND($R9/10,0)*10)</f>
        <v>10</v>
      </c>
      <c r="U9" s="36">
        <f>'GDF(WB)'!B10</f>
        <v>358.34603959792872</v>
      </c>
      <c r="V9" s="37" t="s">
        <v>34</v>
      </c>
      <c r="W9" s="37" t="s">
        <v>34</v>
      </c>
      <c r="X9" s="37" t="s">
        <v>34</v>
      </c>
      <c r="Y9" s="37" t="s">
        <v>34</v>
      </c>
      <c r="Z9" s="37" t="s">
        <v>34</v>
      </c>
      <c r="AB9">
        <f>AB8+1</f>
        <v>1971</v>
      </c>
      <c r="AC9" s="32">
        <f t="shared" ref="AC9:AC38" si="5">U9</f>
        <v>358.34603959792872</v>
      </c>
      <c r="AD9" s="32"/>
      <c r="AE9" s="40">
        <v>0</v>
      </c>
      <c r="AF9" s="40">
        <f t="array" ref="AF9:AF28">FREQUENCY(AC8:AC193,AE9:AE28)</f>
        <v>0</v>
      </c>
      <c r="AG9" s="63">
        <f>100*(AF9/$AF$31)</f>
        <v>0</v>
      </c>
      <c r="AH9" s="63">
        <f>SUM(AG$9:AG9)</f>
        <v>0</v>
      </c>
      <c r="AI9" s="62">
        <f t="shared" si="0"/>
        <v>358</v>
      </c>
      <c r="AJ9" s="62">
        <f>IF(ISERROR(ROUND($AI9,0)),"",ROUND($AI9/10,0)*10)</f>
        <v>360</v>
      </c>
    </row>
    <row r="10" spans="1:36" x14ac:dyDescent="0.25">
      <c r="A10" t="s">
        <v>356</v>
      </c>
      <c r="C10" s="36">
        <v>0.14782646894993295</v>
      </c>
      <c r="D10" s="36">
        <v>0.39527722180845493</v>
      </c>
      <c r="E10" s="36">
        <v>0.17940806474295845</v>
      </c>
      <c r="F10" s="36" t="s">
        <v>34</v>
      </c>
      <c r="G10" s="36">
        <v>0.1508644302171934</v>
      </c>
      <c r="H10" s="36" t="s">
        <v>34</v>
      </c>
      <c r="J10" s="34">
        <f t="shared" ref="J10:J38" si="6">J9+1</f>
        <v>1972</v>
      </c>
      <c r="K10" s="32">
        <f t="shared" si="1"/>
        <v>0.14782646894993295</v>
      </c>
      <c r="L10" s="31">
        <f t="shared" si="2"/>
        <v>14.782646894993295</v>
      </c>
      <c r="N10" s="40">
        <f>N9+5</f>
        <v>5</v>
      </c>
      <c r="O10" s="40">
        <v>3</v>
      </c>
      <c r="P10" s="63">
        <f t="shared" ref="P10:P39" si="7">100*(O10/$O$41)</f>
        <v>1.935483870967742</v>
      </c>
      <c r="Q10" s="63">
        <f>SUM(P$9:P10)</f>
        <v>1.935483870967742</v>
      </c>
      <c r="R10" s="62">
        <f t="shared" si="3"/>
        <v>15</v>
      </c>
      <c r="S10" s="62">
        <f t="shared" si="4"/>
        <v>20</v>
      </c>
      <c r="U10" s="36">
        <f>'GDF(WB)'!B11</f>
        <v>335.99635357872069</v>
      </c>
      <c r="V10" s="37" t="s">
        <v>34</v>
      </c>
      <c r="W10" s="37" t="s">
        <v>34</v>
      </c>
      <c r="X10" s="37" t="s">
        <v>34</v>
      </c>
      <c r="Y10" s="37" t="s">
        <v>34</v>
      </c>
      <c r="Z10" s="37" t="s">
        <v>34</v>
      </c>
      <c r="AB10">
        <f t="shared" ref="AB10:AB38" si="8">AB9+1</f>
        <v>1972</v>
      </c>
      <c r="AC10" s="32">
        <f t="shared" si="5"/>
        <v>335.99635357872069</v>
      </c>
      <c r="AE10" s="40">
        <f>AE9+30</f>
        <v>30</v>
      </c>
      <c r="AF10" s="40">
        <v>10</v>
      </c>
      <c r="AG10" s="63">
        <f t="shared" ref="AG10:AG28" si="9">100*(AF10/$AF$31)</f>
        <v>7.1428571428571423</v>
      </c>
      <c r="AH10" s="63">
        <f>SUM(AG$9:AG10)</f>
        <v>7.1428571428571423</v>
      </c>
      <c r="AI10" s="62">
        <f t="shared" si="0"/>
        <v>336</v>
      </c>
      <c r="AJ10" s="62">
        <f>IF(ISERROR(ROUND($AI10,0)),"",ROUND($AI10/10,0)*10)</f>
        <v>340</v>
      </c>
    </row>
    <row r="11" spans="1:36" x14ac:dyDescent="0.25">
      <c r="A11" t="s">
        <v>357</v>
      </c>
      <c r="C11" s="36">
        <v>0.13207782885943395</v>
      </c>
      <c r="D11" s="36">
        <v>0.38070222549019456</v>
      </c>
      <c r="E11" s="36">
        <v>0.12924415458772923</v>
      </c>
      <c r="F11" s="36" t="s">
        <v>34</v>
      </c>
      <c r="G11" s="36">
        <v>0.1161226697266062</v>
      </c>
      <c r="H11" s="36" t="s">
        <v>34</v>
      </c>
      <c r="J11" s="34">
        <f t="shared" si="6"/>
        <v>1973</v>
      </c>
      <c r="K11" s="32">
        <f t="shared" si="1"/>
        <v>0.13207782885943395</v>
      </c>
      <c r="L11" s="31">
        <f t="shared" si="2"/>
        <v>13.207782885943395</v>
      </c>
      <c r="N11" s="40">
        <f t="shared" ref="N11:N39" si="10">N10+5</f>
        <v>10</v>
      </c>
      <c r="O11" s="40">
        <v>5</v>
      </c>
      <c r="P11" s="63">
        <f t="shared" si="7"/>
        <v>3.225806451612903</v>
      </c>
      <c r="Q11" s="63">
        <f>SUM(P$9:P11)</f>
        <v>5.161290322580645</v>
      </c>
      <c r="R11" s="62">
        <f t="shared" si="3"/>
        <v>13</v>
      </c>
      <c r="S11" s="62">
        <f t="shared" si="4"/>
        <v>10</v>
      </c>
      <c r="U11" s="36">
        <f>'GDF(WB)'!B12</f>
        <v>306.24086815932901</v>
      </c>
      <c r="V11" s="37" t="s">
        <v>34</v>
      </c>
      <c r="W11" s="37" t="s">
        <v>34</v>
      </c>
      <c r="X11" s="37" t="s">
        <v>34</v>
      </c>
      <c r="Y11" s="37" t="s">
        <v>34</v>
      </c>
      <c r="Z11" s="37" t="s">
        <v>34</v>
      </c>
      <c r="AB11">
        <f t="shared" si="8"/>
        <v>1973</v>
      </c>
      <c r="AC11" s="32">
        <f t="shared" si="5"/>
        <v>306.24086815932901</v>
      </c>
      <c r="AE11" s="40">
        <f t="shared" ref="AE11:AE28" si="11">AE10+30</f>
        <v>60</v>
      </c>
      <c r="AF11" s="40">
        <v>14</v>
      </c>
      <c r="AG11" s="63">
        <f t="shared" si="9"/>
        <v>10</v>
      </c>
      <c r="AH11" s="63">
        <f>SUM(AG$9:AG11)</f>
        <v>17.142857142857142</v>
      </c>
      <c r="AI11" s="62">
        <f t="shared" si="0"/>
        <v>306</v>
      </c>
      <c r="AJ11" s="62">
        <f>IF(ISERROR(ROUND($AI11,0)),"",ROUND($AI11/10,0)*10)</f>
        <v>310</v>
      </c>
    </row>
    <row r="12" spans="1:36" x14ac:dyDescent="0.25">
      <c r="A12" t="s">
        <v>358</v>
      </c>
      <c r="C12" s="36">
        <v>0.13182917481073722</v>
      </c>
      <c r="D12" s="36">
        <v>0.35542330036754921</v>
      </c>
      <c r="E12" s="36">
        <v>0.13187614037731016</v>
      </c>
      <c r="F12" s="36" t="s">
        <v>34</v>
      </c>
      <c r="G12" s="36">
        <v>0.11686971190860447</v>
      </c>
      <c r="H12" s="36" t="s">
        <v>34</v>
      </c>
      <c r="J12" s="34">
        <f t="shared" si="6"/>
        <v>1974</v>
      </c>
      <c r="K12" s="32">
        <f t="shared" si="1"/>
        <v>0.13182917481073722</v>
      </c>
      <c r="L12" s="31">
        <f t="shared" si="2"/>
        <v>13.182917481073723</v>
      </c>
      <c r="N12" s="40">
        <f t="shared" si="10"/>
        <v>15</v>
      </c>
      <c r="O12" s="40">
        <v>29</v>
      </c>
      <c r="P12" s="63">
        <f t="shared" si="7"/>
        <v>18.70967741935484</v>
      </c>
      <c r="Q12" s="63">
        <f>SUM(P$9:P12)</f>
        <v>23.870967741935484</v>
      </c>
      <c r="R12" s="62">
        <f t="shared" si="3"/>
        <v>13</v>
      </c>
      <c r="S12" s="62">
        <f t="shared" si="4"/>
        <v>10</v>
      </c>
      <c r="U12" s="36">
        <f>'GDF(WB)'!B13</f>
        <v>255.13480306007989</v>
      </c>
      <c r="V12" s="37" t="s">
        <v>34</v>
      </c>
      <c r="W12" s="36">
        <f>'GDF(WB)'!D13</f>
        <v>69.833028068367241</v>
      </c>
      <c r="X12" s="37" t="s">
        <v>34</v>
      </c>
      <c r="Y12" s="37" t="s">
        <v>34</v>
      </c>
      <c r="Z12" s="37" t="s">
        <v>34</v>
      </c>
      <c r="AB12">
        <f t="shared" si="8"/>
        <v>1974</v>
      </c>
      <c r="AC12" s="32">
        <f t="shared" si="5"/>
        <v>255.13480306007989</v>
      </c>
      <c r="AE12" s="40">
        <f t="shared" si="11"/>
        <v>90</v>
      </c>
      <c r="AF12" s="40">
        <v>17</v>
      </c>
      <c r="AG12" s="63">
        <f t="shared" si="9"/>
        <v>12.142857142857142</v>
      </c>
      <c r="AH12" s="63">
        <f>SUM(AG$9:AG12)</f>
        <v>29.285714285714285</v>
      </c>
      <c r="AI12" s="62">
        <f t="shared" si="0"/>
        <v>255</v>
      </c>
      <c r="AJ12" s="62">
        <f>IF(ISERROR(ROUND($AI12,0)),"",ROUND($AI12/10,0)*10)</f>
        <v>260</v>
      </c>
    </row>
    <row r="13" spans="1:36" x14ac:dyDescent="0.25">
      <c r="A13" t="s">
        <v>359</v>
      </c>
      <c r="C13" s="36">
        <v>0.14365380354820559</v>
      </c>
      <c r="D13" s="36">
        <v>0.40506674331146564</v>
      </c>
      <c r="E13" s="36">
        <v>0.2191849676296462</v>
      </c>
      <c r="F13" s="36" t="s">
        <v>34</v>
      </c>
      <c r="G13" s="36">
        <v>0.12533241007331358</v>
      </c>
      <c r="H13" s="36" t="s">
        <v>34</v>
      </c>
      <c r="J13" s="34">
        <f t="shared" si="6"/>
        <v>1975</v>
      </c>
      <c r="K13" s="32">
        <f t="shared" si="1"/>
        <v>0.14365380354820559</v>
      </c>
      <c r="L13" s="31">
        <f t="shared" si="2"/>
        <v>14.365380354820559</v>
      </c>
      <c r="N13" s="40">
        <f t="shared" si="10"/>
        <v>20</v>
      </c>
      <c r="O13" s="40">
        <v>11</v>
      </c>
      <c r="P13" s="63">
        <f t="shared" si="7"/>
        <v>7.096774193548387</v>
      </c>
      <c r="Q13" s="63">
        <f>SUM(P$9:P13)</f>
        <v>30.967741935483872</v>
      </c>
      <c r="R13" s="62">
        <f t="shared" si="3"/>
        <v>14</v>
      </c>
      <c r="S13" s="62">
        <f t="shared" si="4"/>
        <v>10</v>
      </c>
      <c r="U13" s="36">
        <f>'GDF(WB)'!B14</f>
        <v>219.33129244804866</v>
      </c>
      <c r="V13" s="37" t="s">
        <v>34</v>
      </c>
      <c r="W13" s="36">
        <f>'GDF(WB)'!D14</f>
        <v>94.956755436680041</v>
      </c>
      <c r="X13" s="37" t="s">
        <v>34</v>
      </c>
      <c r="Y13" s="36">
        <f>'GDF(WB)'!F14</f>
        <v>62.402039802247714</v>
      </c>
      <c r="Z13" s="37" t="s">
        <v>34</v>
      </c>
      <c r="AB13">
        <f t="shared" si="8"/>
        <v>1975</v>
      </c>
      <c r="AC13" s="32">
        <f t="shared" si="5"/>
        <v>219.33129244804866</v>
      </c>
      <c r="AE13" s="40">
        <f t="shared" si="11"/>
        <v>120</v>
      </c>
      <c r="AF13" s="40">
        <v>22</v>
      </c>
      <c r="AG13" s="63">
        <f t="shared" si="9"/>
        <v>15.714285714285714</v>
      </c>
      <c r="AH13" s="63">
        <f>SUM(AG$9:AG13)</f>
        <v>45</v>
      </c>
      <c r="AI13" s="62">
        <f t="shared" si="0"/>
        <v>219</v>
      </c>
      <c r="AJ13" s="62">
        <f t="shared" ref="AJ13:AJ76" si="12">IF(ISERROR(ROUND($AI13,0)),"",ROUND($AI13/10,0)*10)</f>
        <v>220</v>
      </c>
    </row>
    <row r="14" spans="1:36" x14ac:dyDescent="0.25">
      <c r="A14" t="s">
        <v>360</v>
      </c>
      <c r="C14" s="36">
        <v>0.14511700282135792</v>
      </c>
      <c r="D14" s="36">
        <v>0.36279181473911098</v>
      </c>
      <c r="E14" s="36">
        <v>0.23940237215599866</v>
      </c>
      <c r="F14" s="36" t="s">
        <v>34</v>
      </c>
      <c r="G14" s="36">
        <v>0.13727499707146673</v>
      </c>
      <c r="H14" s="36" t="s">
        <v>34</v>
      </c>
      <c r="J14" s="34">
        <f t="shared" si="6"/>
        <v>1976</v>
      </c>
      <c r="K14" s="32">
        <f t="shared" si="1"/>
        <v>0.14511700282135792</v>
      </c>
      <c r="L14" s="31">
        <f t="shared" si="2"/>
        <v>14.511700282135791</v>
      </c>
      <c r="N14" s="40">
        <f t="shared" si="10"/>
        <v>25</v>
      </c>
      <c r="O14" s="40">
        <v>13</v>
      </c>
      <c r="P14" s="63">
        <f t="shared" si="7"/>
        <v>8.3870967741935498</v>
      </c>
      <c r="Q14" s="63">
        <f>SUM(P$9:P14)</f>
        <v>39.354838709677423</v>
      </c>
      <c r="R14" s="62">
        <f t="shared" si="3"/>
        <v>15</v>
      </c>
      <c r="S14" s="62">
        <f t="shared" si="4"/>
        <v>20</v>
      </c>
      <c r="U14" s="36">
        <f>'GDF(WB)'!B15</f>
        <v>189.86179121914017</v>
      </c>
      <c r="V14" s="36">
        <f>'GDF(WB)'!C15</f>
        <v>109.40783848845177</v>
      </c>
      <c r="W14" s="36">
        <f>'GDF(WB)'!D15</f>
        <v>102.96379607650077</v>
      </c>
      <c r="X14" s="37" t="s">
        <v>34</v>
      </c>
      <c r="Y14" s="36">
        <f>'GDF(WB)'!F15</f>
        <v>63.806225598234178</v>
      </c>
      <c r="Z14" s="37" t="s">
        <v>34</v>
      </c>
      <c r="AB14">
        <f t="shared" si="8"/>
        <v>1976</v>
      </c>
      <c r="AC14" s="32">
        <f t="shared" si="5"/>
        <v>189.86179121914017</v>
      </c>
      <c r="AE14" s="40">
        <f t="shared" si="11"/>
        <v>150</v>
      </c>
      <c r="AF14" s="40">
        <v>24</v>
      </c>
      <c r="AG14" s="63">
        <f t="shared" si="9"/>
        <v>17.142857142857142</v>
      </c>
      <c r="AH14" s="63">
        <f>SUM(AG$9:AG14)</f>
        <v>62.142857142857139</v>
      </c>
      <c r="AI14" s="62">
        <f>IF(ISERROR(ROUND($AC14,0)),"",ROUND($AC14,0))</f>
        <v>190</v>
      </c>
      <c r="AJ14" s="62">
        <f t="shared" si="12"/>
        <v>190</v>
      </c>
    </row>
    <row r="15" spans="1:36" x14ac:dyDescent="0.25">
      <c r="A15" t="s">
        <v>361</v>
      </c>
      <c r="C15" s="36">
        <v>0.13139645773751468</v>
      </c>
      <c r="D15" s="36">
        <v>0.39208912190929934</v>
      </c>
      <c r="E15" s="36">
        <v>0.25430688874108665</v>
      </c>
      <c r="F15" s="36" t="s">
        <v>34</v>
      </c>
      <c r="G15" s="36">
        <v>0.16959433931794698</v>
      </c>
      <c r="H15" s="36" t="s">
        <v>34</v>
      </c>
      <c r="J15" s="34">
        <f t="shared" si="6"/>
        <v>1977</v>
      </c>
      <c r="K15" s="32">
        <f t="shared" si="1"/>
        <v>0.13139645773751468</v>
      </c>
      <c r="L15" s="31">
        <f t="shared" si="2"/>
        <v>13.139645773751468</v>
      </c>
      <c r="N15" s="40">
        <f t="shared" si="10"/>
        <v>30</v>
      </c>
      <c r="O15" s="40">
        <v>11</v>
      </c>
      <c r="P15" s="63">
        <f t="shared" si="7"/>
        <v>7.096774193548387</v>
      </c>
      <c r="Q15" s="63">
        <f>SUM(P$9:P15)</f>
        <v>46.451612903225808</v>
      </c>
      <c r="R15" s="62">
        <f t="shared" si="3"/>
        <v>13</v>
      </c>
      <c r="S15" s="62">
        <f t="shared" si="4"/>
        <v>10</v>
      </c>
      <c r="U15" s="36">
        <f>'GDF(WB)'!B16</f>
        <v>173.72019067766703</v>
      </c>
      <c r="V15" s="36">
        <f>'GDF(WB)'!C16</f>
        <v>109.71620326223062</v>
      </c>
      <c r="W15" s="36">
        <f>'GDF(WB)'!D16</f>
        <v>119.62029290620933</v>
      </c>
      <c r="X15" s="37" t="s">
        <v>34</v>
      </c>
      <c r="Y15" s="36">
        <f>'GDF(WB)'!F16</f>
        <v>80.047101404654157</v>
      </c>
      <c r="Z15" s="37" t="s">
        <v>34</v>
      </c>
      <c r="AB15">
        <f t="shared" si="8"/>
        <v>1977</v>
      </c>
      <c r="AC15" s="32">
        <f t="shared" si="5"/>
        <v>173.72019067766703</v>
      </c>
      <c r="AE15" s="40">
        <f t="shared" si="11"/>
        <v>180</v>
      </c>
      <c r="AF15" s="40">
        <v>17</v>
      </c>
      <c r="AG15" s="63">
        <f t="shared" si="9"/>
        <v>12.142857142857142</v>
      </c>
      <c r="AH15" s="63">
        <f>SUM(AG$9:AG15)</f>
        <v>74.285714285714278</v>
      </c>
      <c r="AI15" s="62">
        <f t="shared" ref="AI15:AI78" si="13">IF(ISERROR(ROUND($AC15,0)),"",ROUND($AC15,0))</f>
        <v>174</v>
      </c>
      <c r="AJ15" s="62">
        <f t="shared" si="12"/>
        <v>170</v>
      </c>
    </row>
    <row r="16" spans="1:36" x14ac:dyDescent="0.25">
      <c r="A16" t="s">
        <v>362</v>
      </c>
      <c r="C16" s="36">
        <v>0.12309175005084914</v>
      </c>
      <c r="D16" s="36">
        <v>0.35002252289205865</v>
      </c>
      <c r="E16" s="36">
        <v>0.26169899329282048</v>
      </c>
      <c r="F16" s="36" t="s">
        <v>34</v>
      </c>
      <c r="G16" s="36">
        <v>0.21104370243091511</v>
      </c>
      <c r="H16" s="36" t="s">
        <v>34</v>
      </c>
      <c r="J16" s="34">
        <f t="shared" si="6"/>
        <v>1978</v>
      </c>
      <c r="K16" s="32">
        <f t="shared" si="1"/>
        <v>0.12309175005084914</v>
      </c>
      <c r="L16" s="31">
        <f t="shared" si="2"/>
        <v>12.309175005084914</v>
      </c>
      <c r="N16" s="40">
        <f t="shared" si="10"/>
        <v>35</v>
      </c>
      <c r="O16" s="40">
        <v>10</v>
      </c>
      <c r="P16" s="63">
        <f t="shared" si="7"/>
        <v>6.4516129032258061</v>
      </c>
      <c r="Q16" s="63">
        <f>SUM(P$9:P16)</f>
        <v>52.903225806451616</v>
      </c>
      <c r="R16" s="62">
        <f t="shared" si="3"/>
        <v>12</v>
      </c>
      <c r="S16" s="62">
        <f t="shared" si="4"/>
        <v>10</v>
      </c>
      <c r="U16" s="36">
        <f>'GDF(WB)'!B17</f>
        <v>167.24252932486246</v>
      </c>
      <c r="V16" s="36">
        <f>'GDF(WB)'!C17</f>
        <v>100.81813190678635</v>
      </c>
      <c r="W16" s="36">
        <f>'GDF(WB)'!D17</f>
        <v>128.4567312127613</v>
      </c>
      <c r="X16" s="37" t="s">
        <v>34</v>
      </c>
      <c r="Y16" s="36">
        <f>'GDF(WB)'!F17</f>
        <v>97.970425730442372</v>
      </c>
      <c r="Z16" s="37" t="s">
        <v>34</v>
      </c>
      <c r="AB16">
        <f t="shared" si="8"/>
        <v>1978</v>
      </c>
      <c r="AC16" s="32">
        <f t="shared" si="5"/>
        <v>167.24252932486246</v>
      </c>
      <c r="AE16" s="40">
        <f t="shared" si="11"/>
        <v>210</v>
      </c>
      <c r="AF16" s="40">
        <v>13</v>
      </c>
      <c r="AG16" s="63">
        <f t="shared" si="9"/>
        <v>9.2857142857142865</v>
      </c>
      <c r="AH16" s="63">
        <f>SUM(AG$9:AG16)</f>
        <v>83.571428571428569</v>
      </c>
      <c r="AI16" s="62">
        <f t="shared" si="13"/>
        <v>167</v>
      </c>
      <c r="AJ16" s="62">
        <f t="shared" si="12"/>
        <v>170</v>
      </c>
    </row>
    <row r="17" spans="1:36" x14ac:dyDescent="0.25">
      <c r="A17" t="s">
        <v>363</v>
      </c>
      <c r="C17" s="36">
        <v>0.11975177881751926</v>
      </c>
      <c r="D17" s="36">
        <v>0.36302979839851962</v>
      </c>
      <c r="E17" s="36">
        <v>0.23992329265397838</v>
      </c>
      <c r="F17" s="36" t="s">
        <v>34</v>
      </c>
      <c r="G17" s="36">
        <v>0.24553052850798032</v>
      </c>
      <c r="H17" s="36" t="s">
        <v>34</v>
      </c>
      <c r="J17" s="34">
        <f t="shared" si="6"/>
        <v>1979</v>
      </c>
      <c r="K17" s="32">
        <f t="shared" si="1"/>
        <v>0.11975177881751926</v>
      </c>
      <c r="L17" s="31">
        <f t="shared" si="2"/>
        <v>11.975177881751927</v>
      </c>
      <c r="N17" s="40">
        <f t="shared" si="10"/>
        <v>40</v>
      </c>
      <c r="O17" s="40">
        <v>16</v>
      </c>
      <c r="P17" s="63">
        <f t="shared" si="7"/>
        <v>10.32258064516129</v>
      </c>
      <c r="Q17" s="63">
        <f>SUM(P$9:P17)</f>
        <v>63.225806451612904</v>
      </c>
      <c r="R17" s="62">
        <f t="shared" si="3"/>
        <v>12</v>
      </c>
      <c r="S17" s="62">
        <f t="shared" si="4"/>
        <v>10</v>
      </c>
      <c r="U17" s="36">
        <f>'GDF(WB)'!B18</f>
        <v>145.21521644589322</v>
      </c>
      <c r="V17" s="36">
        <f>'GDF(WB)'!C18</f>
        <v>117.18176539693815</v>
      </c>
      <c r="W17" s="36">
        <f>'GDF(WB)'!D18</f>
        <v>106.95071389327269</v>
      </c>
      <c r="X17" s="37" t="s">
        <v>34</v>
      </c>
      <c r="Y17" s="36">
        <f>'GDF(WB)'!F18</f>
        <v>99.731906802206893</v>
      </c>
      <c r="Z17" s="37" t="s">
        <v>34</v>
      </c>
      <c r="AB17">
        <f t="shared" si="8"/>
        <v>1979</v>
      </c>
      <c r="AC17" s="32">
        <f t="shared" si="5"/>
        <v>145.21521644589322</v>
      </c>
      <c r="AE17" s="40">
        <f t="shared" si="11"/>
        <v>240</v>
      </c>
      <c r="AF17" s="40">
        <v>3</v>
      </c>
      <c r="AG17" s="63">
        <f t="shared" si="9"/>
        <v>2.1428571428571428</v>
      </c>
      <c r="AH17" s="63">
        <f>SUM(AG$9:AG17)</f>
        <v>85.714285714285708</v>
      </c>
      <c r="AI17" s="62">
        <f t="shared" si="13"/>
        <v>145</v>
      </c>
      <c r="AJ17" s="62">
        <f t="shared" si="12"/>
        <v>150</v>
      </c>
    </row>
    <row r="18" spans="1:36" x14ac:dyDescent="0.25">
      <c r="A18" t="s">
        <v>7</v>
      </c>
      <c r="C18" s="36">
        <v>0.11292401923599406</v>
      </c>
      <c r="D18" s="36">
        <v>0.4777977373028498</v>
      </c>
      <c r="E18" s="36">
        <v>0.27478834854358924</v>
      </c>
      <c r="F18" s="36" t="s">
        <v>34</v>
      </c>
      <c r="G18" s="36">
        <v>0.25855199981058452</v>
      </c>
      <c r="H18" s="36">
        <v>1.0226697694405997</v>
      </c>
      <c r="J18" s="34">
        <f t="shared" si="6"/>
        <v>1980</v>
      </c>
      <c r="K18" s="32">
        <f t="shared" si="1"/>
        <v>0.11292401923599406</v>
      </c>
      <c r="L18" s="31">
        <f t="shared" si="2"/>
        <v>11.292401923599407</v>
      </c>
      <c r="N18" s="40">
        <f t="shared" si="10"/>
        <v>45</v>
      </c>
      <c r="O18" s="40">
        <v>11</v>
      </c>
      <c r="P18" s="63">
        <f t="shared" si="7"/>
        <v>7.096774193548387</v>
      </c>
      <c r="Q18" s="63">
        <f>SUM(P$9:P18)</f>
        <v>70.322580645161295</v>
      </c>
      <c r="R18" s="62">
        <f t="shared" si="3"/>
        <v>11</v>
      </c>
      <c r="S18" s="62">
        <f t="shared" si="4"/>
        <v>10</v>
      </c>
      <c r="U18" s="36">
        <f>'GDF(WB)'!B19</f>
        <v>141.72287786467083</v>
      </c>
      <c r="V18" s="36">
        <f>'GDF(WB)'!C19</f>
        <v>133.6947813246928</v>
      </c>
      <c r="W18" s="36">
        <f>'GDF(WB)'!D19</f>
        <v>117.39544882905713</v>
      </c>
      <c r="X18" s="37" t="s">
        <v>34</v>
      </c>
      <c r="Y18" s="36">
        <f>'GDF(WB)'!F19</f>
        <v>96.764790462526122</v>
      </c>
      <c r="Z18" s="36">
        <f>'GDF(WB)'!G19</f>
        <v>207.18196238840991</v>
      </c>
      <c r="AB18">
        <f t="shared" si="8"/>
        <v>1980</v>
      </c>
      <c r="AC18" s="32">
        <f t="shared" si="5"/>
        <v>141.72287786467083</v>
      </c>
      <c r="AE18" s="40">
        <f t="shared" si="11"/>
        <v>270</v>
      </c>
      <c r="AF18" s="40">
        <v>7</v>
      </c>
      <c r="AG18" s="63">
        <f t="shared" si="9"/>
        <v>5</v>
      </c>
      <c r="AH18" s="63">
        <f>SUM(AG$9:AG18)</f>
        <v>90.714285714285708</v>
      </c>
      <c r="AI18" s="62">
        <f t="shared" si="13"/>
        <v>142</v>
      </c>
      <c r="AJ18" s="62">
        <f t="shared" si="12"/>
        <v>140</v>
      </c>
    </row>
    <row r="19" spans="1:36" x14ac:dyDescent="0.25">
      <c r="A19" t="s">
        <v>8</v>
      </c>
      <c r="C19" s="36">
        <v>0.11950395407423156</v>
      </c>
      <c r="D19" s="36">
        <v>0.48027504146337985</v>
      </c>
      <c r="E19" s="36">
        <v>0.37327223537047893</v>
      </c>
      <c r="F19" s="36" t="s">
        <v>34</v>
      </c>
      <c r="G19" s="36">
        <v>0.31641758476819448</v>
      </c>
      <c r="H19" s="36">
        <v>1.0615481386969825</v>
      </c>
      <c r="J19" s="34">
        <f t="shared" si="6"/>
        <v>1981</v>
      </c>
      <c r="K19" s="32">
        <f t="shared" si="1"/>
        <v>0.11950395407423156</v>
      </c>
      <c r="L19" s="31">
        <f t="shared" si="2"/>
        <v>11.950395407423157</v>
      </c>
      <c r="N19" s="40">
        <f t="shared" si="10"/>
        <v>50</v>
      </c>
      <c r="O19" s="40">
        <v>7</v>
      </c>
      <c r="P19" s="63">
        <f t="shared" si="7"/>
        <v>4.5161290322580641</v>
      </c>
      <c r="Q19" s="63">
        <f>SUM(P$9:P19)</f>
        <v>74.838709677419359</v>
      </c>
      <c r="R19" s="62">
        <f t="shared" si="3"/>
        <v>12</v>
      </c>
      <c r="S19" s="62">
        <f t="shared" si="4"/>
        <v>10</v>
      </c>
      <c r="U19" s="36">
        <f>'GDF(WB)'!B20</f>
        <v>158.78811189972808</v>
      </c>
      <c r="V19" s="36">
        <f>'GDF(WB)'!C20</f>
        <v>123.63415747626337</v>
      </c>
      <c r="W19" s="36">
        <f>'GDF(WB)'!D20</f>
        <v>149.76952864137775</v>
      </c>
      <c r="X19" s="37" t="s">
        <v>34</v>
      </c>
      <c r="Y19" s="36">
        <f>'GDF(WB)'!F20</f>
        <v>117.2662825020679</v>
      </c>
      <c r="Z19" s="36">
        <f>'GDF(WB)'!G20</f>
        <v>213.99009421782594</v>
      </c>
      <c r="AB19">
        <f t="shared" si="8"/>
        <v>1981</v>
      </c>
      <c r="AC19" s="32">
        <f t="shared" si="5"/>
        <v>158.78811189972808</v>
      </c>
      <c r="AE19" s="40">
        <f t="shared" si="11"/>
        <v>300</v>
      </c>
      <c r="AF19" s="40">
        <v>5</v>
      </c>
      <c r="AG19" s="63">
        <f t="shared" si="9"/>
        <v>3.5714285714285712</v>
      </c>
      <c r="AH19" s="63">
        <f>SUM(AG$9:AG19)</f>
        <v>94.285714285714278</v>
      </c>
      <c r="AI19" s="62">
        <f t="shared" si="13"/>
        <v>159</v>
      </c>
      <c r="AJ19" s="62">
        <f t="shared" si="12"/>
        <v>160</v>
      </c>
    </row>
    <row r="20" spans="1:36" x14ac:dyDescent="0.25">
      <c r="A20" t="s">
        <v>9</v>
      </c>
      <c r="C20" s="36">
        <v>0.14066655792675861</v>
      </c>
      <c r="D20" s="36">
        <v>0.5057619199622102</v>
      </c>
      <c r="E20" s="36">
        <v>0.51268704274998889</v>
      </c>
      <c r="F20" s="36" t="s">
        <v>34</v>
      </c>
      <c r="G20" s="36">
        <v>0.33959854159821645</v>
      </c>
      <c r="H20" s="36">
        <v>1.153318509263493</v>
      </c>
      <c r="J20" s="34">
        <f t="shared" si="6"/>
        <v>1982</v>
      </c>
      <c r="K20" s="32">
        <f t="shared" si="1"/>
        <v>0.14066655792675861</v>
      </c>
      <c r="L20" s="31">
        <f t="shared" si="2"/>
        <v>14.066655792675862</v>
      </c>
      <c r="N20" s="40">
        <f t="shared" si="10"/>
        <v>55</v>
      </c>
      <c r="O20" s="40">
        <v>7</v>
      </c>
      <c r="P20" s="63">
        <f t="shared" si="7"/>
        <v>4.5161290322580641</v>
      </c>
      <c r="Q20" s="63">
        <f>SUM(P$9:P20)</f>
        <v>79.354838709677423</v>
      </c>
      <c r="R20" s="62">
        <f t="shared" si="3"/>
        <v>14</v>
      </c>
      <c r="S20" s="62">
        <f t="shared" si="4"/>
        <v>10</v>
      </c>
      <c r="U20" s="36">
        <f>'GDF(WB)'!B21</f>
        <v>182.03007044605732</v>
      </c>
      <c r="V20" s="36">
        <f>'GDF(WB)'!C21</f>
        <v>134.18935500288185</v>
      </c>
      <c r="W20" s="36">
        <f>'GDF(WB)'!D21</f>
        <v>170.73336319680999</v>
      </c>
      <c r="X20" s="37" t="s">
        <v>34</v>
      </c>
      <c r="Y20" s="36">
        <f>'GDF(WB)'!F21</f>
        <v>129.94971932942721</v>
      </c>
      <c r="Z20" s="36">
        <f>'GDF(WB)'!G21</f>
        <v>256.23079479670258</v>
      </c>
      <c r="AB20">
        <f t="shared" si="8"/>
        <v>1982</v>
      </c>
      <c r="AC20" s="32">
        <f t="shared" si="5"/>
        <v>182.03007044605732</v>
      </c>
      <c r="AE20" s="40">
        <f t="shared" si="11"/>
        <v>330</v>
      </c>
      <c r="AF20" s="40">
        <v>4</v>
      </c>
      <c r="AG20" s="63">
        <f t="shared" si="9"/>
        <v>2.8571428571428572</v>
      </c>
      <c r="AH20" s="63">
        <f>SUM(AG$9:AG20)</f>
        <v>97.142857142857139</v>
      </c>
      <c r="AI20" s="62">
        <f t="shared" si="13"/>
        <v>182</v>
      </c>
      <c r="AJ20" s="62">
        <f t="shared" si="12"/>
        <v>180</v>
      </c>
    </row>
    <row r="21" spans="1:36" x14ac:dyDescent="0.25">
      <c r="A21" t="s">
        <v>10</v>
      </c>
      <c r="C21" s="36">
        <v>0.1512350841417274</v>
      </c>
      <c r="D21" s="36">
        <v>0.49579222349403262</v>
      </c>
      <c r="E21" s="36">
        <v>0.61004826533740919</v>
      </c>
      <c r="F21" s="36" t="s">
        <v>34</v>
      </c>
      <c r="G21" s="36">
        <v>0.3494043478444549</v>
      </c>
      <c r="H21" s="36">
        <v>1.0858042203910232</v>
      </c>
      <c r="J21" s="34">
        <f t="shared" si="6"/>
        <v>1983</v>
      </c>
      <c r="K21" s="32">
        <f t="shared" si="1"/>
        <v>0.1512350841417274</v>
      </c>
      <c r="L21" s="31">
        <f t="shared" si="2"/>
        <v>15.12350841417274</v>
      </c>
      <c r="N21" s="40">
        <f t="shared" si="10"/>
        <v>60</v>
      </c>
      <c r="O21" s="40">
        <v>8</v>
      </c>
      <c r="P21" s="63">
        <f t="shared" si="7"/>
        <v>5.161290322580645</v>
      </c>
      <c r="Q21" s="63">
        <f>SUM(P$9:P21)</f>
        <v>84.516129032258064</v>
      </c>
      <c r="R21" s="62">
        <f t="shared" si="3"/>
        <v>15</v>
      </c>
      <c r="S21" s="62">
        <f t="shared" si="4"/>
        <v>20</v>
      </c>
      <c r="U21" s="36">
        <f>'GDF(WB)'!B22</f>
        <v>202.11807747759025</v>
      </c>
      <c r="V21" s="36">
        <f>'GDF(WB)'!C22</f>
        <v>135.34841957397788</v>
      </c>
      <c r="W21" s="36">
        <f>'GDF(WB)'!D22</f>
        <v>149.28940945774073</v>
      </c>
      <c r="X21" s="37" t="s">
        <v>34</v>
      </c>
      <c r="Y21" s="36">
        <f>'GDF(WB)'!F22</f>
        <v>150.53711779633875</v>
      </c>
      <c r="Z21" s="36">
        <f>'GDF(WB)'!G22</f>
        <v>274.39680932066204</v>
      </c>
      <c r="AB21">
        <f t="shared" si="8"/>
        <v>1983</v>
      </c>
      <c r="AC21" s="32">
        <f t="shared" si="5"/>
        <v>202.11807747759025</v>
      </c>
      <c r="AE21" s="40">
        <f t="shared" si="11"/>
        <v>360</v>
      </c>
      <c r="AF21" s="40">
        <v>4</v>
      </c>
      <c r="AG21" s="63">
        <f t="shared" si="9"/>
        <v>2.8571428571428572</v>
      </c>
      <c r="AH21" s="63">
        <f>SUM(AG$9:AG21)</f>
        <v>100</v>
      </c>
      <c r="AI21" s="62">
        <f t="shared" si="13"/>
        <v>202</v>
      </c>
      <c r="AJ21" s="62">
        <f t="shared" si="12"/>
        <v>200</v>
      </c>
    </row>
    <row r="22" spans="1:36" x14ac:dyDescent="0.25">
      <c r="A22" t="s">
        <v>11</v>
      </c>
      <c r="C22" s="36">
        <v>0.16453809892148669</v>
      </c>
      <c r="D22" s="36">
        <v>0.47135758184786281</v>
      </c>
      <c r="E22" s="36">
        <v>0.58074905579002123</v>
      </c>
      <c r="F22" s="36" t="s">
        <v>34</v>
      </c>
      <c r="G22" s="36">
        <v>0.36282957503759022</v>
      </c>
      <c r="H22" s="36">
        <v>1.1223929855680366</v>
      </c>
      <c r="J22" s="34">
        <f t="shared" si="6"/>
        <v>1984</v>
      </c>
      <c r="K22" s="32">
        <f t="shared" si="1"/>
        <v>0.16453809892148669</v>
      </c>
      <c r="L22" s="31">
        <f t="shared" si="2"/>
        <v>16.453809892148669</v>
      </c>
      <c r="N22" s="40">
        <f t="shared" si="10"/>
        <v>65</v>
      </c>
      <c r="O22" s="40">
        <v>7</v>
      </c>
      <c r="P22" s="63">
        <f t="shared" si="7"/>
        <v>4.5161290322580641</v>
      </c>
      <c r="Q22" s="63">
        <f>SUM(P$9:P22)</f>
        <v>89.032258064516128</v>
      </c>
      <c r="R22" s="62">
        <f t="shared" si="3"/>
        <v>16</v>
      </c>
      <c r="S22" s="62">
        <f t="shared" si="4"/>
        <v>20</v>
      </c>
      <c r="U22" s="36">
        <f>'GDF(WB)'!B23</f>
        <v>209.33385489267653</v>
      </c>
      <c r="V22" s="36">
        <f>'GDF(WB)'!C23</f>
        <v>126.73864147049127</v>
      </c>
      <c r="W22" s="36">
        <f>'GDF(WB)'!D23</f>
        <v>127.74329579490472</v>
      </c>
      <c r="X22" s="37" t="s">
        <v>34</v>
      </c>
      <c r="Y22" s="36">
        <f>'GDF(WB)'!F23</f>
        <v>143.92288835755895</v>
      </c>
      <c r="Z22" s="36">
        <f>'GDF(WB)'!G23</f>
        <v>269.78788242704792</v>
      </c>
      <c r="AB22">
        <f t="shared" si="8"/>
        <v>1984</v>
      </c>
      <c r="AC22" s="32">
        <f t="shared" si="5"/>
        <v>209.33385489267653</v>
      </c>
      <c r="AE22" s="40">
        <f t="shared" si="11"/>
        <v>390</v>
      </c>
      <c r="AF22" s="40">
        <v>0</v>
      </c>
      <c r="AG22" s="63">
        <f t="shared" si="9"/>
        <v>0</v>
      </c>
      <c r="AH22" s="63">
        <f>SUM(AG$9:AG22)</f>
        <v>100</v>
      </c>
      <c r="AI22" s="62">
        <f t="shared" si="13"/>
        <v>209</v>
      </c>
      <c r="AJ22" s="62">
        <f t="shared" si="12"/>
        <v>210</v>
      </c>
    </row>
    <row r="23" spans="1:36" x14ac:dyDescent="0.25">
      <c r="A23" t="s">
        <v>12</v>
      </c>
      <c r="C23" s="36">
        <v>0.17942171792181935</v>
      </c>
      <c r="D23" s="36">
        <v>0.51582430380109989</v>
      </c>
      <c r="E23" s="36">
        <v>0.68627619711846433</v>
      </c>
      <c r="F23" s="36" t="s">
        <v>34</v>
      </c>
      <c r="G23" s="36">
        <v>0.45771200348132463</v>
      </c>
      <c r="H23" s="36">
        <v>1.2163891118929495</v>
      </c>
      <c r="J23" s="34">
        <f t="shared" si="6"/>
        <v>1985</v>
      </c>
      <c r="K23" s="32">
        <f t="shared" si="1"/>
        <v>0.17942171792181935</v>
      </c>
      <c r="L23" s="31">
        <f t="shared" si="2"/>
        <v>17.942171792181934</v>
      </c>
      <c r="N23" s="40">
        <f t="shared" si="10"/>
        <v>70</v>
      </c>
      <c r="O23" s="40">
        <v>2</v>
      </c>
      <c r="P23" s="63">
        <f t="shared" si="7"/>
        <v>1.2903225806451613</v>
      </c>
      <c r="Q23" s="63">
        <f>SUM(P$9:P23)</f>
        <v>90.322580645161295</v>
      </c>
      <c r="R23" s="62">
        <f t="shared" si="3"/>
        <v>18</v>
      </c>
      <c r="S23" s="62">
        <f t="shared" si="4"/>
        <v>20</v>
      </c>
      <c r="U23" s="36">
        <f>'GDF(WB)'!B24</f>
        <v>267.28824973539656</v>
      </c>
      <c r="V23" s="36">
        <f>'GDF(WB)'!C24</f>
        <v>144.85082432769158</v>
      </c>
      <c r="W23" s="36">
        <f>'GDF(WB)'!D24</f>
        <v>149.85165180803679</v>
      </c>
      <c r="X23" s="37" t="s">
        <v>34</v>
      </c>
      <c r="Y23" s="36">
        <f>'GDF(WB)'!F24</f>
        <v>171.28384531097828</v>
      </c>
      <c r="Z23" s="36">
        <f>'GDF(WB)'!G24</f>
        <v>264.41344464743742</v>
      </c>
      <c r="AB23">
        <f t="shared" si="8"/>
        <v>1985</v>
      </c>
      <c r="AC23" s="32">
        <f t="shared" si="5"/>
        <v>267.28824973539656</v>
      </c>
      <c r="AE23" s="40">
        <f t="shared" si="11"/>
        <v>420</v>
      </c>
      <c r="AF23" s="40">
        <v>0</v>
      </c>
      <c r="AG23" s="63">
        <f t="shared" si="9"/>
        <v>0</v>
      </c>
      <c r="AH23" s="63">
        <f>SUM(AG$9:AG23)</f>
        <v>100</v>
      </c>
      <c r="AI23" s="62">
        <f t="shared" si="13"/>
        <v>267</v>
      </c>
      <c r="AJ23" s="62">
        <f t="shared" si="12"/>
        <v>270</v>
      </c>
    </row>
    <row r="24" spans="1:36" x14ac:dyDescent="0.25">
      <c r="A24" t="s">
        <v>13</v>
      </c>
      <c r="C24" s="36">
        <v>0.19701594325236446</v>
      </c>
      <c r="D24" s="36">
        <v>0.44368296389666106</v>
      </c>
      <c r="E24" s="36">
        <v>0.8295034446442574</v>
      </c>
      <c r="F24" s="36" t="s">
        <v>34</v>
      </c>
      <c r="G24" s="36">
        <v>0.43775560347193121</v>
      </c>
      <c r="H24" s="36">
        <v>1.0311131803428217</v>
      </c>
      <c r="J24" s="34">
        <f t="shared" si="6"/>
        <v>1986</v>
      </c>
      <c r="K24" s="32">
        <f t="shared" si="1"/>
        <v>0.19701594325236446</v>
      </c>
      <c r="L24" s="31">
        <f t="shared" si="2"/>
        <v>19.701594325236446</v>
      </c>
      <c r="N24" s="40">
        <f t="shared" si="10"/>
        <v>75</v>
      </c>
      <c r="O24" s="40">
        <v>3</v>
      </c>
      <c r="P24" s="63">
        <f t="shared" si="7"/>
        <v>1.935483870967742</v>
      </c>
      <c r="Q24" s="63">
        <f>SUM(P$9:P24)</f>
        <v>92.258064516129039</v>
      </c>
      <c r="R24" s="62">
        <f t="shared" si="3"/>
        <v>20</v>
      </c>
      <c r="S24" s="62">
        <f t="shared" si="4"/>
        <v>20</v>
      </c>
      <c r="U24" s="36">
        <f>'GDF(WB)'!B25</f>
        <v>296.40309276881067</v>
      </c>
      <c r="V24" s="36">
        <f>'GDF(WB)'!C25</f>
        <v>112.99649778035588</v>
      </c>
      <c r="W24" s="36">
        <f>'GDF(WB)'!D25</f>
        <v>174.26404360023332</v>
      </c>
      <c r="X24" s="37" t="s">
        <v>34</v>
      </c>
      <c r="Y24" s="36">
        <f>'GDF(WB)'!F25</f>
        <v>152.37368720409859</v>
      </c>
      <c r="Z24" s="36">
        <f>'GDF(WB)'!G25</f>
        <v>255.21495373208714</v>
      </c>
      <c r="AB24">
        <f t="shared" si="8"/>
        <v>1986</v>
      </c>
      <c r="AC24" s="32">
        <f t="shared" si="5"/>
        <v>296.40309276881067</v>
      </c>
      <c r="AE24" s="40">
        <f t="shared" si="11"/>
        <v>450</v>
      </c>
      <c r="AF24" s="40">
        <v>0</v>
      </c>
      <c r="AG24" s="63">
        <f t="shared" si="9"/>
        <v>0</v>
      </c>
      <c r="AH24" s="63">
        <f>SUM(AG$9:AG24)</f>
        <v>100</v>
      </c>
      <c r="AI24" s="62">
        <f t="shared" si="13"/>
        <v>296</v>
      </c>
      <c r="AJ24" s="62">
        <f t="shared" si="12"/>
        <v>300</v>
      </c>
    </row>
    <row r="25" spans="1:36" x14ac:dyDescent="0.25">
      <c r="A25" t="s">
        <v>14</v>
      </c>
      <c r="C25" s="36">
        <v>0.20375887211638757</v>
      </c>
      <c r="D25" s="36">
        <v>0.29796981351111596</v>
      </c>
      <c r="E25" s="36">
        <v>0.75613819364563084</v>
      </c>
      <c r="F25" s="36" t="s">
        <v>34</v>
      </c>
      <c r="G25" s="36">
        <v>0.40934703041530418</v>
      </c>
      <c r="H25" s="36">
        <v>0.89679341949395919</v>
      </c>
      <c r="J25" s="34">
        <f t="shared" si="6"/>
        <v>1987</v>
      </c>
      <c r="K25" s="32">
        <f t="shared" si="1"/>
        <v>0.20375887211638757</v>
      </c>
      <c r="L25" s="31">
        <f t="shared" si="2"/>
        <v>20.375887211638759</v>
      </c>
      <c r="N25" s="40">
        <f t="shared" si="10"/>
        <v>80</v>
      </c>
      <c r="O25" s="40">
        <v>1</v>
      </c>
      <c r="P25" s="63">
        <f t="shared" si="7"/>
        <v>0.64516129032258063</v>
      </c>
      <c r="Q25" s="63">
        <f>SUM(P$9:P25)</f>
        <v>92.903225806451616</v>
      </c>
      <c r="R25" s="62">
        <f t="shared" si="3"/>
        <v>20</v>
      </c>
      <c r="S25" s="62">
        <f t="shared" si="4"/>
        <v>20</v>
      </c>
      <c r="U25" s="36">
        <f>'GDF(WB)'!B26</f>
        <v>290.73644685010265</v>
      </c>
      <c r="V25" s="36">
        <f>'GDF(WB)'!C26</f>
        <v>71.415474709712058</v>
      </c>
      <c r="W25" s="36">
        <f>'GDF(WB)'!D26</f>
        <v>141.94614358742916</v>
      </c>
      <c r="X25" s="37" t="s">
        <v>34</v>
      </c>
      <c r="Y25" s="36">
        <f>'GDF(WB)'!F26</f>
        <v>128.97471244057493</v>
      </c>
      <c r="Z25" s="36">
        <f>'GDF(WB)'!G26</f>
        <v>224.04714619386294</v>
      </c>
      <c r="AB25">
        <f t="shared" si="8"/>
        <v>1987</v>
      </c>
      <c r="AC25" s="32">
        <f t="shared" si="5"/>
        <v>290.73644685010265</v>
      </c>
      <c r="AE25" s="40">
        <f t="shared" si="11"/>
        <v>480</v>
      </c>
      <c r="AF25" s="40">
        <v>0</v>
      </c>
      <c r="AG25" s="63">
        <f t="shared" si="9"/>
        <v>0</v>
      </c>
      <c r="AH25" s="63">
        <f>SUM(AG$9:AG25)</f>
        <v>100</v>
      </c>
      <c r="AI25" s="62">
        <f t="shared" si="13"/>
        <v>291</v>
      </c>
      <c r="AJ25" s="62">
        <f t="shared" si="12"/>
        <v>290</v>
      </c>
    </row>
    <row r="26" spans="1:36" x14ac:dyDescent="0.25">
      <c r="A26" t="s">
        <v>15</v>
      </c>
      <c r="C26" s="36">
        <v>0.20852635058312488</v>
      </c>
      <c r="D26" s="36">
        <v>0.1992067310657932</v>
      </c>
      <c r="E26" s="36">
        <v>0.55705380027888729</v>
      </c>
      <c r="F26" s="36" t="s">
        <v>34</v>
      </c>
      <c r="G26" s="36">
        <v>0.35772407684350865</v>
      </c>
      <c r="H26" s="36">
        <v>0.71852922011274878</v>
      </c>
      <c r="J26" s="34">
        <f t="shared" si="6"/>
        <v>1988</v>
      </c>
      <c r="K26" s="32">
        <f t="shared" si="1"/>
        <v>0.20852635058312488</v>
      </c>
      <c r="L26" s="31">
        <f t="shared" si="2"/>
        <v>20.852635058312487</v>
      </c>
      <c r="N26" s="40">
        <f t="shared" si="10"/>
        <v>85</v>
      </c>
      <c r="O26" s="40">
        <v>2</v>
      </c>
      <c r="P26" s="63">
        <f t="shared" si="7"/>
        <v>1.2903225806451613</v>
      </c>
      <c r="Q26" s="63">
        <f>SUM(P$9:P26)</f>
        <v>94.193548387096783</v>
      </c>
      <c r="R26" s="62">
        <f t="shared" si="3"/>
        <v>21</v>
      </c>
      <c r="S26" s="62">
        <f t="shared" si="4"/>
        <v>20</v>
      </c>
      <c r="U26" s="36">
        <f>'GDF(WB)'!B27</f>
        <v>287.5989749140673</v>
      </c>
      <c r="V26" s="36">
        <f>'GDF(WB)'!C27</f>
        <v>50.628560704971825</v>
      </c>
      <c r="W26" s="36">
        <f>'GDF(WB)'!D27</f>
        <v>118.33626694863327</v>
      </c>
      <c r="X26" s="37" t="s">
        <v>34</v>
      </c>
      <c r="Y26" s="36">
        <f>'GDF(WB)'!F27</f>
        <v>99.928648243855022</v>
      </c>
      <c r="Z26" s="36">
        <f>'GDF(WB)'!G27</f>
        <v>199.6075569868635</v>
      </c>
      <c r="AB26">
        <f t="shared" si="8"/>
        <v>1988</v>
      </c>
      <c r="AC26" s="32">
        <f t="shared" si="5"/>
        <v>287.5989749140673</v>
      </c>
      <c r="AE26" s="40">
        <f t="shared" si="11"/>
        <v>510</v>
      </c>
      <c r="AF26" s="40">
        <v>0</v>
      </c>
      <c r="AG26" s="63">
        <f t="shared" si="9"/>
        <v>0</v>
      </c>
      <c r="AH26" s="63">
        <f>SUM(AG$9:AG26)</f>
        <v>100</v>
      </c>
      <c r="AI26" s="62">
        <f t="shared" si="13"/>
        <v>288</v>
      </c>
      <c r="AJ26" s="62">
        <f t="shared" si="12"/>
        <v>290</v>
      </c>
    </row>
    <row r="27" spans="1:36" x14ac:dyDescent="0.25">
      <c r="A27" t="s">
        <v>16</v>
      </c>
      <c r="C27" s="36">
        <v>0.26022084728536415</v>
      </c>
      <c r="D27" s="36">
        <v>0.14899323198302214</v>
      </c>
      <c r="E27" s="36">
        <v>0.44390721614246953</v>
      </c>
      <c r="F27" s="36" t="s">
        <v>34</v>
      </c>
      <c r="G27" s="36">
        <v>0.32929895879044618</v>
      </c>
      <c r="H27" s="36">
        <v>0.71820959376524662</v>
      </c>
      <c r="J27" s="34">
        <f t="shared" si="6"/>
        <v>1989</v>
      </c>
      <c r="K27" s="32">
        <f t="shared" si="1"/>
        <v>0.26022084728536415</v>
      </c>
      <c r="L27" s="31">
        <f t="shared" si="2"/>
        <v>26.022084728536417</v>
      </c>
      <c r="N27" s="40">
        <f t="shared" si="10"/>
        <v>90</v>
      </c>
      <c r="O27" s="40">
        <v>1</v>
      </c>
      <c r="P27" s="63">
        <f t="shared" si="7"/>
        <v>0.64516129032258063</v>
      </c>
      <c r="Q27" s="63">
        <f>SUM(P$9:P27)</f>
        <v>94.838709677419359</v>
      </c>
      <c r="R27" s="62">
        <f t="shared" si="3"/>
        <v>26</v>
      </c>
      <c r="S27" s="62">
        <f t="shared" si="4"/>
        <v>30</v>
      </c>
      <c r="U27" s="36">
        <f>'GDF(WB)'!B28</f>
        <v>318.4238184540784</v>
      </c>
      <c r="V27" s="36">
        <f>'GDF(WB)'!C28</f>
        <v>44.506063907246116</v>
      </c>
      <c r="W27" s="36">
        <f>'GDF(WB)'!D28</f>
        <v>99.427263429116579</v>
      </c>
      <c r="X27" s="37" t="s">
        <v>34</v>
      </c>
      <c r="Y27" s="36">
        <f>'GDF(WB)'!F28</f>
        <v>87.385695313982168</v>
      </c>
      <c r="Z27" s="36">
        <f>'GDF(WB)'!G28</f>
        <v>191.80413821532105</v>
      </c>
      <c r="AB27">
        <f t="shared" si="8"/>
        <v>1989</v>
      </c>
      <c r="AC27" s="32">
        <f t="shared" si="5"/>
        <v>318.4238184540784</v>
      </c>
      <c r="AE27" s="40">
        <f t="shared" si="11"/>
        <v>540</v>
      </c>
      <c r="AF27" s="40">
        <v>0</v>
      </c>
      <c r="AG27" s="63">
        <f t="shared" si="9"/>
        <v>0</v>
      </c>
      <c r="AH27" s="63">
        <f>SUM(AG$9:AG27)</f>
        <v>100</v>
      </c>
      <c r="AI27" s="62">
        <f t="shared" si="13"/>
        <v>318</v>
      </c>
      <c r="AJ27" s="62">
        <f t="shared" si="12"/>
        <v>320</v>
      </c>
    </row>
    <row r="28" spans="1:36" x14ac:dyDescent="0.25">
      <c r="A28" t="s">
        <v>17</v>
      </c>
      <c r="C28" s="36">
        <v>0.26706553963770391</v>
      </c>
      <c r="D28" s="36">
        <v>0.13846988854944559</v>
      </c>
      <c r="E28" s="36">
        <v>0.36364567228071926</v>
      </c>
      <c r="F28" s="36" t="s">
        <v>34</v>
      </c>
      <c r="G28" s="36">
        <v>0.33337761188792187</v>
      </c>
      <c r="H28" s="36">
        <v>0.64343170197159838</v>
      </c>
      <c r="J28" s="34">
        <f t="shared" si="6"/>
        <v>1990</v>
      </c>
      <c r="K28" s="32">
        <f t="shared" si="1"/>
        <v>0.26706553963770391</v>
      </c>
      <c r="L28" s="31">
        <f t="shared" si="2"/>
        <v>26.706553963770389</v>
      </c>
      <c r="N28" s="40">
        <f t="shared" si="10"/>
        <v>95</v>
      </c>
      <c r="O28" s="40">
        <v>0</v>
      </c>
      <c r="P28" s="63">
        <f t="shared" si="7"/>
        <v>0</v>
      </c>
      <c r="Q28" s="63">
        <f>SUM(P$9:P28)</f>
        <v>94.838709677419359</v>
      </c>
      <c r="R28" s="62">
        <f t="shared" si="3"/>
        <v>27</v>
      </c>
      <c r="S28" s="62">
        <f t="shared" si="4"/>
        <v>30</v>
      </c>
      <c r="U28" s="36">
        <f>'GDF(WB)'!B29</f>
        <v>330.93028896746949</v>
      </c>
      <c r="V28" s="36">
        <f>'GDF(WB)'!C29</f>
        <v>45.603914843845232</v>
      </c>
      <c r="W28" s="36">
        <f>'GDF(WB)'!D29</f>
        <v>88.602352287757384</v>
      </c>
      <c r="X28" s="37" t="s">
        <v>34</v>
      </c>
      <c r="Y28" s="36">
        <f>'GDF(WB)'!F29</f>
        <v>89.791032232241548</v>
      </c>
      <c r="Z28" s="36">
        <f>'GDF(WB)'!G29</f>
        <v>182.55726040231022</v>
      </c>
      <c r="AB28">
        <f t="shared" si="8"/>
        <v>1990</v>
      </c>
      <c r="AC28" s="32">
        <f t="shared" si="5"/>
        <v>330.93028896746949</v>
      </c>
      <c r="AE28" s="40">
        <f t="shared" si="11"/>
        <v>570</v>
      </c>
      <c r="AF28" s="40">
        <v>0</v>
      </c>
      <c r="AG28" s="63">
        <f t="shared" si="9"/>
        <v>0</v>
      </c>
      <c r="AH28" s="63">
        <f>SUM(AG$9:AG28)</f>
        <v>100</v>
      </c>
      <c r="AI28" s="62">
        <f t="shared" si="13"/>
        <v>331</v>
      </c>
      <c r="AJ28" s="62">
        <f t="shared" si="12"/>
        <v>330</v>
      </c>
    </row>
    <row r="29" spans="1:36" x14ac:dyDescent="0.25">
      <c r="A29" t="s">
        <v>18</v>
      </c>
      <c r="C29" s="36">
        <v>0.32526822871939653</v>
      </c>
      <c r="D29" s="36">
        <v>0.1346556161982721</v>
      </c>
      <c r="E29" s="36">
        <v>0.36603564997358667</v>
      </c>
      <c r="F29" s="36">
        <v>1.9686947427789831E-2</v>
      </c>
      <c r="G29" s="36">
        <v>0.38954138070512789</v>
      </c>
      <c r="H29" s="36">
        <v>0.58585833078886196</v>
      </c>
      <c r="J29" s="34">
        <f t="shared" si="6"/>
        <v>1991</v>
      </c>
      <c r="K29" s="32">
        <f t="shared" si="1"/>
        <v>0.32526822871939653</v>
      </c>
      <c r="L29" s="31">
        <f t="shared" si="2"/>
        <v>32.52682287193965</v>
      </c>
      <c r="N29" s="40">
        <f t="shared" si="10"/>
        <v>100</v>
      </c>
      <c r="O29" s="40">
        <v>1</v>
      </c>
      <c r="P29" s="63">
        <f t="shared" si="7"/>
        <v>0.64516129032258063</v>
      </c>
      <c r="Q29" s="63">
        <f>SUM(P$9:P29)</f>
        <v>95.483870967741936</v>
      </c>
      <c r="R29" s="62">
        <f t="shared" si="3"/>
        <v>33</v>
      </c>
      <c r="S29" s="62">
        <f t="shared" si="4"/>
        <v>30</v>
      </c>
      <c r="U29" s="36">
        <f>'GDF(WB)'!B30</f>
        <v>317.23090128898991</v>
      </c>
      <c r="V29" s="36">
        <f>'GDF(WB)'!C30</f>
        <v>47.286038853227105</v>
      </c>
      <c r="W29" s="36">
        <f>'GDF(WB)'!D30</f>
        <v>82.128949700345046</v>
      </c>
      <c r="X29" s="36">
        <f>'GDF(WB)'!E30</f>
        <v>1.1212537164147476</v>
      </c>
      <c r="Y29" s="36">
        <f>'GDF(WB)'!F30</f>
        <v>99.853281912756913</v>
      </c>
      <c r="Z29" s="36">
        <f>'GDF(WB)'!G30</f>
        <v>208.83008982951264</v>
      </c>
      <c r="AB29">
        <f t="shared" si="8"/>
        <v>1991</v>
      </c>
      <c r="AC29" s="32">
        <f t="shared" si="5"/>
        <v>317.23090128898991</v>
      </c>
      <c r="AE29" s="41"/>
      <c r="AF29" s="40"/>
      <c r="AG29" s="40"/>
      <c r="AH29" s="40"/>
      <c r="AI29" s="62">
        <f t="shared" si="13"/>
        <v>317</v>
      </c>
      <c r="AJ29" s="62">
        <f t="shared" si="12"/>
        <v>320</v>
      </c>
    </row>
    <row r="30" spans="1:36" x14ac:dyDescent="0.25">
      <c r="A30" t="s">
        <v>19</v>
      </c>
      <c r="C30" s="36">
        <v>0.35438607561919194</v>
      </c>
      <c r="D30" s="36">
        <v>0.14047167735301561</v>
      </c>
      <c r="E30" s="36">
        <v>0.35740837775784529</v>
      </c>
      <c r="F30" s="36">
        <v>2.5513945220102956E-2</v>
      </c>
      <c r="G30" s="36">
        <v>0.38342810835963465</v>
      </c>
      <c r="H30" s="36">
        <v>0.58700635575147364</v>
      </c>
      <c r="J30" s="34">
        <f t="shared" si="6"/>
        <v>1992</v>
      </c>
      <c r="K30" s="32">
        <f t="shared" si="1"/>
        <v>0.35438607561919194</v>
      </c>
      <c r="L30" s="31">
        <f t="shared" si="2"/>
        <v>35.438607561919191</v>
      </c>
      <c r="N30" s="40">
        <f t="shared" si="10"/>
        <v>105</v>
      </c>
      <c r="O30" s="40">
        <v>2</v>
      </c>
      <c r="P30" s="63">
        <f t="shared" si="7"/>
        <v>1.2903225806451613</v>
      </c>
      <c r="Q30" s="63">
        <f>SUM(P$9:P30)</f>
        <v>96.774193548387103</v>
      </c>
      <c r="R30" s="62">
        <f t="shared" si="3"/>
        <v>35</v>
      </c>
      <c r="S30" s="62">
        <f t="shared" si="4"/>
        <v>40</v>
      </c>
      <c r="U30" s="36">
        <f>'GDF(WB)'!B31</f>
        <v>328.80053772625644</v>
      </c>
      <c r="V30" s="36">
        <f>'GDF(WB)'!C31</f>
        <v>49.139971984543635</v>
      </c>
      <c r="W30" s="36">
        <f>'GDF(WB)'!D31</f>
        <v>71.09933209773547</v>
      </c>
      <c r="X30" s="36">
        <f>'GDF(WB)'!E31</f>
        <v>1.5131691075686555</v>
      </c>
      <c r="Y30" s="36">
        <f>'GDF(WB)'!F31</f>
        <v>97.354451656877131</v>
      </c>
      <c r="Z30" s="36">
        <f>'GDF(WB)'!G31</f>
        <v>200.44251279781992</v>
      </c>
      <c r="AB30">
        <f t="shared" si="8"/>
        <v>1992</v>
      </c>
      <c r="AC30" s="32">
        <f t="shared" si="5"/>
        <v>328.80053772625644</v>
      </c>
      <c r="AE30" s="41"/>
      <c r="AF30" s="40"/>
      <c r="AG30" s="40"/>
      <c r="AH30" s="40"/>
      <c r="AI30" s="62">
        <f t="shared" si="13"/>
        <v>329</v>
      </c>
      <c r="AJ30" s="62">
        <f t="shared" si="12"/>
        <v>330</v>
      </c>
    </row>
    <row r="31" spans="1:36" x14ac:dyDescent="0.25">
      <c r="A31" t="s">
        <v>20</v>
      </c>
      <c r="C31" s="36">
        <v>0.34863839045420808</v>
      </c>
      <c r="D31" s="36">
        <v>0.13668804371558982</v>
      </c>
      <c r="E31" s="36">
        <v>0.41060010067046321</v>
      </c>
      <c r="F31" s="36">
        <v>5.3737499707948916E-2</v>
      </c>
      <c r="G31" s="36">
        <v>0.42868270043928131</v>
      </c>
      <c r="H31" s="36">
        <v>0.60894179894226741</v>
      </c>
      <c r="J31" s="34">
        <f t="shared" si="6"/>
        <v>1993</v>
      </c>
      <c r="K31" s="32">
        <f t="shared" si="1"/>
        <v>0.34863839045420808</v>
      </c>
      <c r="L31" s="31">
        <f t="shared" si="2"/>
        <v>34.863839045420811</v>
      </c>
      <c r="N31" s="40">
        <f t="shared" si="10"/>
        <v>110</v>
      </c>
      <c r="O31" s="40">
        <v>2</v>
      </c>
      <c r="P31" s="63">
        <f t="shared" si="7"/>
        <v>1.2903225806451613</v>
      </c>
      <c r="Q31" s="63">
        <f>SUM(P$9:P31)</f>
        <v>98.06451612903227</v>
      </c>
      <c r="R31" s="62">
        <f t="shared" si="3"/>
        <v>35</v>
      </c>
      <c r="S31" s="62">
        <f t="shared" si="4"/>
        <v>40</v>
      </c>
      <c r="U31" s="36">
        <f>'GDF(WB)'!B32</f>
        <v>285.01976456752078</v>
      </c>
      <c r="V31" s="36">
        <f>'GDF(WB)'!C32</f>
        <v>48.234156475885506</v>
      </c>
      <c r="W31" s="36">
        <f>'GDF(WB)'!D32</f>
        <v>65.74900684733889</v>
      </c>
      <c r="X31" s="36">
        <f>'GDF(WB)'!E32</f>
        <v>3.2101635397739581</v>
      </c>
      <c r="Y31" s="36">
        <f>'GDF(WB)'!F32</f>
        <v>106.13328069782789</v>
      </c>
      <c r="Z31" s="36">
        <f>'GDF(WB)'!G32</f>
        <v>197.73636058649174</v>
      </c>
      <c r="AB31">
        <f t="shared" si="8"/>
        <v>1993</v>
      </c>
      <c r="AC31" s="32">
        <f t="shared" si="5"/>
        <v>285.01976456752078</v>
      </c>
      <c r="AE31" s="41" t="s">
        <v>369</v>
      </c>
      <c r="AF31" s="40">
        <f>SUM(AF9:AF28)</f>
        <v>140</v>
      </c>
      <c r="AG31" s="40">
        <f>SUM(AG9:AG28)</f>
        <v>100</v>
      </c>
      <c r="AH31" s="40"/>
      <c r="AI31" s="62">
        <f t="shared" si="13"/>
        <v>285</v>
      </c>
      <c r="AJ31" s="62">
        <f t="shared" si="12"/>
        <v>290</v>
      </c>
    </row>
    <row r="32" spans="1:36" x14ac:dyDescent="0.25">
      <c r="A32" t="s">
        <v>21</v>
      </c>
      <c r="C32" s="36">
        <v>0.32206464887702496</v>
      </c>
      <c r="D32" s="36">
        <v>0.18011873492105707</v>
      </c>
      <c r="E32" s="36">
        <v>0.42790072150438979</v>
      </c>
      <c r="F32" s="36">
        <v>6.3416309546428767E-2</v>
      </c>
      <c r="G32" s="36">
        <v>0.46054593376398523</v>
      </c>
      <c r="H32" s="36">
        <v>0.58407960403106329</v>
      </c>
      <c r="J32" s="34">
        <f t="shared" si="6"/>
        <v>1994</v>
      </c>
      <c r="K32" s="32">
        <f t="shared" si="1"/>
        <v>0.32206464887702496</v>
      </c>
      <c r="L32" s="31">
        <f t="shared" si="2"/>
        <v>32.206464887702495</v>
      </c>
      <c r="N32" s="40">
        <f t="shared" si="10"/>
        <v>115</v>
      </c>
      <c r="O32" s="40">
        <v>1</v>
      </c>
      <c r="P32" s="63">
        <f t="shared" si="7"/>
        <v>0.64516129032258063</v>
      </c>
      <c r="Q32" s="63">
        <f>SUM(P$9:P32)</f>
        <v>98.709677419354847</v>
      </c>
      <c r="R32" s="62">
        <f t="shared" si="3"/>
        <v>32</v>
      </c>
      <c r="S32" s="62">
        <f t="shared" si="4"/>
        <v>30</v>
      </c>
      <c r="U32" s="36">
        <f>'GDF(WB)'!B33</f>
        <v>248.88455405538485</v>
      </c>
      <c r="V32" s="36">
        <f>'GDF(WB)'!C33</f>
        <v>63.051251294333575</v>
      </c>
      <c r="W32" s="36">
        <f>'GDF(WB)'!D33</f>
        <v>57.513614094042978</v>
      </c>
      <c r="X32" s="36">
        <f>'GDF(WB)'!E33</f>
        <v>3.6614520733117843</v>
      </c>
      <c r="Y32" s="36">
        <f>'GDF(WB)'!F33</f>
        <v>111.67997739500622</v>
      </c>
      <c r="Z32" s="36">
        <f>'GDF(WB)'!G33</f>
        <v>188.44128914406085</v>
      </c>
      <c r="AB32">
        <f t="shared" si="8"/>
        <v>1994</v>
      </c>
      <c r="AC32" s="32">
        <f t="shared" si="5"/>
        <v>248.88455405538485</v>
      </c>
      <c r="AE32" s="40"/>
      <c r="AF32" s="40"/>
      <c r="AG32" s="40"/>
      <c r="AH32" s="40"/>
      <c r="AI32" s="62">
        <f t="shared" si="13"/>
        <v>249</v>
      </c>
      <c r="AJ32" s="62">
        <f t="shared" si="12"/>
        <v>250</v>
      </c>
    </row>
    <row r="33" spans="1:36" x14ac:dyDescent="0.25">
      <c r="A33" t="s">
        <v>22</v>
      </c>
      <c r="C33" s="36">
        <v>0.26989900369586128</v>
      </c>
      <c r="D33" s="36">
        <v>0.17585706231109668</v>
      </c>
      <c r="E33" s="36">
        <v>0.40551456441406591</v>
      </c>
      <c r="F33" s="36">
        <v>6.0892829933888837E-2</v>
      </c>
      <c r="G33" s="36">
        <v>0.60430653604674855</v>
      </c>
      <c r="H33" s="36">
        <v>0.5358103507686558</v>
      </c>
      <c r="J33" s="34">
        <f t="shared" si="6"/>
        <v>1995</v>
      </c>
      <c r="K33" s="32">
        <f t="shared" si="1"/>
        <v>0.26989900369586128</v>
      </c>
      <c r="L33" s="31">
        <f t="shared" si="2"/>
        <v>26.989900369586127</v>
      </c>
      <c r="N33" s="40">
        <f t="shared" si="10"/>
        <v>120</v>
      </c>
      <c r="O33" s="40">
        <v>1</v>
      </c>
      <c r="P33" s="63">
        <f t="shared" si="7"/>
        <v>0.64516129032258063</v>
      </c>
      <c r="Q33" s="63">
        <f>SUM(P$9:P33)</f>
        <v>99.354838709677423</v>
      </c>
      <c r="R33" s="62">
        <f t="shared" si="3"/>
        <v>27</v>
      </c>
      <c r="S33" s="62">
        <f t="shared" si="4"/>
        <v>30</v>
      </c>
      <c r="U33" s="36">
        <f>'GDF(WB)'!B34</f>
        <v>193.69934022882492</v>
      </c>
      <c r="V33" s="36">
        <f>'GDF(WB)'!C34</f>
        <v>56.739133826091816</v>
      </c>
      <c r="W33" s="36">
        <f>'GDF(WB)'!D34</f>
        <v>43.991478966920717</v>
      </c>
      <c r="X33" s="36">
        <f>'GDF(WB)'!E34</f>
        <v>3.4162341987340512</v>
      </c>
      <c r="Y33" s="36">
        <f>'GDF(WB)'!F34</f>
        <v>135.01793626530966</v>
      </c>
      <c r="Z33" s="36">
        <f>'GDF(WB)'!G34</f>
        <v>177.77252603690485</v>
      </c>
      <c r="AB33">
        <f t="shared" si="8"/>
        <v>1995</v>
      </c>
      <c r="AC33" s="32">
        <f t="shared" si="5"/>
        <v>193.69934022882492</v>
      </c>
      <c r="AE33" s="40"/>
      <c r="AF33" s="40"/>
      <c r="AG33" s="40"/>
      <c r="AH33" s="41" t="s">
        <v>524</v>
      </c>
      <c r="AI33" s="62">
        <f t="shared" si="13"/>
        <v>194</v>
      </c>
      <c r="AJ33" s="62">
        <f t="shared" si="12"/>
        <v>190</v>
      </c>
    </row>
    <row r="34" spans="1:36" x14ac:dyDescent="0.25">
      <c r="A34" t="s">
        <v>23</v>
      </c>
      <c r="C34" s="36">
        <v>0.24575834638381308</v>
      </c>
      <c r="D34" s="36">
        <v>0.22338922356600865</v>
      </c>
      <c r="E34" s="36">
        <v>0.41257239818676866</v>
      </c>
      <c r="F34" s="36">
        <v>4.8952000886593433E-2</v>
      </c>
      <c r="G34" s="36">
        <v>0.60394877705051975</v>
      </c>
      <c r="H34" s="36">
        <v>0.51648467456103642</v>
      </c>
      <c r="J34" s="34">
        <f t="shared" si="6"/>
        <v>1996</v>
      </c>
      <c r="K34" s="32">
        <f t="shared" si="1"/>
        <v>0.24575834638381308</v>
      </c>
      <c r="L34" s="31">
        <f t="shared" si="2"/>
        <v>24.575834638381309</v>
      </c>
      <c r="N34" s="40">
        <f t="shared" si="10"/>
        <v>125</v>
      </c>
      <c r="O34" s="40">
        <v>1</v>
      </c>
      <c r="P34" s="63">
        <f t="shared" si="7"/>
        <v>0.64516129032258063</v>
      </c>
      <c r="Q34" s="63">
        <f>SUM(P$9:P34)</f>
        <v>100</v>
      </c>
      <c r="R34" s="62">
        <f t="shared" si="3"/>
        <v>25</v>
      </c>
      <c r="S34" s="62">
        <f t="shared" si="4"/>
        <v>30</v>
      </c>
      <c r="U34" s="36">
        <f>'GDF(WB)'!B35</f>
        <v>173.50564794298637</v>
      </c>
      <c r="V34" s="36">
        <f>'GDF(WB)'!C35</f>
        <v>73.652505700778107</v>
      </c>
      <c r="W34" s="36">
        <f>'GDF(WB)'!D35</f>
        <v>42.34170351754409</v>
      </c>
      <c r="X34" s="36">
        <f>'GDF(WB)'!E35</f>
        <v>2.8567060164168505</v>
      </c>
      <c r="Y34" s="36">
        <f>'GDF(WB)'!F35</f>
        <v>142.91440534983136</v>
      </c>
      <c r="Z34" s="36">
        <f>'GDF(WB)'!G35</f>
        <v>173.90807088793264</v>
      </c>
      <c r="AB34">
        <f t="shared" si="8"/>
        <v>1996</v>
      </c>
      <c r="AC34" s="32">
        <f t="shared" si="5"/>
        <v>173.50564794298637</v>
      </c>
      <c r="AE34" s="40" t="s">
        <v>518</v>
      </c>
      <c r="AF34" s="40"/>
      <c r="AG34" s="64">
        <f>MEDIAN(AC8:AC193)</f>
        <v>129.91842989240092</v>
      </c>
      <c r="AH34" s="40"/>
      <c r="AI34" s="62">
        <f t="shared" si="13"/>
        <v>174</v>
      </c>
      <c r="AJ34" s="62">
        <f t="shared" si="12"/>
        <v>170</v>
      </c>
    </row>
    <row r="35" spans="1:36" x14ac:dyDescent="0.25">
      <c r="A35" t="s">
        <v>24</v>
      </c>
      <c r="C35" s="36">
        <v>0.2322025040992553</v>
      </c>
      <c r="D35" s="36">
        <v>0.28897661140291142</v>
      </c>
      <c r="E35" s="36">
        <v>0.49817348690185964</v>
      </c>
      <c r="F35" s="36">
        <v>5.6940903557138142E-2</v>
      </c>
      <c r="G35" s="36">
        <v>0.74522141105247719</v>
      </c>
      <c r="H35" s="36">
        <v>0.53634648867826795</v>
      </c>
      <c r="J35" s="34">
        <f t="shared" si="6"/>
        <v>1997</v>
      </c>
      <c r="K35" s="32">
        <f t="shared" si="1"/>
        <v>0.2322025040992553</v>
      </c>
      <c r="L35" s="31">
        <f t="shared" si="2"/>
        <v>23.22025040992553</v>
      </c>
      <c r="N35" s="40">
        <f t="shared" si="10"/>
        <v>130</v>
      </c>
      <c r="O35" s="40">
        <v>0</v>
      </c>
      <c r="P35" s="63">
        <f t="shared" si="7"/>
        <v>0</v>
      </c>
      <c r="Q35" s="63">
        <f>SUM(P$9:P35)</f>
        <v>100</v>
      </c>
      <c r="R35" s="62">
        <f t="shared" si="3"/>
        <v>23</v>
      </c>
      <c r="S35" s="62">
        <f t="shared" si="4"/>
        <v>20</v>
      </c>
      <c r="U35" s="36">
        <f>'GDF(WB)'!B36</f>
        <v>164.44231415232528</v>
      </c>
      <c r="V35" s="36">
        <f>'GDF(WB)'!C36</f>
        <v>81.09043808105011</v>
      </c>
      <c r="W35" s="36">
        <f>'GDF(WB)'!D36</f>
        <v>47.710546752381084</v>
      </c>
      <c r="X35" s="36">
        <f>'GDF(WB)'!E36</f>
        <v>3.4351645823984569</v>
      </c>
      <c r="Y35" s="36">
        <f>'GDF(WB)'!F36</f>
        <v>144.03453438417529</v>
      </c>
      <c r="Z35" s="36">
        <f>'GDF(WB)'!G36</f>
        <v>177.74764629774396</v>
      </c>
      <c r="AB35">
        <f t="shared" si="8"/>
        <v>1997</v>
      </c>
      <c r="AC35" s="32">
        <f t="shared" si="5"/>
        <v>164.44231415232528</v>
      </c>
      <c r="AE35" s="40" t="s">
        <v>519</v>
      </c>
      <c r="AF35" s="40"/>
      <c r="AG35" s="40">
        <f>MODE(AI8:AI193)</f>
        <v>174</v>
      </c>
      <c r="AH35" s="40">
        <f>COUNTIF(AI8:AI193,AG35)</f>
        <v>4</v>
      </c>
      <c r="AI35" s="62">
        <f t="shared" si="13"/>
        <v>164</v>
      </c>
      <c r="AJ35" s="62">
        <f t="shared" si="12"/>
        <v>160</v>
      </c>
    </row>
    <row r="36" spans="1:36" x14ac:dyDescent="0.25">
      <c r="A36" t="s">
        <v>25</v>
      </c>
      <c r="C36" s="36">
        <v>0.23556033671762766</v>
      </c>
      <c r="D36" s="36">
        <v>0.44662382009278806</v>
      </c>
      <c r="E36" s="36">
        <v>0.61938105020345313</v>
      </c>
      <c r="F36" s="36">
        <v>8.4862491799235232E-2</v>
      </c>
      <c r="G36" s="36">
        <v>0.97109337324731804</v>
      </c>
      <c r="H36" s="36">
        <v>0.56470414615445863</v>
      </c>
      <c r="J36" s="34">
        <f t="shared" si="6"/>
        <v>1998</v>
      </c>
      <c r="K36" s="32">
        <f t="shared" si="1"/>
        <v>0.23556033671762766</v>
      </c>
      <c r="L36" s="31">
        <f t="shared" si="2"/>
        <v>23.556033671762766</v>
      </c>
      <c r="N36" s="40">
        <f t="shared" si="10"/>
        <v>135</v>
      </c>
      <c r="O36" s="40">
        <v>0</v>
      </c>
      <c r="P36" s="63">
        <f t="shared" si="7"/>
        <v>0</v>
      </c>
      <c r="Q36" s="63">
        <f>SUM(P$9:P36)</f>
        <v>100</v>
      </c>
      <c r="R36" s="62">
        <f t="shared" si="3"/>
        <v>24</v>
      </c>
      <c r="S36" s="62">
        <f t="shared" si="4"/>
        <v>20</v>
      </c>
      <c r="U36" s="36">
        <f>'GDF(WB)'!B37</f>
        <v>166.2619064657429</v>
      </c>
      <c r="V36" s="36">
        <f>'GDF(WB)'!C37</f>
        <v>86.691676025264229</v>
      </c>
      <c r="W36" s="36">
        <f>'GDF(WB)'!D37</f>
        <v>56.822164680253572</v>
      </c>
      <c r="X36" s="36">
        <f>'GDF(WB)'!E37</f>
        <v>5.4213396003573235</v>
      </c>
      <c r="Y36" s="36">
        <f>'GDF(WB)'!F37</f>
        <v>151.54217189089641</v>
      </c>
      <c r="Z36" s="36">
        <f>'GDF(WB)'!G37</f>
        <v>179.09649652683621</v>
      </c>
      <c r="AB36">
        <f t="shared" si="8"/>
        <v>1998</v>
      </c>
      <c r="AC36" s="32">
        <f t="shared" si="5"/>
        <v>166.2619064657429</v>
      </c>
      <c r="AE36" s="40" t="s">
        <v>520</v>
      </c>
      <c r="AF36" s="40"/>
      <c r="AG36" s="40">
        <f>MODE(AJ8:AJ193)</f>
        <v>100</v>
      </c>
      <c r="AH36" s="40">
        <f>COUNTIF(AJ8:AJ193,AG36)</f>
        <v>10</v>
      </c>
      <c r="AI36" s="62">
        <f t="shared" si="13"/>
        <v>166</v>
      </c>
      <c r="AJ36" s="62">
        <f t="shared" si="12"/>
        <v>170</v>
      </c>
    </row>
    <row r="37" spans="1:36" x14ac:dyDescent="0.25">
      <c r="A37" t="s">
        <v>26</v>
      </c>
      <c r="C37" s="36">
        <v>0.21911007277572139</v>
      </c>
      <c r="D37" s="36">
        <v>0.32505052591331407</v>
      </c>
      <c r="E37" s="36">
        <v>0.5577318066718765</v>
      </c>
      <c r="F37" s="36">
        <v>0.10522460501820559</v>
      </c>
      <c r="G37" s="36">
        <v>0.8151585779857824</v>
      </c>
      <c r="H37" s="36">
        <v>0.6009245494663551</v>
      </c>
      <c r="J37" s="34">
        <f t="shared" si="6"/>
        <v>1999</v>
      </c>
      <c r="K37" s="32">
        <f t="shared" si="1"/>
        <v>0.21911007277572139</v>
      </c>
      <c r="L37" s="31">
        <f t="shared" si="2"/>
        <v>21.911007277572139</v>
      </c>
      <c r="N37" s="40">
        <f t="shared" si="10"/>
        <v>140</v>
      </c>
      <c r="O37" s="40">
        <v>0</v>
      </c>
      <c r="P37" s="63">
        <f t="shared" si="7"/>
        <v>0</v>
      </c>
      <c r="Q37" s="63">
        <f>SUM(P$9:P37)</f>
        <v>100</v>
      </c>
      <c r="R37" s="62">
        <f t="shared" si="3"/>
        <v>22</v>
      </c>
      <c r="S37" s="62">
        <f t="shared" si="4"/>
        <v>20</v>
      </c>
      <c r="U37" s="36">
        <f>'GDF(WB)'!B38</f>
        <v>148.17912783016368</v>
      </c>
      <c r="V37" s="36">
        <f>'GDF(WB)'!C38</f>
        <v>74.470130869878304</v>
      </c>
      <c r="W37" s="36">
        <f>'GDF(WB)'!D38</f>
        <v>54.115404628088427</v>
      </c>
      <c r="X37" s="36">
        <f>'GDF(WB)'!E38</f>
        <v>6.2467409321015115</v>
      </c>
      <c r="Y37" s="36">
        <f>'GDF(WB)'!F38</f>
        <v>129.88714045537463</v>
      </c>
      <c r="Z37" s="36">
        <f>'GDF(WB)'!G38</f>
        <v>167.35621998875777</v>
      </c>
      <c r="AB37">
        <f t="shared" si="8"/>
        <v>1999</v>
      </c>
      <c r="AC37" s="32">
        <f t="shared" si="5"/>
        <v>148.17912783016368</v>
      </c>
      <c r="AE37" s="40"/>
      <c r="AF37" s="40"/>
      <c r="AG37" s="40"/>
      <c r="AH37" s="40"/>
      <c r="AI37" s="62">
        <f t="shared" si="13"/>
        <v>148</v>
      </c>
      <c r="AJ37" s="62">
        <f t="shared" si="12"/>
        <v>150</v>
      </c>
    </row>
    <row r="38" spans="1:36" x14ac:dyDescent="0.25">
      <c r="A38" t="s">
        <v>27</v>
      </c>
      <c r="C38" s="36">
        <v>0.21055507215984046</v>
      </c>
      <c r="D38" s="36">
        <v>0.29540910103367446</v>
      </c>
      <c r="E38" s="36">
        <v>0.50729375112228769</v>
      </c>
      <c r="F38" s="36">
        <v>0.11570375970181329</v>
      </c>
      <c r="G38" s="36">
        <v>0.66096405430302141</v>
      </c>
      <c r="H38" s="36">
        <v>0.56956581463599043</v>
      </c>
      <c r="J38" s="34">
        <f t="shared" si="6"/>
        <v>2000</v>
      </c>
      <c r="K38" s="32">
        <f t="shared" si="1"/>
        <v>0.21055507215984046</v>
      </c>
      <c r="L38" s="31">
        <f t="shared" si="2"/>
        <v>21.055507215984047</v>
      </c>
      <c r="N38" s="40">
        <f t="shared" si="10"/>
        <v>145</v>
      </c>
      <c r="O38" s="40">
        <v>0</v>
      </c>
      <c r="P38" s="63">
        <f t="shared" si="7"/>
        <v>0</v>
      </c>
      <c r="Q38" s="63">
        <f>SUM(P$9:P38)</f>
        <v>100</v>
      </c>
      <c r="R38" s="62">
        <f t="shared" si="3"/>
        <v>21</v>
      </c>
      <c r="S38" s="62">
        <f t="shared" si="4"/>
        <v>20</v>
      </c>
      <c r="U38" s="36">
        <f>'GDF(WB)'!B39</f>
        <v>127.46715956309728</v>
      </c>
      <c r="V38" s="36">
        <f>'GDF(WB)'!C39</f>
        <v>63.379325987167867</v>
      </c>
      <c r="W38" s="36">
        <f>'GDF(WB)'!D39</f>
        <v>44.216916923384595</v>
      </c>
      <c r="X38" s="36">
        <f>'GDF(WB)'!E39</f>
        <v>6.4715877617873669</v>
      </c>
      <c r="Y38" s="36">
        <f>'GDF(WB)'!F39</f>
        <v>92.58971160797465</v>
      </c>
      <c r="Z38" s="36">
        <f>'GDF(WB)'!G39</f>
        <v>140.64622917433601</v>
      </c>
      <c r="AB38">
        <f t="shared" si="8"/>
        <v>2000</v>
      </c>
      <c r="AC38" s="32">
        <f t="shared" si="5"/>
        <v>127.46715956309728</v>
      </c>
      <c r="AE38" s="39" t="s">
        <v>532</v>
      </c>
      <c r="AF38" s="40"/>
      <c r="AG38" s="40"/>
      <c r="AH38" s="40"/>
      <c r="AI38" s="62">
        <f t="shared" si="13"/>
        <v>127</v>
      </c>
      <c r="AJ38" s="62">
        <f t="shared" si="12"/>
        <v>130</v>
      </c>
    </row>
    <row r="39" spans="1:36" x14ac:dyDescent="0.25">
      <c r="C39" s="36"/>
      <c r="D39" s="36"/>
      <c r="E39" s="36"/>
      <c r="F39" s="36"/>
      <c r="G39" s="36"/>
      <c r="H39" s="36"/>
      <c r="J39" s="34">
        <v>1970</v>
      </c>
      <c r="K39" s="32">
        <f t="shared" ref="K39:K69" si="14">D8</f>
        <v>0.29413164780429368</v>
      </c>
      <c r="L39" s="31">
        <f t="shared" si="2"/>
        <v>29.413164780429369</v>
      </c>
      <c r="N39" s="40">
        <f t="shared" si="10"/>
        <v>150</v>
      </c>
      <c r="O39" s="40">
        <v>0</v>
      </c>
      <c r="P39" s="63">
        <f t="shared" si="7"/>
        <v>0</v>
      </c>
      <c r="Q39" s="63">
        <f>SUM(P$9:P39)</f>
        <v>100</v>
      </c>
      <c r="R39" s="62">
        <f t="shared" si="3"/>
        <v>29</v>
      </c>
      <c r="S39" s="62">
        <f t="shared" si="4"/>
        <v>30</v>
      </c>
      <c r="U39" s="36"/>
      <c r="V39" s="36"/>
      <c r="W39" s="36"/>
      <c r="X39" s="36"/>
      <c r="Y39" s="36"/>
      <c r="Z39" s="36"/>
      <c r="AB39">
        <v>1970</v>
      </c>
      <c r="AC39" s="32" t="str">
        <f t="shared" ref="AC39:AC69" si="15">V8</f>
        <v>n.a.</v>
      </c>
      <c r="AE39" s="41" t="s">
        <v>529</v>
      </c>
      <c r="AF39" s="41"/>
      <c r="AG39" s="41" t="s">
        <v>530</v>
      </c>
      <c r="AH39" s="41" t="s">
        <v>531</v>
      </c>
      <c r="AI39" s="62" t="str">
        <f t="shared" si="13"/>
        <v/>
      </c>
      <c r="AJ39" s="62" t="str">
        <f t="shared" si="12"/>
        <v/>
      </c>
    </row>
    <row r="40" spans="1:36" x14ac:dyDescent="0.25">
      <c r="C40" s="36"/>
      <c r="D40" s="36"/>
      <c r="E40" s="36"/>
      <c r="F40" s="36"/>
      <c r="G40" s="36"/>
      <c r="H40" s="36"/>
      <c r="J40" s="34">
        <f>J39+1</f>
        <v>1971</v>
      </c>
      <c r="K40" s="32">
        <f t="shared" si="14"/>
        <v>0.34453639024464638</v>
      </c>
      <c r="L40" s="31">
        <f t="shared" si="2"/>
        <v>34.453639024464636</v>
      </c>
      <c r="N40" s="40"/>
      <c r="O40" s="40"/>
      <c r="P40" s="40"/>
      <c r="Q40" s="40"/>
      <c r="R40" s="62">
        <f t="shared" si="3"/>
        <v>34</v>
      </c>
      <c r="S40" s="62">
        <f t="shared" si="4"/>
        <v>30</v>
      </c>
      <c r="U40" s="36"/>
      <c r="V40" s="36"/>
      <c r="W40" s="36"/>
      <c r="X40" s="36"/>
      <c r="Y40" s="36"/>
      <c r="Z40" s="36"/>
      <c r="AB40">
        <f>AB39+1</f>
        <v>1971</v>
      </c>
      <c r="AC40" s="32" t="str">
        <f t="shared" si="15"/>
        <v>n.a.</v>
      </c>
      <c r="AE40" s="40">
        <v>0</v>
      </c>
      <c r="AF40" s="40"/>
      <c r="AG40" s="64">
        <f>QUARTILE(AC$8:AC$286,AE40)</f>
        <v>1.1212537164147476</v>
      </c>
      <c r="AH40" s="63">
        <f>AE40*0.25</f>
        <v>0</v>
      </c>
      <c r="AI40" s="62" t="str">
        <f t="shared" si="13"/>
        <v/>
      </c>
      <c r="AJ40" s="62" t="str">
        <f t="shared" si="12"/>
        <v/>
      </c>
    </row>
    <row r="41" spans="1:36" x14ac:dyDescent="0.25">
      <c r="J41" s="34">
        <f t="shared" ref="J41:J69" si="16">J40+1</f>
        <v>1972</v>
      </c>
      <c r="K41" s="32">
        <f t="shared" si="14"/>
        <v>0.39527722180845493</v>
      </c>
      <c r="L41" s="31">
        <f t="shared" si="2"/>
        <v>39.527722180845494</v>
      </c>
      <c r="N41" s="41" t="s">
        <v>369</v>
      </c>
      <c r="O41" s="40">
        <f>SUM(O9:O39)</f>
        <v>155</v>
      </c>
      <c r="P41" s="63">
        <f>SUM(P9:P39)</f>
        <v>100</v>
      </c>
      <c r="Q41" s="40"/>
      <c r="R41" s="62">
        <f t="shared" si="3"/>
        <v>40</v>
      </c>
      <c r="S41" s="62">
        <f t="shared" si="4"/>
        <v>40</v>
      </c>
      <c r="AB41">
        <f t="shared" ref="AB41:AB69" si="17">AB40+1</f>
        <v>1972</v>
      </c>
      <c r="AC41" s="32" t="str">
        <f t="shared" si="15"/>
        <v>n.a.</v>
      </c>
      <c r="AE41" s="40">
        <v>1</v>
      </c>
      <c r="AF41" s="40"/>
      <c r="AG41" s="64">
        <f>QUARTILE(AC$8:AC$286,AE41)</f>
        <v>80.829603911951125</v>
      </c>
      <c r="AH41" s="63">
        <f>AE41*0.25</f>
        <v>0.25</v>
      </c>
      <c r="AI41" s="62" t="str">
        <f t="shared" si="13"/>
        <v/>
      </c>
      <c r="AJ41" s="62" t="str">
        <f t="shared" si="12"/>
        <v/>
      </c>
    </row>
    <row r="42" spans="1:36" x14ac:dyDescent="0.25">
      <c r="J42" s="34">
        <f t="shared" si="16"/>
        <v>1973</v>
      </c>
      <c r="K42" s="32">
        <f t="shared" si="14"/>
        <v>0.38070222549019456</v>
      </c>
      <c r="L42" s="31">
        <f t="shared" si="2"/>
        <v>38.070222549019455</v>
      </c>
      <c r="N42" s="40"/>
      <c r="O42" s="40"/>
      <c r="P42" s="40"/>
      <c r="Q42" s="40"/>
      <c r="R42" s="62">
        <f t="shared" si="3"/>
        <v>38</v>
      </c>
      <c r="S42" s="62">
        <f t="shared" si="4"/>
        <v>40</v>
      </c>
      <c r="AB42">
        <f t="shared" si="17"/>
        <v>1973</v>
      </c>
      <c r="AC42" s="32" t="str">
        <f t="shared" si="15"/>
        <v>n.a.</v>
      </c>
      <c r="AE42" s="40">
        <v>2</v>
      </c>
      <c r="AF42" s="40"/>
      <c r="AG42" s="64">
        <f>QUARTILE(AC$8:AC$286,AE42)</f>
        <v>129.91842989240092</v>
      </c>
      <c r="AH42" s="63">
        <f>AE42*0.25</f>
        <v>0.5</v>
      </c>
      <c r="AI42" s="62" t="str">
        <f t="shared" si="13"/>
        <v/>
      </c>
      <c r="AJ42" s="62" t="str">
        <f t="shared" si="12"/>
        <v/>
      </c>
    </row>
    <row r="43" spans="1:36" x14ac:dyDescent="0.25">
      <c r="J43" s="34">
        <f t="shared" si="16"/>
        <v>1974</v>
      </c>
      <c r="K43" s="32">
        <f t="shared" si="14"/>
        <v>0.35542330036754921</v>
      </c>
      <c r="L43" s="31">
        <f t="shared" si="2"/>
        <v>35.542330036754919</v>
      </c>
      <c r="N43" s="40"/>
      <c r="O43" s="40"/>
      <c r="P43" s="40"/>
      <c r="Q43" s="41" t="s">
        <v>524</v>
      </c>
      <c r="R43" s="62">
        <f t="shared" si="3"/>
        <v>36</v>
      </c>
      <c r="S43" s="62">
        <f t="shared" si="4"/>
        <v>40</v>
      </c>
      <c r="AB43">
        <f t="shared" si="17"/>
        <v>1974</v>
      </c>
      <c r="AC43" s="32" t="str">
        <f t="shared" si="15"/>
        <v>n.a.</v>
      </c>
      <c r="AE43" s="40">
        <v>3</v>
      </c>
      <c r="AF43" s="40"/>
      <c r="AG43" s="64">
        <f>QUARTILE(AC$8:AC$286,AE43)</f>
        <v>182.16186793512054</v>
      </c>
      <c r="AH43" s="63">
        <f>AE43*0.25</f>
        <v>0.75</v>
      </c>
      <c r="AI43" s="62" t="str">
        <f t="shared" si="13"/>
        <v/>
      </c>
      <c r="AJ43" s="62" t="str">
        <f t="shared" si="12"/>
        <v/>
      </c>
    </row>
    <row r="44" spans="1:36" x14ac:dyDescent="0.25">
      <c r="J44" s="34">
        <f t="shared" si="16"/>
        <v>1975</v>
      </c>
      <c r="K44" s="32">
        <f t="shared" si="14"/>
        <v>0.40506674331146564</v>
      </c>
      <c r="L44" s="31">
        <f t="shared" si="2"/>
        <v>40.506674331146563</v>
      </c>
      <c r="N44" s="40" t="s">
        <v>518</v>
      </c>
      <c r="O44" s="40"/>
      <c r="P44" s="64">
        <f>MEDIAN(L8:L193)</f>
        <v>33.337761188792186</v>
      </c>
      <c r="Q44" s="40"/>
      <c r="R44" s="62">
        <f t="shared" si="3"/>
        <v>41</v>
      </c>
      <c r="S44" s="62">
        <f t="shared" si="4"/>
        <v>40</v>
      </c>
      <c r="AB44">
        <f t="shared" si="17"/>
        <v>1975</v>
      </c>
      <c r="AC44" s="32" t="str">
        <f t="shared" si="15"/>
        <v>n.a.</v>
      </c>
      <c r="AE44" s="40">
        <v>4</v>
      </c>
      <c r="AF44" s="40"/>
      <c r="AG44" s="64">
        <f>QUARTILE(AC$8:AC$286,AE44)</f>
        <v>358.34603959792872</v>
      </c>
      <c r="AH44" s="63">
        <f>AE44*0.25</f>
        <v>1</v>
      </c>
      <c r="AI44" s="62" t="str">
        <f t="shared" si="13"/>
        <v/>
      </c>
      <c r="AJ44" s="62" t="str">
        <f t="shared" si="12"/>
        <v/>
      </c>
    </row>
    <row r="45" spans="1:36" x14ac:dyDescent="0.25">
      <c r="J45" s="34">
        <f t="shared" si="16"/>
        <v>1976</v>
      </c>
      <c r="K45" s="32">
        <f t="shared" si="14"/>
        <v>0.36279181473911098</v>
      </c>
      <c r="L45" s="31">
        <f t="shared" si="2"/>
        <v>36.279181473911102</v>
      </c>
      <c r="N45" s="40" t="s">
        <v>519</v>
      </c>
      <c r="O45" s="40"/>
      <c r="P45" s="40">
        <f>MODE(R8:R193)</f>
        <v>14</v>
      </c>
      <c r="Q45" s="40">
        <f>COUNTIF(R8:R193,P45)</f>
        <v>9</v>
      </c>
      <c r="R45" s="62">
        <f t="shared" si="3"/>
        <v>36</v>
      </c>
      <c r="S45" s="62">
        <f t="shared" si="4"/>
        <v>40</v>
      </c>
      <c r="AB45">
        <f t="shared" si="17"/>
        <v>1976</v>
      </c>
      <c r="AC45" s="32">
        <f t="shared" si="15"/>
        <v>109.40783848845177</v>
      </c>
      <c r="AI45" s="62">
        <f t="shared" si="13"/>
        <v>109</v>
      </c>
      <c r="AJ45" s="62">
        <f t="shared" si="12"/>
        <v>110</v>
      </c>
    </row>
    <row r="46" spans="1:36" x14ac:dyDescent="0.25">
      <c r="J46" s="34">
        <f t="shared" si="16"/>
        <v>1977</v>
      </c>
      <c r="K46" s="32">
        <f t="shared" si="14"/>
        <v>0.39208912190929934</v>
      </c>
      <c r="L46" s="31">
        <f t="shared" si="2"/>
        <v>39.208912190929937</v>
      </c>
      <c r="N46" s="40" t="s">
        <v>520</v>
      </c>
      <c r="O46" s="40"/>
      <c r="P46" s="40">
        <f>MODE(S8:S193)</f>
        <v>10</v>
      </c>
      <c r="Q46" s="40">
        <f>COUNTIF(S8:S193,P46)</f>
        <v>31</v>
      </c>
      <c r="R46" s="62">
        <f t="shared" si="3"/>
        <v>39</v>
      </c>
      <c r="S46" s="62">
        <f t="shared" si="4"/>
        <v>40</v>
      </c>
      <c r="AB46">
        <f t="shared" si="17"/>
        <v>1977</v>
      </c>
      <c r="AC46" s="32">
        <f t="shared" si="15"/>
        <v>109.71620326223062</v>
      </c>
      <c r="AI46" s="62">
        <f t="shared" si="13"/>
        <v>110</v>
      </c>
      <c r="AJ46" s="62">
        <f t="shared" si="12"/>
        <v>110</v>
      </c>
    </row>
    <row r="47" spans="1:36" x14ac:dyDescent="0.25">
      <c r="J47" s="34">
        <f t="shared" si="16"/>
        <v>1978</v>
      </c>
      <c r="K47" s="32">
        <f t="shared" si="14"/>
        <v>0.35002252289205865</v>
      </c>
      <c r="L47" s="31">
        <f t="shared" si="2"/>
        <v>35.002252289205863</v>
      </c>
      <c r="N47" s="40"/>
      <c r="O47" s="40"/>
      <c r="P47" s="40"/>
      <c r="Q47" s="40"/>
      <c r="R47" s="62">
        <f t="shared" si="3"/>
        <v>35</v>
      </c>
      <c r="S47" s="62">
        <f t="shared" si="4"/>
        <v>40</v>
      </c>
      <c r="AB47">
        <f t="shared" si="17"/>
        <v>1978</v>
      </c>
      <c r="AC47" s="32">
        <f t="shared" si="15"/>
        <v>100.81813190678635</v>
      </c>
      <c r="AI47" s="62">
        <f t="shared" si="13"/>
        <v>101</v>
      </c>
      <c r="AJ47" s="62">
        <f t="shared" si="12"/>
        <v>100</v>
      </c>
    </row>
    <row r="48" spans="1:36" x14ac:dyDescent="0.25">
      <c r="J48" s="34">
        <f t="shared" si="16"/>
        <v>1979</v>
      </c>
      <c r="K48" s="32">
        <f t="shared" si="14"/>
        <v>0.36302979839851962</v>
      </c>
      <c r="L48" s="31">
        <f t="shared" si="2"/>
        <v>36.302979839851965</v>
      </c>
      <c r="N48" s="39" t="s">
        <v>532</v>
      </c>
      <c r="O48" s="40"/>
      <c r="P48" s="40"/>
      <c r="Q48" s="40"/>
      <c r="R48" s="62">
        <f t="shared" si="3"/>
        <v>36</v>
      </c>
      <c r="S48" s="62">
        <f t="shared" si="4"/>
        <v>40</v>
      </c>
      <c r="AB48">
        <f t="shared" si="17"/>
        <v>1979</v>
      </c>
      <c r="AC48" s="32">
        <f t="shared" si="15"/>
        <v>117.18176539693815</v>
      </c>
      <c r="AI48" s="62">
        <f t="shared" si="13"/>
        <v>117</v>
      </c>
      <c r="AJ48" s="62">
        <f t="shared" si="12"/>
        <v>120</v>
      </c>
    </row>
    <row r="49" spans="10:36" x14ac:dyDescent="0.25">
      <c r="J49" s="34">
        <f t="shared" si="16"/>
        <v>1980</v>
      </c>
      <c r="K49" s="32">
        <f t="shared" si="14"/>
        <v>0.4777977373028498</v>
      </c>
      <c r="L49" s="31">
        <f t="shared" si="2"/>
        <v>47.77977373028498</v>
      </c>
      <c r="N49" s="41" t="s">
        <v>529</v>
      </c>
      <c r="O49" s="41"/>
      <c r="P49" s="41" t="s">
        <v>530</v>
      </c>
      <c r="Q49" s="41" t="s">
        <v>531</v>
      </c>
      <c r="R49" s="62">
        <f t="shared" si="3"/>
        <v>48</v>
      </c>
      <c r="S49" s="62">
        <f t="shared" si="4"/>
        <v>50</v>
      </c>
      <c r="AB49">
        <f t="shared" si="17"/>
        <v>1980</v>
      </c>
      <c r="AC49" s="32">
        <f t="shared" si="15"/>
        <v>133.6947813246928</v>
      </c>
      <c r="AI49" s="62">
        <f t="shared" si="13"/>
        <v>134</v>
      </c>
      <c r="AJ49" s="62">
        <f t="shared" si="12"/>
        <v>130</v>
      </c>
    </row>
    <row r="50" spans="10:36" x14ac:dyDescent="0.25">
      <c r="J50" s="34">
        <f t="shared" si="16"/>
        <v>1981</v>
      </c>
      <c r="K50" s="32">
        <f t="shared" si="14"/>
        <v>0.48027504146337985</v>
      </c>
      <c r="L50" s="31">
        <f t="shared" si="2"/>
        <v>48.027504146337982</v>
      </c>
      <c r="N50" s="40">
        <v>0</v>
      </c>
      <c r="O50" s="40"/>
      <c r="P50" s="64">
        <f>QUARTILE(L$8:L$286,N50)</f>
        <v>1.9686947427789832</v>
      </c>
      <c r="Q50" s="63">
        <f>N50*0.25</f>
        <v>0</v>
      </c>
      <c r="R50" s="62">
        <f t="shared" si="3"/>
        <v>48</v>
      </c>
      <c r="S50" s="62">
        <f t="shared" si="4"/>
        <v>50</v>
      </c>
      <c r="AB50">
        <f t="shared" si="17"/>
        <v>1981</v>
      </c>
      <c r="AC50" s="32">
        <f t="shared" si="15"/>
        <v>123.63415747626337</v>
      </c>
      <c r="AI50" s="62">
        <f t="shared" si="13"/>
        <v>124</v>
      </c>
      <c r="AJ50" s="62">
        <f t="shared" si="12"/>
        <v>120</v>
      </c>
    </row>
    <row r="51" spans="10:36" x14ac:dyDescent="0.25">
      <c r="J51" s="34">
        <f t="shared" si="16"/>
        <v>1982</v>
      </c>
      <c r="K51" s="32">
        <f t="shared" si="14"/>
        <v>0.5057619199622102</v>
      </c>
      <c r="L51" s="31">
        <f t="shared" si="2"/>
        <v>50.57619199622102</v>
      </c>
      <c r="N51" s="40">
        <v>1</v>
      </c>
      <c r="O51" s="40"/>
      <c r="P51" s="64">
        <f>QUARTILE(L$8:L$286,N51)</f>
        <v>15.523222940800906</v>
      </c>
      <c r="Q51" s="63">
        <f>N51*0.25</f>
        <v>0.25</v>
      </c>
      <c r="R51" s="62">
        <f t="shared" si="3"/>
        <v>51</v>
      </c>
      <c r="S51" s="62">
        <f t="shared" si="4"/>
        <v>50</v>
      </c>
      <c r="AB51">
        <f t="shared" si="17"/>
        <v>1982</v>
      </c>
      <c r="AC51" s="32">
        <f t="shared" si="15"/>
        <v>134.18935500288185</v>
      </c>
      <c r="AI51" s="62">
        <f t="shared" si="13"/>
        <v>134</v>
      </c>
      <c r="AJ51" s="62">
        <f t="shared" si="12"/>
        <v>130</v>
      </c>
    </row>
    <row r="52" spans="10:36" x14ac:dyDescent="0.25">
      <c r="J52" s="34">
        <f t="shared" si="16"/>
        <v>1983</v>
      </c>
      <c r="K52" s="32">
        <f t="shared" si="14"/>
        <v>0.49579222349403262</v>
      </c>
      <c r="L52" s="31">
        <f t="shared" si="2"/>
        <v>49.57922234940326</v>
      </c>
      <c r="N52" s="40">
        <v>2</v>
      </c>
      <c r="O52" s="40"/>
      <c r="P52" s="64">
        <f>QUARTILE(L$8:L$286,N52)</f>
        <v>33.337761188792186</v>
      </c>
      <c r="Q52" s="63">
        <f>N52*0.25</f>
        <v>0.5</v>
      </c>
      <c r="R52" s="62">
        <f t="shared" si="3"/>
        <v>50</v>
      </c>
      <c r="S52" s="62">
        <f t="shared" si="4"/>
        <v>50</v>
      </c>
      <c r="AB52">
        <f t="shared" si="17"/>
        <v>1983</v>
      </c>
      <c r="AC52" s="32">
        <f t="shared" si="15"/>
        <v>135.34841957397788</v>
      </c>
      <c r="AI52" s="62">
        <f t="shared" si="13"/>
        <v>135</v>
      </c>
      <c r="AJ52" s="62">
        <f t="shared" si="12"/>
        <v>140</v>
      </c>
    </row>
    <row r="53" spans="10:36" x14ac:dyDescent="0.25">
      <c r="J53" s="34">
        <f t="shared" si="16"/>
        <v>1984</v>
      </c>
      <c r="K53" s="32">
        <f t="shared" si="14"/>
        <v>0.47135758184786281</v>
      </c>
      <c r="L53" s="31">
        <f t="shared" si="2"/>
        <v>47.135758184786283</v>
      </c>
      <c r="N53" s="40">
        <v>3</v>
      </c>
      <c r="O53" s="40"/>
      <c r="P53" s="64">
        <f>QUARTILE(L$8:L$286,N53)</f>
        <v>50.196770343203497</v>
      </c>
      <c r="Q53" s="63">
        <f>N53*0.25</f>
        <v>0.75</v>
      </c>
      <c r="R53" s="62">
        <f t="shared" si="3"/>
        <v>47</v>
      </c>
      <c r="S53" s="62">
        <f t="shared" si="4"/>
        <v>50</v>
      </c>
      <c r="AB53">
        <f t="shared" si="17"/>
        <v>1984</v>
      </c>
      <c r="AC53" s="32">
        <f t="shared" si="15"/>
        <v>126.73864147049127</v>
      </c>
      <c r="AI53" s="62">
        <f t="shared" si="13"/>
        <v>127</v>
      </c>
      <c r="AJ53" s="62">
        <f t="shared" si="12"/>
        <v>130</v>
      </c>
    </row>
    <row r="54" spans="10:36" x14ac:dyDescent="0.25">
      <c r="J54" s="34">
        <f t="shared" si="16"/>
        <v>1985</v>
      </c>
      <c r="K54" s="32">
        <f t="shared" si="14"/>
        <v>0.51582430380109989</v>
      </c>
      <c r="L54" s="31">
        <f t="shared" si="2"/>
        <v>51.58243038010999</v>
      </c>
      <c r="N54" s="40">
        <v>4</v>
      </c>
      <c r="O54" s="40"/>
      <c r="P54" s="64">
        <f>QUARTILE(L$8:L$286,N54)</f>
        <v>121.63891118929496</v>
      </c>
      <c r="Q54" s="63">
        <f>N54*0.25</f>
        <v>1</v>
      </c>
      <c r="R54" s="62">
        <f t="shared" si="3"/>
        <v>52</v>
      </c>
      <c r="S54" s="62">
        <f t="shared" si="4"/>
        <v>50</v>
      </c>
      <c r="AB54">
        <f t="shared" si="17"/>
        <v>1985</v>
      </c>
      <c r="AC54" s="32">
        <f t="shared" si="15"/>
        <v>144.85082432769158</v>
      </c>
      <c r="AI54" s="62">
        <f t="shared" si="13"/>
        <v>145</v>
      </c>
      <c r="AJ54" s="62">
        <f t="shared" si="12"/>
        <v>150</v>
      </c>
    </row>
    <row r="55" spans="10:36" x14ac:dyDescent="0.25">
      <c r="J55" s="34">
        <f t="shared" si="16"/>
        <v>1986</v>
      </c>
      <c r="K55" s="32">
        <f t="shared" si="14"/>
        <v>0.44368296389666106</v>
      </c>
      <c r="L55" s="31">
        <f t="shared" si="2"/>
        <v>44.368296389666106</v>
      </c>
      <c r="R55" s="62">
        <f t="shared" si="3"/>
        <v>44</v>
      </c>
      <c r="S55" s="62">
        <f t="shared" si="4"/>
        <v>40</v>
      </c>
      <c r="AB55">
        <f t="shared" si="17"/>
        <v>1986</v>
      </c>
      <c r="AC55" s="32">
        <f t="shared" si="15"/>
        <v>112.99649778035588</v>
      </c>
      <c r="AI55" s="62">
        <f t="shared" si="13"/>
        <v>113</v>
      </c>
      <c r="AJ55" s="62">
        <f t="shared" si="12"/>
        <v>110</v>
      </c>
    </row>
    <row r="56" spans="10:36" x14ac:dyDescent="0.25">
      <c r="J56" s="34">
        <f t="shared" si="16"/>
        <v>1987</v>
      </c>
      <c r="K56" s="32">
        <f t="shared" si="14"/>
        <v>0.29796981351111596</v>
      </c>
      <c r="L56" s="31">
        <f t="shared" si="2"/>
        <v>29.796981351111597</v>
      </c>
      <c r="R56" s="62">
        <f t="shared" si="3"/>
        <v>30</v>
      </c>
      <c r="S56" s="62">
        <f t="shared" si="4"/>
        <v>30</v>
      </c>
      <c r="AB56">
        <f t="shared" si="17"/>
        <v>1987</v>
      </c>
      <c r="AC56" s="32">
        <f t="shared" si="15"/>
        <v>71.415474709712058</v>
      </c>
      <c r="AI56" s="62">
        <f t="shared" si="13"/>
        <v>71</v>
      </c>
      <c r="AJ56" s="62">
        <f t="shared" si="12"/>
        <v>70</v>
      </c>
    </row>
    <row r="57" spans="10:36" x14ac:dyDescent="0.25">
      <c r="J57" s="34">
        <f t="shared" si="16"/>
        <v>1988</v>
      </c>
      <c r="K57" s="32">
        <f t="shared" si="14"/>
        <v>0.1992067310657932</v>
      </c>
      <c r="L57" s="31">
        <f t="shared" si="2"/>
        <v>19.920673106579319</v>
      </c>
      <c r="R57" s="62">
        <f t="shared" si="3"/>
        <v>20</v>
      </c>
      <c r="S57" s="62">
        <f t="shared" si="4"/>
        <v>20</v>
      </c>
      <c r="AB57">
        <f t="shared" si="17"/>
        <v>1988</v>
      </c>
      <c r="AC57" s="32">
        <f t="shared" si="15"/>
        <v>50.628560704971825</v>
      </c>
      <c r="AI57" s="62">
        <f t="shared" si="13"/>
        <v>51</v>
      </c>
      <c r="AJ57" s="62">
        <f t="shared" si="12"/>
        <v>50</v>
      </c>
    </row>
    <row r="58" spans="10:36" x14ac:dyDescent="0.25">
      <c r="J58" s="34">
        <f t="shared" si="16"/>
        <v>1989</v>
      </c>
      <c r="K58" s="32">
        <f t="shared" si="14"/>
        <v>0.14899323198302214</v>
      </c>
      <c r="L58" s="31">
        <f t="shared" si="2"/>
        <v>14.899323198302215</v>
      </c>
      <c r="R58" s="62">
        <f t="shared" si="3"/>
        <v>15</v>
      </c>
      <c r="S58" s="62">
        <f t="shared" si="4"/>
        <v>20</v>
      </c>
      <c r="AB58">
        <f t="shared" si="17"/>
        <v>1989</v>
      </c>
      <c r="AC58" s="32">
        <f t="shared" si="15"/>
        <v>44.506063907246116</v>
      </c>
      <c r="AI58" s="62">
        <f t="shared" si="13"/>
        <v>45</v>
      </c>
      <c r="AJ58" s="62">
        <f t="shared" si="12"/>
        <v>50</v>
      </c>
    </row>
    <row r="59" spans="10:36" x14ac:dyDescent="0.25">
      <c r="J59" s="34">
        <f t="shared" si="16"/>
        <v>1990</v>
      </c>
      <c r="K59" s="32">
        <f t="shared" si="14"/>
        <v>0.13846988854944559</v>
      </c>
      <c r="L59" s="31">
        <f t="shared" si="2"/>
        <v>13.846988854944559</v>
      </c>
      <c r="R59" s="62">
        <f t="shared" si="3"/>
        <v>14</v>
      </c>
      <c r="S59" s="62">
        <f t="shared" si="4"/>
        <v>10</v>
      </c>
      <c r="AB59">
        <f t="shared" si="17"/>
        <v>1990</v>
      </c>
      <c r="AC59" s="32">
        <f t="shared" si="15"/>
        <v>45.603914843845232</v>
      </c>
      <c r="AI59" s="62">
        <f t="shared" si="13"/>
        <v>46</v>
      </c>
      <c r="AJ59" s="62">
        <f t="shared" si="12"/>
        <v>50</v>
      </c>
    </row>
    <row r="60" spans="10:36" x14ac:dyDescent="0.25">
      <c r="J60" s="34">
        <f t="shared" si="16"/>
        <v>1991</v>
      </c>
      <c r="K60" s="32">
        <f t="shared" si="14"/>
        <v>0.1346556161982721</v>
      </c>
      <c r="L60" s="31">
        <f t="shared" si="2"/>
        <v>13.465561619827209</v>
      </c>
      <c r="R60" s="62">
        <f t="shared" si="3"/>
        <v>13</v>
      </c>
      <c r="S60" s="62">
        <f t="shared" si="4"/>
        <v>10</v>
      </c>
      <c r="AB60">
        <f t="shared" si="17"/>
        <v>1991</v>
      </c>
      <c r="AC60" s="32">
        <f t="shared" si="15"/>
        <v>47.286038853227105</v>
      </c>
      <c r="AI60" s="62">
        <f t="shared" si="13"/>
        <v>47</v>
      </c>
      <c r="AJ60" s="62">
        <f t="shared" si="12"/>
        <v>50</v>
      </c>
    </row>
    <row r="61" spans="10:36" x14ac:dyDescent="0.25">
      <c r="J61" s="34">
        <f t="shared" si="16"/>
        <v>1992</v>
      </c>
      <c r="K61" s="32">
        <f t="shared" si="14"/>
        <v>0.14047167735301561</v>
      </c>
      <c r="L61" s="31">
        <f t="shared" si="2"/>
        <v>14.04716773530156</v>
      </c>
      <c r="R61" s="62">
        <f t="shared" si="3"/>
        <v>14</v>
      </c>
      <c r="S61" s="62">
        <f t="shared" si="4"/>
        <v>10</v>
      </c>
      <c r="AB61">
        <f t="shared" si="17"/>
        <v>1992</v>
      </c>
      <c r="AC61" s="32">
        <f t="shared" si="15"/>
        <v>49.139971984543635</v>
      </c>
      <c r="AI61" s="62">
        <f t="shared" si="13"/>
        <v>49</v>
      </c>
      <c r="AJ61" s="62">
        <f t="shared" si="12"/>
        <v>50</v>
      </c>
    </row>
    <row r="62" spans="10:36" x14ac:dyDescent="0.25">
      <c r="J62" s="34">
        <f t="shared" si="16"/>
        <v>1993</v>
      </c>
      <c r="K62" s="32">
        <f t="shared" si="14"/>
        <v>0.13668804371558982</v>
      </c>
      <c r="L62" s="31">
        <f t="shared" si="2"/>
        <v>13.668804371558982</v>
      </c>
      <c r="R62" s="62">
        <f t="shared" si="3"/>
        <v>14</v>
      </c>
      <c r="S62" s="62">
        <f t="shared" si="4"/>
        <v>10</v>
      </c>
      <c r="AB62">
        <f t="shared" si="17"/>
        <v>1993</v>
      </c>
      <c r="AC62" s="32">
        <f t="shared" si="15"/>
        <v>48.234156475885506</v>
      </c>
      <c r="AI62" s="62">
        <f t="shared" si="13"/>
        <v>48</v>
      </c>
      <c r="AJ62" s="62">
        <f t="shared" si="12"/>
        <v>50</v>
      </c>
    </row>
    <row r="63" spans="10:36" x14ac:dyDescent="0.25">
      <c r="J63" s="34">
        <f t="shared" si="16"/>
        <v>1994</v>
      </c>
      <c r="K63" s="32">
        <f t="shared" si="14"/>
        <v>0.18011873492105707</v>
      </c>
      <c r="L63" s="31">
        <f t="shared" si="2"/>
        <v>18.011873492105707</v>
      </c>
      <c r="R63" s="62">
        <f t="shared" si="3"/>
        <v>18</v>
      </c>
      <c r="S63" s="62">
        <f t="shared" si="4"/>
        <v>20</v>
      </c>
      <c r="AB63">
        <f t="shared" si="17"/>
        <v>1994</v>
      </c>
      <c r="AC63" s="32">
        <f t="shared" si="15"/>
        <v>63.051251294333575</v>
      </c>
      <c r="AI63" s="62">
        <f t="shared" si="13"/>
        <v>63</v>
      </c>
      <c r="AJ63" s="62">
        <f t="shared" si="12"/>
        <v>60</v>
      </c>
    </row>
    <row r="64" spans="10:36" x14ac:dyDescent="0.25">
      <c r="J64" s="34">
        <f t="shared" si="16"/>
        <v>1995</v>
      </c>
      <c r="K64" s="32">
        <f t="shared" si="14"/>
        <v>0.17585706231109668</v>
      </c>
      <c r="L64" s="31">
        <f t="shared" si="2"/>
        <v>17.585706231109668</v>
      </c>
      <c r="R64" s="62">
        <f t="shared" si="3"/>
        <v>18</v>
      </c>
      <c r="S64" s="62">
        <f t="shared" si="4"/>
        <v>20</v>
      </c>
      <c r="AB64">
        <f t="shared" si="17"/>
        <v>1995</v>
      </c>
      <c r="AC64" s="32">
        <f t="shared" si="15"/>
        <v>56.739133826091816</v>
      </c>
      <c r="AI64" s="62">
        <f t="shared" si="13"/>
        <v>57</v>
      </c>
      <c r="AJ64" s="62">
        <f t="shared" si="12"/>
        <v>60</v>
      </c>
    </row>
    <row r="65" spans="10:36" x14ac:dyDescent="0.25">
      <c r="J65" s="34">
        <f t="shared" si="16"/>
        <v>1996</v>
      </c>
      <c r="K65" s="32">
        <f t="shared" si="14"/>
        <v>0.22338922356600865</v>
      </c>
      <c r="L65" s="31">
        <f t="shared" si="2"/>
        <v>22.338922356600865</v>
      </c>
      <c r="R65" s="62">
        <f t="shared" si="3"/>
        <v>22</v>
      </c>
      <c r="S65" s="62">
        <f t="shared" si="4"/>
        <v>20</v>
      </c>
      <c r="AB65">
        <f t="shared" si="17"/>
        <v>1996</v>
      </c>
      <c r="AC65" s="32">
        <f t="shared" si="15"/>
        <v>73.652505700778107</v>
      </c>
      <c r="AI65" s="62">
        <f t="shared" si="13"/>
        <v>74</v>
      </c>
      <c r="AJ65" s="62">
        <f t="shared" si="12"/>
        <v>70</v>
      </c>
    </row>
    <row r="66" spans="10:36" x14ac:dyDescent="0.25">
      <c r="J66" s="34">
        <f t="shared" si="16"/>
        <v>1997</v>
      </c>
      <c r="K66" s="32">
        <f t="shared" si="14"/>
        <v>0.28897661140291142</v>
      </c>
      <c r="L66" s="31">
        <f t="shared" si="2"/>
        <v>28.897661140291142</v>
      </c>
      <c r="R66" s="62">
        <f t="shared" si="3"/>
        <v>29</v>
      </c>
      <c r="S66" s="62">
        <f t="shared" si="4"/>
        <v>30</v>
      </c>
      <c r="AB66">
        <f t="shared" si="17"/>
        <v>1997</v>
      </c>
      <c r="AC66" s="32">
        <f t="shared" si="15"/>
        <v>81.09043808105011</v>
      </c>
      <c r="AI66" s="62">
        <f t="shared" si="13"/>
        <v>81</v>
      </c>
      <c r="AJ66" s="62">
        <f t="shared" si="12"/>
        <v>80</v>
      </c>
    </row>
    <row r="67" spans="10:36" x14ac:dyDescent="0.25">
      <c r="J67" s="34">
        <f t="shared" si="16"/>
        <v>1998</v>
      </c>
      <c r="K67" s="32">
        <f t="shared" si="14"/>
        <v>0.44662382009278806</v>
      </c>
      <c r="L67" s="31">
        <f t="shared" si="2"/>
        <v>44.662382009278808</v>
      </c>
      <c r="R67" s="62">
        <f t="shared" si="3"/>
        <v>45</v>
      </c>
      <c r="S67" s="62">
        <f t="shared" si="4"/>
        <v>50</v>
      </c>
      <c r="AB67">
        <f t="shared" si="17"/>
        <v>1998</v>
      </c>
      <c r="AC67" s="32">
        <f t="shared" si="15"/>
        <v>86.691676025264229</v>
      </c>
      <c r="AI67" s="62">
        <f t="shared" si="13"/>
        <v>87</v>
      </c>
      <c r="AJ67" s="62">
        <f t="shared" si="12"/>
        <v>90</v>
      </c>
    </row>
    <row r="68" spans="10:36" x14ac:dyDescent="0.25">
      <c r="J68" s="34">
        <f t="shared" si="16"/>
        <v>1999</v>
      </c>
      <c r="K68" s="32">
        <f t="shared" si="14"/>
        <v>0.32505052591331407</v>
      </c>
      <c r="L68" s="31">
        <f t="shared" si="2"/>
        <v>32.505052591331406</v>
      </c>
      <c r="R68" s="62">
        <f t="shared" si="3"/>
        <v>33</v>
      </c>
      <c r="S68" s="62">
        <f t="shared" si="4"/>
        <v>30</v>
      </c>
      <c r="AB68">
        <f t="shared" si="17"/>
        <v>1999</v>
      </c>
      <c r="AC68" s="32">
        <f t="shared" si="15"/>
        <v>74.470130869878304</v>
      </c>
      <c r="AI68" s="62">
        <f t="shared" si="13"/>
        <v>74</v>
      </c>
      <c r="AJ68" s="62">
        <f t="shared" si="12"/>
        <v>70</v>
      </c>
    </row>
    <row r="69" spans="10:36" x14ac:dyDescent="0.25">
      <c r="J69" s="34">
        <f t="shared" si="16"/>
        <v>2000</v>
      </c>
      <c r="K69" s="32">
        <f t="shared" si="14"/>
        <v>0.29540910103367446</v>
      </c>
      <c r="L69" s="31">
        <f t="shared" si="2"/>
        <v>29.540910103367445</v>
      </c>
      <c r="R69" s="62">
        <f t="shared" si="3"/>
        <v>30</v>
      </c>
      <c r="S69" s="62">
        <f t="shared" si="4"/>
        <v>30</v>
      </c>
      <c r="AB69">
        <f t="shared" si="17"/>
        <v>2000</v>
      </c>
      <c r="AC69" s="32">
        <f t="shared" si="15"/>
        <v>63.379325987167867</v>
      </c>
      <c r="AI69" s="62">
        <f t="shared" si="13"/>
        <v>63</v>
      </c>
      <c r="AJ69" s="62">
        <f t="shared" si="12"/>
        <v>60</v>
      </c>
    </row>
    <row r="70" spans="10:36" x14ac:dyDescent="0.25">
      <c r="J70" s="34">
        <v>1970</v>
      </c>
      <c r="K70" s="32">
        <f t="shared" ref="K70:K100" si="18">E8</f>
        <v>0.12042402157138364</v>
      </c>
      <c r="L70" s="31">
        <f t="shared" si="2"/>
        <v>12.042402157138364</v>
      </c>
      <c r="R70" s="62">
        <f t="shared" si="3"/>
        <v>12</v>
      </c>
      <c r="S70" s="62">
        <f t="shared" si="4"/>
        <v>10</v>
      </c>
      <c r="AB70">
        <v>1970</v>
      </c>
      <c r="AC70" s="32" t="str">
        <f t="shared" ref="AC70:AC100" si="19">W8</f>
        <v>n.a.</v>
      </c>
      <c r="AI70" s="62" t="str">
        <f t="shared" si="13"/>
        <v/>
      </c>
      <c r="AJ70" s="62" t="str">
        <f t="shared" si="12"/>
        <v/>
      </c>
    </row>
    <row r="71" spans="10:36" x14ac:dyDescent="0.25">
      <c r="J71" s="34">
        <f>J70+1</f>
        <v>1971</v>
      </c>
      <c r="K71" s="32">
        <f t="shared" si="18"/>
        <v>0.15922937467429074</v>
      </c>
      <c r="L71" s="31">
        <f t="shared" si="2"/>
        <v>15.922937467429074</v>
      </c>
      <c r="R71" s="62">
        <f t="shared" si="3"/>
        <v>16</v>
      </c>
      <c r="S71" s="62">
        <f t="shared" si="4"/>
        <v>20</v>
      </c>
      <c r="AB71">
        <f>AB70+1</f>
        <v>1971</v>
      </c>
      <c r="AC71" s="32" t="str">
        <f t="shared" si="19"/>
        <v>n.a.</v>
      </c>
      <c r="AI71" s="62" t="str">
        <f t="shared" si="13"/>
        <v/>
      </c>
      <c r="AJ71" s="62" t="str">
        <f t="shared" si="12"/>
        <v/>
      </c>
    </row>
    <row r="72" spans="10:36" x14ac:dyDescent="0.25">
      <c r="J72" s="34">
        <f t="shared" ref="J72:J100" si="20">J71+1</f>
        <v>1972</v>
      </c>
      <c r="K72" s="32">
        <f t="shared" si="18"/>
        <v>0.17940806474295845</v>
      </c>
      <c r="L72" s="31">
        <f t="shared" si="2"/>
        <v>17.940806474295844</v>
      </c>
      <c r="R72" s="62">
        <f t="shared" si="3"/>
        <v>18</v>
      </c>
      <c r="S72" s="62">
        <f t="shared" si="4"/>
        <v>20</v>
      </c>
      <c r="AB72">
        <f t="shared" ref="AB72:AB100" si="21">AB71+1</f>
        <v>1972</v>
      </c>
      <c r="AC72" s="32" t="str">
        <f t="shared" si="19"/>
        <v>n.a.</v>
      </c>
      <c r="AI72" s="62" t="str">
        <f t="shared" si="13"/>
        <v/>
      </c>
      <c r="AJ72" s="62" t="str">
        <f t="shared" si="12"/>
        <v/>
      </c>
    </row>
    <row r="73" spans="10:36" x14ac:dyDescent="0.25">
      <c r="J73" s="34">
        <f t="shared" si="20"/>
        <v>1973</v>
      </c>
      <c r="K73" s="32">
        <f t="shared" si="18"/>
        <v>0.12924415458772923</v>
      </c>
      <c r="L73" s="31">
        <f t="shared" ref="L73:L136" si="22">IF(ISNUMBER(K73),K73*100,"")</f>
        <v>12.924415458772923</v>
      </c>
      <c r="R73" s="62">
        <f t="shared" ref="R73:R136" si="23">IF(ISERROR(ROUND($L73,0)),"",ROUND($L73,0))</f>
        <v>13</v>
      </c>
      <c r="S73" s="62">
        <f t="shared" ref="S73:S136" si="24">IF(ISERROR(ROUND($R73,0)),"",ROUND($R73/10,0)*10)</f>
        <v>10</v>
      </c>
      <c r="AB73">
        <f t="shared" si="21"/>
        <v>1973</v>
      </c>
      <c r="AC73" s="32" t="str">
        <f t="shared" si="19"/>
        <v>n.a.</v>
      </c>
      <c r="AI73" s="62" t="str">
        <f t="shared" si="13"/>
        <v/>
      </c>
      <c r="AJ73" s="62" t="str">
        <f t="shared" si="12"/>
        <v/>
      </c>
    </row>
    <row r="74" spans="10:36" x14ac:dyDescent="0.25">
      <c r="J74" s="34">
        <f t="shared" si="20"/>
        <v>1974</v>
      </c>
      <c r="K74" s="32">
        <f t="shared" si="18"/>
        <v>0.13187614037731016</v>
      </c>
      <c r="L74" s="31">
        <f t="shared" si="22"/>
        <v>13.187614037731016</v>
      </c>
      <c r="R74" s="62">
        <f t="shared" si="23"/>
        <v>13</v>
      </c>
      <c r="S74" s="62">
        <f t="shared" si="24"/>
        <v>10</v>
      </c>
      <c r="AB74">
        <f t="shared" si="21"/>
        <v>1974</v>
      </c>
      <c r="AC74" s="32">
        <f t="shared" si="19"/>
        <v>69.833028068367241</v>
      </c>
      <c r="AI74" s="62">
        <f t="shared" si="13"/>
        <v>70</v>
      </c>
      <c r="AJ74" s="62">
        <f t="shared" si="12"/>
        <v>70</v>
      </c>
    </row>
    <row r="75" spans="10:36" x14ac:dyDescent="0.25">
      <c r="J75" s="34">
        <f t="shared" si="20"/>
        <v>1975</v>
      </c>
      <c r="K75" s="32">
        <f t="shared" si="18"/>
        <v>0.2191849676296462</v>
      </c>
      <c r="L75" s="31">
        <f t="shared" si="22"/>
        <v>21.918496762964619</v>
      </c>
      <c r="R75" s="62">
        <f t="shared" si="23"/>
        <v>22</v>
      </c>
      <c r="S75" s="62">
        <f t="shared" si="24"/>
        <v>20</v>
      </c>
      <c r="AB75">
        <f t="shared" si="21"/>
        <v>1975</v>
      </c>
      <c r="AC75" s="32">
        <f t="shared" si="19"/>
        <v>94.956755436680041</v>
      </c>
      <c r="AI75" s="62">
        <f t="shared" si="13"/>
        <v>95</v>
      </c>
      <c r="AJ75" s="62">
        <f t="shared" si="12"/>
        <v>100</v>
      </c>
    </row>
    <row r="76" spans="10:36" x14ac:dyDescent="0.25">
      <c r="J76" s="34">
        <f t="shared" si="20"/>
        <v>1976</v>
      </c>
      <c r="K76" s="32">
        <f t="shared" si="18"/>
        <v>0.23940237215599866</v>
      </c>
      <c r="L76" s="31">
        <f t="shared" si="22"/>
        <v>23.940237215599865</v>
      </c>
      <c r="R76" s="62">
        <f t="shared" si="23"/>
        <v>24</v>
      </c>
      <c r="S76" s="62">
        <f t="shared" si="24"/>
        <v>20</v>
      </c>
      <c r="AB76">
        <f t="shared" si="21"/>
        <v>1976</v>
      </c>
      <c r="AC76" s="32">
        <f t="shared" si="19"/>
        <v>102.96379607650077</v>
      </c>
      <c r="AI76" s="62">
        <f t="shared" si="13"/>
        <v>103</v>
      </c>
      <c r="AJ76" s="62">
        <f t="shared" si="12"/>
        <v>100</v>
      </c>
    </row>
    <row r="77" spans="10:36" x14ac:dyDescent="0.25">
      <c r="J77" s="34">
        <f t="shared" si="20"/>
        <v>1977</v>
      </c>
      <c r="K77" s="32">
        <f t="shared" si="18"/>
        <v>0.25430688874108665</v>
      </c>
      <c r="L77" s="31">
        <f t="shared" si="22"/>
        <v>25.430688874108665</v>
      </c>
      <c r="R77" s="62">
        <f t="shared" si="23"/>
        <v>25</v>
      </c>
      <c r="S77" s="62">
        <f t="shared" si="24"/>
        <v>30</v>
      </c>
      <c r="AB77">
        <f t="shared" si="21"/>
        <v>1977</v>
      </c>
      <c r="AC77" s="32">
        <f t="shared" si="19"/>
        <v>119.62029290620933</v>
      </c>
      <c r="AI77" s="62">
        <f t="shared" si="13"/>
        <v>120</v>
      </c>
      <c r="AJ77" s="62">
        <f t="shared" ref="AJ77:AJ140" si="25">IF(ISERROR(ROUND($AI77,0)),"",ROUND($AI77/10,0)*10)</f>
        <v>120</v>
      </c>
    </row>
    <row r="78" spans="10:36" x14ac:dyDescent="0.25">
      <c r="J78" s="34">
        <f t="shared" si="20"/>
        <v>1978</v>
      </c>
      <c r="K78" s="32">
        <f t="shared" si="18"/>
        <v>0.26169899329282048</v>
      </c>
      <c r="L78" s="31">
        <f t="shared" si="22"/>
        <v>26.16989932928205</v>
      </c>
      <c r="R78" s="62">
        <f t="shared" si="23"/>
        <v>26</v>
      </c>
      <c r="S78" s="62">
        <f t="shared" si="24"/>
        <v>30</v>
      </c>
      <c r="AB78">
        <f t="shared" si="21"/>
        <v>1978</v>
      </c>
      <c r="AC78" s="32">
        <f t="shared" si="19"/>
        <v>128.4567312127613</v>
      </c>
      <c r="AI78" s="62">
        <f t="shared" si="13"/>
        <v>128</v>
      </c>
      <c r="AJ78" s="62">
        <f t="shared" si="25"/>
        <v>130</v>
      </c>
    </row>
    <row r="79" spans="10:36" x14ac:dyDescent="0.25">
      <c r="J79" s="34">
        <f t="shared" si="20"/>
        <v>1979</v>
      </c>
      <c r="K79" s="32">
        <f t="shared" si="18"/>
        <v>0.23992329265397838</v>
      </c>
      <c r="L79" s="31">
        <f t="shared" si="22"/>
        <v>23.992329265397839</v>
      </c>
      <c r="R79" s="62">
        <f t="shared" si="23"/>
        <v>24</v>
      </c>
      <c r="S79" s="62">
        <f t="shared" si="24"/>
        <v>20</v>
      </c>
      <c r="AB79">
        <f t="shared" si="21"/>
        <v>1979</v>
      </c>
      <c r="AC79" s="32">
        <f t="shared" si="19"/>
        <v>106.95071389327269</v>
      </c>
      <c r="AI79" s="62">
        <f t="shared" ref="AI79:AI142" si="26">IF(ISERROR(ROUND($AC79,0)),"",ROUND($AC79,0))</f>
        <v>107</v>
      </c>
      <c r="AJ79" s="62">
        <f t="shared" si="25"/>
        <v>110</v>
      </c>
    </row>
    <row r="80" spans="10:36" x14ac:dyDescent="0.25">
      <c r="J80" s="34">
        <f t="shared" si="20"/>
        <v>1980</v>
      </c>
      <c r="K80" s="32">
        <f t="shared" si="18"/>
        <v>0.27478834854358924</v>
      </c>
      <c r="L80" s="31">
        <f t="shared" si="22"/>
        <v>27.478834854358926</v>
      </c>
      <c r="R80" s="62">
        <f t="shared" si="23"/>
        <v>27</v>
      </c>
      <c r="S80" s="62">
        <f t="shared" si="24"/>
        <v>30</v>
      </c>
      <c r="AB80">
        <f t="shared" si="21"/>
        <v>1980</v>
      </c>
      <c r="AC80" s="32">
        <f t="shared" si="19"/>
        <v>117.39544882905713</v>
      </c>
      <c r="AI80" s="62">
        <f t="shared" si="26"/>
        <v>117</v>
      </c>
      <c r="AJ80" s="62">
        <f t="shared" si="25"/>
        <v>120</v>
      </c>
    </row>
    <row r="81" spans="10:36" x14ac:dyDescent="0.25">
      <c r="J81" s="34">
        <f t="shared" si="20"/>
        <v>1981</v>
      </c>
      <c r="K81" s="32">
        <f t="shared" si="18"/>
        <v>0.37327223537047893</v>
      </c>
      <c r="L81" s="31">
        <f t="shared" si="22"/>
        <v>37.327223537047892</v>
      </c>
      <c r="R81" s="62">
        <f t="shared" si="23"/>
        <v>37</v>
      </c>
      <c r="S81" s="62">
        <f t="shared" si="24"/>
        <v>40</v>
      </c>
      <c r="AB81">
        <f t="shared" si="21"/>
        <v>1981</v>
      </c>
      <c r="AC81" s="32">
        <f t="shared" si="19"/>
        <v>149.76952864137775</v>
      </c>
      <c r="AI81" s="62">
        <f t="shared" si="26"/>
        <v>150</v>
      </c>
      <c r="AJ81" s="62">
        <f t="shared" si="25"/>
        <v>150</v>
      </c>
    </row>
    <row r="82" spans="10:36" x14ac:dyDescent="0.25">
      <c r="J82" s="34">
        <f t="shared" si="20"/>
        <v>1982</v>
      </c>
      <c r="K82" s="32">
        <f t="shared" si="18"/>
        <v>0.51268704274998889</v>
      </c>
      <c r="L82" s="31">
        <f t="shared" si="22"/>
        <v>51.268704274998889</v>
      </c>
      <c r="R82" s="62">
        <f t="shared" si="23"/>
        <v>51</v>
      </c>
      <c r="S82" s="62">
        <f t="shared" si="24"/>
        <v>50</v>
      </c>
      <c r="AB82">
        <f t="shared" si="21"/>
        <v>1982</v>
      </c>
      <c r="AC82" s="32">
        <f t="shared" si="19"/>
        <v>170.73336319680999</v>
      </c>
      <c r="AI82" s="62">
        <f t="shared" si="26"/>
        <v>171</v>
      </c>
      <c r="AJ82" s="62">
        <f t="shared" si="25"/>
        <v>170</v>
      </c>
    </row>
    <row r="83" spans="10:36" x14ac:dyDescent="0.25">
      <c r="J83" s="34">
        <f t="shared" si="20"/>
        <v>1983</v>
      </c>
      <c r="K83" s="32">
        <f t="shared" si="18"/>
        <v>0.61004826533740919</v>
      </c>
      <c r="L83" s="31">
        <f t="shared" si="22"/>
        <v>61.004826533740918</v>
      </c>
      <c r="R83" s="62">
        <f t="shared" si="23"/>
        <v>61</v>
      </c>
      <c r="S83" s="62">
        <f t="shared" si="24"/>
        <v>60</v>
      </c>
      <c r="AB83">
        <f t="shared" si="21"/>
        <v>1983</v>
      </c>
      <c r="AC83" s="32">
        <f t="shared" si="19"/>
        <v>149.28940945774073</v>
      </c>
      <c r="AI83" s="62">
        <f t="shared" si="26"/>
        <v>149</v>
      </c>
      <c r="AJ83" s="62">
        <f t="shared" si="25"/>
        <v>150</v>
      </c>
    </row>
    <row r="84" spans="10:36" x14ac:dyDescent="0.25">
      <c r="J84" s="34">
        <f t="shared" si="20"/>
        <v>1984</v>
      </c>
      <c r="K84" s="32">
        <f t="shared" si="18"/>
        <v>0.58074905579002123</v>
      </c>
      <c r="L84" s="31">
        <f t="shared" si="22"/>
        <v>58.07490557900212</v>
      </c>
      <c r="R84" s="62">
        <f t="shared" si="23"/>
        <v>58</v>
      </c>
      <c r="S84" s="62">
        <f t="shared" si="24"/>
        <v>60</v>
      </c>
      <c r="AB84">
        <f t="shared" si="21"/>
        <v>1984</v>
      </c>
      <c r="AC84" s="32">
        <f t="shared" si="19"/>
        <v>127.74329579490472</v>
      </c>
      <c r="AI84" s="62">
        <f t="shared" si="26"/>
        <v>128</v>
      </c>
      <c r="AJ84" s="62">
        <f t="shared" si="25"/>
        <v>130</v>
      </c>
    </row>
    <row r="85" spans="10:36" x14ac:dyDescent="0.25">
      <c r="J85" s="34">
        <f t="shared" si="20"/>
        <v>1985</v>
      </c>
      <c r="K85" s="32">
        <f t="shared" si="18"/>
        <v>0.68627619711846433</v>
      </c>
      <c r="L85" s="31">
        <f t="shared" si="22"/>
        <v>68.627619711846435</v>
      </c>
      <c r="R85" s="62">
        <f t="shared" si="23"/>
        <v>69</v>
      </c>
      <c r="S85" s="62">
        <f t="shared" si="24"/>
        <v>70</v>
      </c>
      <c r="AB85">
        <f t="shared" si="21"/>
        <v>1985</v>
      </c>
      <c r="AC85" s="32">
        <f t="shared" si="19"/>
        <v>149.85165180803679</v>
      </c>
      <c r="AI85" s="62">
        <f t="shared" si="26"/>
        <v>150</v>
      </c>
      <c r="AJ85" s="62">
        <f t="shared" si="25"/>
        <v>150</v>
      </c>
    </row>
    <row r="86" spans="10:36" x14ac:dyDescent="0.25">
      <c r="J86" s="34">
        <f t="shared" si="20"/>
        <v>1986</v>
      </c>
      <c r="K86" s="32">
        <f t="shared" si="18"/>
        <v>0.8295034446442574</v>
      </c>
      <c r="L86" s="31">
        <f t="shared" si="22"/>
        <v>82.95034446442574</v>
      </c>
      <c r="R86" s="62">
        <f t="shared" si="23"/>
        <v>83</v>
      </c>
      <c r="S86" s="62">
        <f t="shared" si="24"/>
        <v>80</v>
      </c>
      <c r="AB86">
        <f t="shared" si="21"/>
        <v>1986</v>
      </c>
      <c r="AC86" s="32">
        <f t="shared" si="19"/>
        <v>174.26404360023332</v>
      </c>
      <c r="AI86" s="62">
        <f t="shared" si="26"/>
        <v>174</v>
      </c>
      <c r="AJ86" s="62">
        <f t="shared" si="25"/>
        <v>170</v>
      </c>
    </row>
    <row r="87" spans="10:36" x14ac:dyDescent="0.25">
      <c r="J87" s="34">
        <f t="shared" si="20"/>
        <v>1987</v>
      </c>
      <c r="K87" s="32">
        <f t="shared" si="18"/>
        <v>0.75613819364563084</v>
      </c>
      <c r="L87" s="31">
        <f t="shared" si="22"/>
        <v>75.613819364563085</v>
      </c>
      <c r="R87" s="62">
        <f t="shared" si="23"/>
        <v>76</v>
      </c>
      <c r="S87" s="62">
        <f t="shared" si="24"/>
        <v>80</v>
      </c>
      <c r="AB87">
        <f t="shared" si="21"/>
        <v>1987</v>
      </c>
      <c r="AC87" s="32">
        <f t="shared" si="19"/>
        <v>141.94614358742916</v>
      </c>
      <c r="AI87" s="62">
        <f t="shared" si="26"/>
        <v>142</v>
      </c>
      <c r="AJ87" s="62">
        <f t="shared" si="25"/>
        <v>140</v>
      </c>
    </row>
    <row r="88" spans="10:36" x14ac:dyDescent="0.25">
      <c r="J88" s="34">
        <f t="shared" si="20"/>
        <v>1988</v>
      </c>
      <c r="K88" s="32">
        <f t="shared" si="18"/>
        <v>0.55705380027888729</v>
      </c>
      <c r="L88" s="31">
        <f t="shared" si="22"/>
        <v>55.705380027888729</v>
      </c>
      <c r="R88" s="62">
        <f t="shared" si="23"/>
        <v>56</v>
      </c>
      <c r="S88" s="62">
        <f t="shared" si="24"/>
        <v>60</v>
      </c>
      <c r="AB88">
        <f t="shared" si="21"/>
        <v>1988</v>
      </c>
      <c r="AC88" s="32">
        <f t="shared" si="19"/>
        <v>118.33626694863327</v>
      </c>
      <c r="AI88" s="62">
        <f t="shared" si="26"/>
        <v>118</v>
      </c>
      <c r="AJ88" s="62">
        <f t="shared" si="25"/>
        <v>120</v>
      </c>
    </row>
    <row r="89" spans="10:36" x14ac:dyDescent="0.25">
      <c r="J89" s="34">
        <f t="shared" si="20"/>
        <v>1989</v>
      </c>
      <c r="K89" s="32">
        <f t="shared" si="18"/>
        <v>0.44390721614246953</v>
      </c>
      <c r="L89" s="31">
        <f t="shared" si="22"/>
        <v>44.390721614246957</v>
      </c>
      <c r="R89" s="62">
        <f t="shared" si="23"/>
        <v>44</v>
      </c>
      <c r="S89" s="62">
        <f t="shared" si="24"/>
        <v>40</v>
      </c>
      <c r="AB89">
        <f t="shared" si="21"/>
        <v>1989</v>
      </c>
      <c r="AC89" s="32">
        <f t="shared" si="19"/>
        <v>99.427263429116579</v>
      </c>
      <c r="AI89" s="62">
        <f t="shared" si="26"/>
        <v>99</v>
      </c>
      <c r="AJ89" s="62">
        <f t="shared" si="25"/>
        <v>100</v>
      </c>
    </row>
    <row r="90" spans="10:36" x14ac:dyDescent="0.25">
      <c r="J90" s="34">
        <f t="shared" si="20"/>
        <v>1990</v>
      </c>
      <c r="K90" s="32">
        <f t="shared" si="18"/>
        <v>0.36364567228071926</v>
      </c>
      <c r="L90" s="31">
        <f t="shared" si="22"/>
        <v>36.364567228071927</v>
      </c>
      <c r="R90" s="62">
        <f t="shared" si="23"/>
        <v>36</v>
      </c>
      <c r="S90" s="62">
        <f t="shared" si="24"/>
        <v>40</v>
      </c>
      <c r="AB90">
        <f t="shared" si="21"/>
        <v>1990</v>
      </c>
      <c r="AC90" s="32">
        <f t="shared" si="19"/>
        <v>88.602352287757384</v>
      </c>
      <c r="AI90" s="62">
        <f t="shared" si="26"/>
        <v>89</v>
      </c>
      <c r="AJ90" s="62">
        <f t="shared" si="25"/>
        <v>90</v>
      </c>
    </row>
    <row r="91" spans="10:36" x14ac:dyDescent="0.25">
      <c r="J91" s="34">
        <f t="shared" si="20"/>
        <v>1991</v>
      </c>
      <c r="K91" s="32">
        <f t="shared" si="18"/>
        <v>0.36603564997358667</v>
      </c>
      <c r="L91" s="31">
        <f t="shared" si="22"/>
        <v>36.603564997358667</v>
      </c>
      <c r="R91" s="62">
        <f t="shared" si="23"/>
        <v>37</v>
      </c>
      <c r="S91" s="62">
        <f t="shared" si="24"/>
        <v>40</v>
      </c>
      <c r="AB91">
        <f t="shared" si="21"/>
        <v>1991</v>
      </c>
      <c r="AC91" s="32">
        <f t="shared" si="19"/>
        <v>82.128949700345046</v>
      </c>
      <c r="AI91" s="62">
        <f t="shared" si="26"/>
        <v>82</v>
      </c>
      <c r="AJ91" s="62">
        <f t="shared" si="25"/>
        <v>80</v>
      </c>
    </row>
    <row r="92" spans="10:36" x14ac:dyDescent="0.25">
      <c r="J92" s="34">
        <f t="shared" si="20"/>
        <v>1992</v>
      </c>
      <c r="K92" s="32">
        <f t="shared" si="18"/>
        <v>0.35740837775784529</v>
      </c>
      <c r="L92" s="31">
        <f t="shared" si="22"/>
        <v>35.740837775784527</v>
      </c>
      <c r="R92" s="62">
        <f t="shared" si="23"/>
        <v>36</v>
      </c>
      <c r="S92" s="62">
        <f t="shared" si="24"/>
        <v>40</v>
      </c>
      <c r="AB92">
        <f t="shared" si="21"/>
        <v>1992</v>
      </c>
      <c r="AC92" s="32">
        <f t="shared" si="19"/>
        <v>71.09933209773547</v>
      </c>
      <c r="AI92" s="62">
        <f t="shared" si="26"/>
        <v>71</v>
      </c>
      <c r="AJ92" s="62">
        <f t="shared" si="25"/>
        <v>70</v>
      </c>
    </row>
    <row r="93" spans="10:36" x14ac:dyDescent="0.25">
      <c r="J93" s="34">
        <f t="shared" si="20"/>
        <v>1993</v>
      </c>
      <c r="K93" s="32">
        <f t="shared" si="18"/>
        <v>0.41060010067046321</v>
      </c>
      <c r="L93" s="31">
        <f t="shared" si="22"/>
        <v>41.060010067046321</v>
      </c>
      <c r="R93" s="62">
        <f t="shared" si="23"/>
        <v>41</v>
      </c>
      <c r="S93" s="62">
        <f t="shared" si="24"/>
        <v>40</v>
      </c>
      <c r="AB93">
        <f t="shared" si="21"/>
        <v>1993</v>
      </c>
      <c r="AC93" s="32">
        <f t="shared" si="19"/>
        <v>65.74900684733889</v>
      </c>
      <c r="AI93" s="62">
        <f t="shared" si="26"/>
        <v>66</v>
      </c>
      <c r="AJ93" s="62">
        <f t="shared" si="25"/>
        <v>70</v>
      </c>
    </row>
    <row r="94" spans="10:36" x14ac:dyDescent="0.25">
      <c r="J94" s="34">
        <f t="shared" si="20"/>
        <v>1994</v>
      </c>
      <c r="K94" s="32">
        <f t="shared" si="18"/>
        <v>0.42790072150438979</v>
      </c>
      <c r="L94" s="31">
        <f t="shared" si="22"/>
        <v>42.790072150438981</v>
      </c>
      <c r="R94" s="62">
        <f t="shared" si="23"/>
        <v>43</v>
      </c>
      <c r="S94" s="62">
        <f t="shared" si="24"/>
        <v>40</v>
      </c>
      <c r="AB94">
        <f t="shared" si="21"/>
        <v>1994</v>
      </c>
      <c r="AC94" s="32">
        <f t="shared" si="19"/>
        <v>57.513614094042978</v>
      </c>
      <c r="AI94" s="62">
        <f t="shared" si="26"/>
        <v>58</v>
      </c>
      <c r="AJ94" s="62">
        <f t="shared" si="25"/>
        <v>60</v>
      </c>
    </row>
    <row r="95" spans="10:36" x14ac:dyDescent="0.25">
      <c r="J95" s="34">
        <f t="shared" si="20"/>
        <v>1995</v>
      </c>
      <c r="K95" s="32">
        <f t="shared" si="18"/>
        <v>0.40551456441406591</v>
      </c>
      <c r="L95" s="31">
        <f t="shared" si="22"/>
        <v>40.551456441406593</v>
      </c>
      <c r="R95" s="62">
        <f t="shared" si="23"/>
        <v>41</v>
      </c>
      <c r="S95" s="62">
        <f t="shared" si="24"/>
        <v>40</v>
      </c>
      <c r="AB95">
        <f t="shared" si="21"/>
        <v>1995</v>
      </c>
      <c r="AC95" s="32">
        <f t="shared" si="19"/>
        <v>43.991478966920717</v>
      </c>
      <c r="AI95" s="62">
        <f t="shared" si="26"/>
        <v>44</v>
      </c>
      <c r="AJ95" s="62">
        <f t="shared" si="25"/>
        <v>40</v>
      </c>
    </row>
    <row r="96" spans="10:36" x14ac:dyDescent="0.25">
      <c r="J96" s="34">
        <f t="shared" si="20"/>
        <v>1996</v>
      </c>
      <c r="K96" s="32">
        <f t="shared" si="18"/>
        <v>0.41257239818676866</v>
      </c>
      <c r="L96" s="31">
        <f t="shared" si="22"/>
        <v>41.257239818676865</v>
      </c>
      <c r="R96" s="62">
        <f t="shared" si="23"/>
        <v>41</v>
      </c>
      <c r="S96" s="62">
        <f t="shared" si="24"/>
        <v>40</v>
      </c>
      <c r="AB96">
        <f t="shared" si="21"/>
        <v>1996</v>
      </c>
      <c r="AC96" s="32">
        <f t="shared" si="19"/>
        <v>42.34170351754409</v>
      </c>
      <c r="AI96" s="62">
        <f t="shared" si="26"/>
        <v>42</v>
      </c>
      <c r="AJ96" s="62">
        <f t="shared" si="25"/>
        <v>40</v>
      </c>
    </row>
    <row r="97" spans="10:36" x14ac:dyDescent="0.25">
      <c r="J97" s="34">
        <f t="shared" si="20"/>
        <v>1997</v>
      </c>
      <c r="K97" s="32">
        <f t="shared" si="18"/>
        <v>0.49817348690185964</v>
      </c>
      <c r="L97" s="31">
        <f t="shared" si="22"/>
        <v>49.817348690185966</v>
      </c>
      <c r="R97" s="62">
        <f t="shared" si="23"/>
        <v>50</v>
      </c>
      <c r="S97" s="62">
        <f t="shared" si="24"/>
        <v>50</v>
      </c>
      <c r="AB97">
        <f t="shared" si="21"/>
        <v>1997</v>
      </c>
      <c r="AC97" s="32">
        <f t="shared" si="19"/>
        <v>47.710546752381084</v>
      </c>
      <c r="AI97" s="62">
        <f t="shared" si="26"/>
        <v>48</v>
      </c>
      <c r="AJ97" s="62">
        <f t="shared" si="25"/>
        <v>50</v>
      </c>
    </row>
    <row r="98" spans="10:36" x14ac:dyDescent="0.25">
      <c r="J98" s="34">
        <f t="shared" si="20"/>
        <v>1998</v>
      </c>
      <c r="K98" s="32">
        <f t="shared" si="18"/>
        <v>0.61938105020345313</v>
      </c>
      <c r="L98" s="31">
        <f t="shared" si="22"/>
        <v>61.938105020345311</v>
      </c>
      <c r="R98" s="62">
        <f t="shared" si="23"/>
        <v>62</v>
      </c>
      <c r="S98" s="62">
        <f t="shared" si="24"/>
        <v>60</v>
      </c>
      <c r="AB98">
        <f t="shared" si="21"/>
        <v>1998</v>
      </c>
      <c r="AC98" s="32">
        <f t="shared" si="19"/>
        <v>56.822164680253572</v>
      </c>
      <c r="AI98" s="62">
        <f t="shared" si="26"/>
        <v>57</v>
      </c>
      <c r="AJ98" s="62">
        <f t="shared" si="25"/>
        <v>60</v>
      </c>
    </row>
    <row r="99" spans="10:36" x14ac:dyDescent="0.25">
      <c r="J99" s="34">
        <f t="shared" si="20"/>
        <v>1999</v>
      </c>
      <c r="K99" s="32">
        <f t="shared" si="18"/>
        <v>0.5577318066718765</v>
      </c>
      <c r="L99" s="31">
        <f t="shared" si="22"/>
        <v>55.773180667187653</v>
      </c>
      <c r="R99" s="62">
        <f t="shared" si="23"/>
        <v>56</v>
      </c>
      <c r="S99" s="62">
        <f t="shared" si="24"/>
        <v>60</v>
      </c>
      <c r="AB99">
        <f t="shared" si="21"/>
        <v>1999</v>
      </c>
      <c r="AC99" s="32">
        <f t="shared" si="19"/>
        <v>54.115404628088427</v>
      </c>
      <c r="AI99" s="62">
        <f t="shared" si="26"/>
        <v>54</v>
      </c>
      <c r="AJ99" s="62">
        <f t="shared" si="25"/>
        <v>50</v>
      </c>
    </row>
    <row r="100" spans="10:36" x14ac:dyDescent="0.25">
      <c r="J100" s="34">
        <f t="shared" si="20"/>
        <v>2000</v>
      </c>
      <c r="K100" s="32">
        <f t="shared" si="18"/>
        <v>0.50729375112228769</v>
      </c>
      <c r="L100" s="31">
        <f t="shared" si="22"/>
        <v>50.729375112228766</v>
      </c>
      <c r="R100" s="62">
        <f t="shared" si="23"/>
        <v>51</v>
      </c>
      <c r="S100" s="62">
        <f t="shared" si="24"/>
        <v>50</v>
      </c>
      <c r="AB100">
        <f t="shared" si="21"/>
        <v>2000</v>
      </c>
      <c r="AC100" s="32">
        <f t="shared" si="19"/>
        <v>44.216916923384595</v>
      </c>
      <c r="AI100" s="62">
        <f t="shared" si="26"/>
        <v>44</v>
      </c>
      <c r="AJ100" s="62">
        <f t="shared" si="25"/>
        <v>40</v>
      </c>
    </row>
    <row r="101" spans="10:36" x14ac:dyDescent="0.25">
      <c r="J101" s="34">
        <v>1970</v>
      </c>
      <c r="K101" s="32" t="str">
        <f t="shared" ref="K101:K131" si="27">F8</f>
        <v>n.a.</v>
      </c>
      <c r="L101" s="31" t="str">
        <f t="shared" si="22"/>
        <v/>
      </c>
      <c r="R101" s="62" t="str">
        <f t="shared" si="23"/>
        <v/>
      </c>
      <c r="S101" s="62" t="str">
        <f t="shared" si="24"/>
        <v/>
      </c>
      <c r="AB101">
        <v>1970</v>
      </c>
      <c r="AC101" s="32" t="str">
        <f t="shared" ref="AC101:AC131" si="28">X8</f>
        <v>n.a.</v>
      </c>
      <c r="AI101" s="62" t="str">
        <f t="shared" si="26"/>
        <v/>
      </c>
      <c r="AJ101" s="62" t="str">
        <f t="shared" si="25"/>
        <v/>
      </c>
    </row>
    <row r="102" spans="10:36" x14ac:dyDescent="0.25">
      <c r="J102" s="34">
        <f>J101+1</f>
        <v>1971</v>
      </c>
      <c r="K102" s="32" t="str">
        <f t="shared" si="27"/>
        <v>n.a.</v>
      </c>
      <c r="L102" s="31" t="str">
        <f t="shared" si="22"/>
        <v/>
      </c>
      <c r="R102" s="62" t="str">
        <f t="shared" si="23"/>
        <v/>
      </c>
      <c r="S102" s="62" t="str">
        <f t="shared" si="24"/>
        <v/>
      </c>
      <c r="AB102">
        <f>AB101+1</f>
        <v>1971</v>
      </c>
      <c r="AC102" s="32" t="str">
        <f t="shared" si="28"/>
        <v>n.a.</v>
      </c>
      <c r="AI102" s="62" t="str">
        <f t="shared" si="26"/>
        <v/>
      </c>
      <c r="AJ102" s="62" t="str">
        <f t="shared" si="25"/>
        <v/>
      </c>
    </row>
    <row r="103" spans="10:36" x14ac:dyDescent="0.25">
      <c r="J103" s="34">
        <f t="shared" ref="J103:J131" si="29">J102+1</f>
        <v>1972</v>
      </c>
      <c r="K103" s="32" t="str">
        <f t="shared" si="27"/>
        <v>n.a.</v>
      </c>
      <c r="L103" s="31" t="str">
        <f t="shared" si="22"/>
        <v/>
      </c>
      <c r="R103" s="62" t="str">
        <f t="shared" si="23"/>
        <v/>
      </c>
      <c r="S103" s="62" t="str">
        <f t="shared" si="24"/>
        <v/>
      </c>
      <c r="AB103">
        <f t="shared" ref="AB103:AB131" si="30">AB102+1</f>
        <v>1972</v>
      </c>
      <c r="AC103" s="32" t="str">
        <f t="shared" si="28"/>
        <v>n.a.</v>
      </c>
      <c r="AI103" s="62" t="str">
        <f t="shared" si="26"/>
        <v/>
      </c>
      <c r="AJ103" s="62" t="str">
        <f t="shared" si="25"/>
        <v/>
      </c>
    </row>
    <row r="104" spans="10:36" x14ac:dyDescent="0.25">
      <c r="J104" s="34">
        <f t="shared" si="29"/>
        <v>1973</v>
      </c>
      <c r="K104" s="32" t="str">
        <f t="shared" si="27"/>
        <v>n.a.</v>
      </c>
      <c r="L104" s="31" t="str">
        <f t="shared" si="22"/>
        <v/>
      </c>
      <c r="R104" s="62" t="str">
        <f t="shared" si="23"/>
        <v/>
      </c>
      <c r="S104" s="62" t="str">
        <f t="shared" si="24"/>
        <v/>
      </c>
      <c r="AB104">
        <f t="shared" si="30"/>
        <v>1973</v>
      </c>
      <c r="AC104" s="32" t="str">
        <f t="shared" si="28"/>
        <v>n.a.</v>
      </c>
      <c r="AI104" s="62" t="str">
        <f t="shared" si="26"/>
        <v/>
      </c>
      <c r="AJ104" s="62" t="str">
        <f t="shared" si="25"/>
        <v/>
      </c>
    </row>
    <row r="105" spans="10:36" x14ac:dyDescent="0.25">
      <c r="J105" s="34">
        <f t="shared" si="29"/>
        <v>1974</v>
      </c>
      <c r="K105" s="32" t="str">
        <f t="shared" si="27"/>
        <v>n.a.</v>
      </c>
      <c r="L105" s="31" t="str">
        <f t="shared" si="22"/>
        <v/>
      </c>
      <c r="R105" s="62" t="str">
        <f t="shared" si="23"/>
        <v/>
      </c>
      <c r="S105" s="62" t="str">
        <f t="shared" si="24"/>
        <v/>
      </c>
      <c r="AB105">
        <f t="shared" si="30"/>
        <v>1974</v>
      </c>
      <c r="AC105" s="32" t="str">
        <f t="shared" si="28"/>
        <v>n.a.</v>
      </c>
      <c r="AI105" s="62" t="str">
        <f t="shared" si="26"/>
        <v/>
      </c>
      <c r="AJ105" s="62" t="str">
        <f t="shared" si="25"/>
        <v/>
      </c>
    </row>
    <row r="106" spans="10:36" x14ac:dyDescent="0.25">
      <c r="J106" s="34">
        <f t="shared" si="29"/>
        <v>1975</v>
      </c>
      <c r="K106" s="32" t="str">
        <f t="shared" si="27"/>
        <v>n.a.</v>
      </c>
      <c r="L106" s="31" t="str">
        <f t="shared" si="22"/>
        <v/>
      </c>
      <c r="R106" s="62" t="str">
        <f t="shared" si="23"/>
        <v/>
      </c>
      <c r="S106" s="62" t="str">
        <f t="shared" si="24"/>
        <v/>
      </c>
      <c r="AB106">
        <f t="shared" si="30"/>
        <v>1975</v>
      </c>
      <c r="AC106" s="32" t="str">
        <f t="shared" si="28"/>
        <v>n.a.</v>
      </c>
      <c r="AI106" s="62" t="str">
        <f t="shared" si="26"/>
        <v/>
      </c>
      <c r="AJ106" s="62" t="str">
        <f t="shared" si="25"/>
        <v/>
      </c>
    </row>
    <row r="107" spans="10:36" x14ac:dyDescent="0.25">
      <c r="J107" s="34">
        <f t="shared" si="29"/>
        <v>1976</v>
      </c>
      <c r="K107" s="32" t="str">
        <f t="shared" si="27"/>
        <v>n.a.</v>
      </c>
      <c r="L107" s="31" t="str">
        <f t="shared" si="22"/>
        <v/>
      </c>
      <c r="R107" s="62" t="str">
        <f t="shared" si="23"/>
        <v/>
      </c>
      <c r="S107" s="62" t="str">
        <f t="shared" si="24"/>
        <v/>
      </c>
      <c r="AB107">
        <f t="shared" si="30"/>
        <v>1976</v>
      </c>
      <c r="AC107" s="32" t="str">
        <f t="shared" si="28"/>
        <v>n.a.</v>
      </c>
      <c r="AI107" s="62" t="str">
        <f t="shared" si="26"/>
        <v/>
      </c>
      <c r="AJ107" s="62" t="str">
        <f t="shared" si="25"/>
        <v/>
      </c>
    </row>
    <row r="108" spans="10:36" x14ac:dyDescent="0.25">
      <c r="J108" s="34">
        <f t="shared" si="29"/>
        <v>1977</v>
      </c>
      <c r="K108" s="32" t="str">
        <f t="shared" si="27"/>
        <v>n.a.</v>
      </c>
      <c r="L108" s="31" t="str">
        <f t="shared" si="22"/>
        <v/>
      </c>
      <c r="R108" s="62" t="str">
        <f t="shared" si="23"/>
        <v/>
      </c>
      <c r="S108" s="62" t="str">
        <f t="shared" si="24"/>
        <v/>
      </c>
      <c r="AB108">
        <f t="shared" si="30"/>
        <v>1977</v>
      </c>
      <c r="AC108" s="32" t="str">
        <f t="shared" si="28"/>
        <v>n.a.</v>
      </c>
      <c r="AI108" s="62" t="str">
        <f t="shared" si="26"/>
        <v/>
      </c>
      <c r="AJ108" s="62" t="str">
        <f t="shared" si="25"/>
        <v/>
      </c>
    </row>
    <row r="109" spans="10:36" x14ac:dyDescent="0.25">
      <c r="J109" s="34">
        <f t="shared" si="29"/>
        <v>1978</v>
      </c>
      <c r="K109" s="32" t="str">
        <f t="shared" si="27"/>
        <v>n.a.</v>
      </c>
      <c r="L109" s="31" t="str">
        <f t="shared" si="22"/>
        <v/>
      </c>
      <c r="R109" s="62" t="str">
        <f t="shared" si="23"/>
        <v/>
      </c>
      <c r="S109" s="62" t="str">
        <f t="shared" si="24"/>
        <v/>
      </c>
      <c r="AB109">
        <f t="shared" si="30"/>
        <v>1978</v>
      </c>
      <c r="AC109" s="32" t="str">
        <f t="shared" si="28"/>
        <v>n.a.</v>
      </c>
      <c r="AI109" s="62" t="str">
        <f t="shared" si="26"/>
        <v/>
      </c>
      <c r="AJ109" s="62" t="str">
        <f t="shared" si="25"/>
        <v/>
      </c>
    </row>
    <row r="110" spans="10:36" x14ac:dyDescent="0.25">
      <c r="J110" s="34">
        <f t="shared" si="29"/>
        <v>1979</v>
      </c>
      <c r="K110" s="32" t="str">
        <f t="shared" si="27"/>
        <v>n.a.</v>
      </c>
      <c r="L110" s="31" t="str">
        <f t="shared" si="22"/>
        <v/>
      </c>
      <c r="R110" s="62" t="str">
        <f t="shared" si="23"/>
        <v/>
      </c>
      <c r="S110" s="62" t="str">
        <f t="shared" si="24"/>
        <v/>
      </c>
      <c r="AB110">
        <f t="shared" si="30"/>
        <v>1979</v>
      </c>
      <c r="AC110" s="32" t="str">
        <f t="shared" si="28"/>
        <v>n.a.</v>
      </c>
      <c r="AI110" s="62" t="str">
        <f t="shared" si="26"/>
        <v/>
      </c>
      <c r="AJ110" s="62" t="str">
        <f t="shared" si="25"/>
        <v/>
      </c>
    </row>
    <row r="111" spans="10:36" x14ac:dyDescent="0.25">
      <c r="J111" s="34">
        <f t="shared" si="29"/>
        <v>1980</v>
      </c>
      <c r="K111" s="32" t="str">
        <f t="shared" si="27"/>
        <v>n.a.</v>
      </c>
      <c r="L111" s="31" t="str">
        <f t="shared" si="22"/>
        <v/>
      </c>
      <c r="R111" s="62" t="str">
        <f t="shared" si="23"/>
        <v/>
      </c>
      <c r="S111" s="62" t="str">
        <f t="shared" si="24"/>
        <v/>
      </c>
      <c r="AB111">
        <f t="shared" si="30"/>
        <v>1980</v>
      </c>
      <c r="AC111" s="32" t="str">
        <f t="shared" si="28"/>
        <v>n.a.</v>
      </c>
      <c r="AI111" s="62" t="str">
        <f t="shared" si="26"/>
        <v/>
      </c>
      <c r="AJ111" s="62" t="str">
        <f t="shared" si="25"/>
        <v/>
      </c>
    </row>
    <row r="112" spans="10:36" x14ac:dyDescent="0.25">
      <c r="J112" s="34">
        <f t="shared" si="29"/>
        <v>1981</v>
      </c>
      <c r="K112" s="32" t="str">
        <f t="shared" si="27"/>
        <v>n.a.</v>
      </c>
      <c r="L112" s="31" t="str">
        <f t="shared" si="22"/>
        <v/>
      </c>
      <c r="R112" s="62" t="str">
        <f t="shared" si="23"/>
        <v/>
      </c>
      <c r="S112" s="62" t="str">
        <f t="shared" si="24"/>
        <v/>
      </c>
      <c r="AB112">
        <f t="shared" si="30"/>
        <v>1981</v>
      </c>
      <c r="AC112" s="32" t="str">
        <f t="shared" si="28"/>
        <v>n.a.</v>
      </c>
      <c r="AI112" s="62" t="str">
        <f t="shared" si="26"/>
        <v/>
      </c>
      <c r="AJ112" s="62" t="str">
        <f t="shared" si="25"/>
        <v/>
      </c>
    </row>
    <row r="113" spans="10:36" x14ac:dyDescent="0.25">
      <c r="J113" s="34">
        <f t="shared" si="29"/>
        <v>1982</v>
      </c>
      <c r="K113" s="32" t="str">
        <f t="shared" si="27"/>
        <v>n.a.</v>
      </c>
      <c r="L113" s="31" t="str">
        <f t="shared" si="22"/>
        <v/>
      </c>
      <c r="R113" s="62" t="str">
        <f t="shared" si="23"/>
        <v/>
      </c>
      <c r="S113" s="62" t="str">
        <f t="shared" si="24"/>
        <v/>
      </c>
      <c r="AB113">
        <f t="shared" si="30"/>
        <v>1982</v>
      </c>
      <c r="AC113" s="32" t="str">
        <f t="shared" si="28"/>
        <v>n.a.</v>
      </c>
      <c r="AI113" s="62" t="str">
        <f t="shared" si="26"/>
        <v/>
      </c>
      <c r="AJ113" s="62" t="str">
        <f t="shared" si="25"/>
        <v/>
      </c>
    </row>
    <row r="114" spans="10:36" x14ac:dyDescent="0.25">
      <c r="J114" s="34">
        <f t="shared" si="29"/>
        <v>1983</v>
      </c>
      <c r="K114" s="32" t="str">
        <f t="shared" si="27"/>
        <v>n.a.</v>
      </c>
      <c r="L114" s="31" t="str">
        <f t="shared" si="22"/>
        <v/>
      </c>
      <c r="R114" s="62" t="str">
        <f t="shared" si="23"/>
        <v/>
      </c>
      <c r="S114" s="62" t="str">
        <f t="shared" si="24"/>
        <v/>
      </c>
      <c r="AB114">
        <f t="shared" si="30"/>
        <v>1983</v>
      </c>
      <c r="AC114" s="32" t="str">
        <f t="shared" si="28"/>
        <v>n.a.</v>
      </c>
      <c r="AI114" s="62" t="str">
        <f t="shared" si="26"/>
        <v/>
      </c>
      <c r="AJ114" s="62" t="str">
        <f t="shared" si="25"/>
        <v/>
      </c>
    </row>
    <row r="115" spans="10:36" x14ac:dyDescent="0.25">
      <c r="J115" s="34">
        <f t="shared" si="29"/>
        <v>1984</v>
      </c>
      <c r="K115" s="32" t="str">
        <f t="shared" si="27"/>
        <v>n.a.</v>
      </c>
      <c r="L115" s="31" t="str">
        <f t="shared" si="22"/>
        <v/>
      </c>
      <c r="R115" s="62" t="str">
        <f t="shared" si="23"/>
        <v/>
      </c>
      <c r="S115" s="62" t="str">
        <f t="shared" si="24"/>
        <v/>
      </c>
      <c r="AB115">
        <f t="shared" si="30"/>
        <v>1984</v>
      </c>
      <c r="AC115" s="32" t="str">
        <f t="shared" si="28"/>
        <v>n.a.</v>
      </c>
      <c r="AI115" s="62" t="str">
        <f t="shared" si="26"/>
        <v/>
      </c>
      <c r="AJ115" s="62" t="str">
        <f t="shared" si="25"/>
        <v/>
      </c>
    </row>
    <row r="116" spans="10:36" x14ac:dyDescent="0.25">
      <c r="J116" s="34">
        <f t="shared" si="29"/>
        <v>1985</v>
      </c>
      <c r="K116" s="32" t="str">
        <f t="shared" si="27"/>
        <v>n.a.</v>
      </c>
      <c r="L116" s="31" t="str">
        <f t="shared" si="22"/>
        <v/>
      </c>
      <c r="R116" s="62" t="str">
        <f t="shared" si="23"/>
        <v/>
      </c>
      <c r="S116" s="62" t="str">
        <f t="shared" si="24"/>
        <v/>
      </c>
      <c r="AB116">
        <f t="shared" si="30"/>
        <v>1985</v>
      </c>
      <c r="AC116" s="32" t="str">
        <f t="shared" si="28"/>
        <v>n.a.</v>
      </c>
      <c r="AI116" s="62" t="str">
        <f t="shared" si="26"/>
        <v/>
      </c>
      <c r="AJ116" s="62" t="str">
        <f t="shared" si="25"/>
        <v/>
      </c>
    </row>
    <row r="117" spans="10:36" x14ac:dyDescent="0.25">
      <c r="J117" s="34">
        <f t="shared" si="29"/>
        <v>1986</v>
      </c>
      <c r="K117" s="32" t="str">
        <f t="shared" si="27"/>
        <v>n.a.</v>
      </c>
      <c r="L117" s="31" t="str">
        <f t="shared" si="22"/>
        <v/>
      </c>
      <c r="R117" s="62" t="str">
        <f t="shared" si="23"/>
        <v/>
      </c>
      <c r="S117" s="62" t="str">
        <f t="shared" si="24"/>
        <v/>
      </c>
      <c r="AB117">
        <f t="shared" si="30"/>
        <v>1986</v>
      </c>
      <c r="AC117" s="32" t="str">
        <f t="shared" si="28"/>
        <v>n.a.</v>
      </c>
      <c r="AI117" s="62" t="str">
        <f t="shared" si="26"/>
        <v/>
      </c>
      <c r="AJ117" s="62" t="str">
        <f t="shared" si="25"/>
        <v/>
      </c>
    </row>
    <row r="118" spans="10:36" x14ac:dyDescent="0.25">
      <c r="J118" s="34">
        <f t="shared" si="29"/>
        <v>1987</v>
      </c>
      <c r="K118" s="32" t="str">
        <f t="shared" si="27"/>
        <v>n.a.</v>
      </c>
      <c r="L118" s="31" t="str">
        <f t="shared" si="22"/>
        <v/>
      </c>
      <c r="R118" s="62" t="str">
        <f t="shared" si="23"/>
        <v/>
      </c>
      <c r="S118" s="62" t="str">
        <f t="shared" si="24"/>
        <v/>
      </c>
      <c r="AB118">
        <f t="shared" si="30"/>
        <v>1987</v>
      </c>
      <c r="AC118" s="32" t="str">
        <f t="shared" si="28"/>
        <v>n.a.</v>
      </c>
      <c r="AI118" s="62" t="str">
        <f t="shared" si="26"/>
        <v/>
      </c>
      <c r="AJ118" s="62" t="str">
        <f t="shared" si="25"/>
        <v/>
      </c>
    </row>
    <row r="119" spans="10:36" x14ac:dyDescent="0.25">
      <c r="J119" s="34">
        <f t="shared" si="29"/>
        <v>1988</v>
      </c>
      <c r="K119" s="32" t="str">
        <f t="shared" si="27"/>
        <v>n.a.</v>
      </c>
      <c r="L119" s="31" t="str">
        <f t="shared" si="22"/>
        <v/>
      </c>
      <c r="R119" s="62" t="str">
        <f t="shared" si="23"/>
        <v/>
      </c>
      <c r="S119" s="62" t="str">
        <f t="shared" si="24"/>
        <v/>
      </c>
      <c r="AB119">
        <f t="shared" si="30"/>
        <v>1988</v>
      </c>
      <c r="AC119" s="32" t="str">
        <f t="shared" si="28"/>
        <v>n.a.</v>
      </c>
      <c r="AI119" s="62" t="str">
        <f t="shared" si="26"/>
        <v/>
      </c>
      <c r="AJ119" s="62" t="str">
        <f t="shared" si="25"/>
        <v/>
      </c>
    </row>
    <row r="120" spans="10:36" x14ac:dyDescent="0.25">
      <c r="J120" s="34">
        <f t="shared" si="29"/>
        <v>1989</v>
      </c>
      <c r="K120" s="32" t="str">
        <f t="shared" si="27"/>
        <v>n.a.</v>
      </c>
      <c r="L120" s="31" t="str">
        <f t="shared" si="22"/>
        <v/>
      </c>
      <c r="R120" s="62" t="str">
        <f t="shared" si="23"/>
        <v/>
      </c>
      <c r="S120" s="62" t="str">
        <f t="shared" si="24"/>
        <v/>
      </c>
      <c r="AB120">
        <f t="shared" si="30"/>
        <v>1989</v>
      </c>
      <c r="AC120" s="32" t="str">
        <f t="shared" si="28"/>
        <v>n.a.</v>
      </c>
      <c r="AI120" s="62" t="str">
        <f t="shared" si="26"/>
        <v/>
      </c>
      <c r="AJ120" s="62" t="str">
        <f t="shared" si="25"/>
        <v/>
      </c>
    </row>
    <row r="121" spans="10:36" x14ac:dyDescent="0.25">
      <c r="J121" s="34">
        <f t="shared" si="29"/>
        <v>1990</v>
      </c>
      <c r="K121" s="32" t="str">
        <f t="shared" si="27"/>
        <v>n.a.</v>
      </c>
      <c r="L121" s="31" t="str">
        <f t="shared" si="22"/>
        <v/>
      </c>
      <c r="R121" s="62" t="str">
        <f t="shared" si="23"/>
        <v/>
      </c>
      <c r="S121" s="62" t="str">
        <f t="shared" si="24"/>
        <v/>
      </c>
      <c r="AB121">
        <f t="shared" si="30"/>
        <v>1990</v>
      </c>
      <c r="AC121" s="32" t="str">
        <f t="shared" si="28"/>
        <v>n.a.</v>
      </c>
      <c r="AI121" s="62" t="str">
        <f t="shared" si="26"/>
        <v/>
      </c>
      <c r="AJ121" s="62" t="str">
        <f t="shared" si="25"/>
        <v/>
      </c>
    </row>
    <row r="122" spans="10:36" x14ac:dyDescent="0.25">
      <c r="J122" s="34">
        <f t="shared" si="29"/>
        <v>1991</v>
      </c>
      <c r="K122" s="32">
        <f t="shared" si="27"/>
        <v>1.9686947427789831E-2</v>
      </c>
      <c r="L122" s="31">
        <f t="shared" si="22"/>
        <v>1.9686947427789832</v>
      </c>
      <c r="R122" s="62">
        <f t="shared" si="23"/>
        <v>2</v>
      </c>
      <c r="S122" s="62">
        <f t="shared" si="24"/>
        <v>0</v>
      </c>
      <c r="AB122">
        <f t="shared" si="30"/>
        <v>1991</v>
      </c>
      <c r="AC122" s="32">
        <f t="shared" si="28"/>
        <v>1.1212537164147476</v>
      </c>
      <c r="AI122" s="62">
        <f t="shared" si="26"/>
        <v>1</v>
      </c>
      <c r="AJ122" s="62">
        <f t="shared" si="25"/>
        <v>0</v>
      </c>
    </row>
    <row r="123" spans="10:36" x14ac:dyDescent="0.25">
      <c r="J123" s="34">
        <f t="shared" si="29"/>
        <v>1992</v>
      </c>
      <c r="K123" s="32">
        <f t="shared" si="27"/>
        <v>2.5513945220102956E-2</v>
      </c>
      <c r="L123" s="31">
        <f t="shared" si="22"/>
        <v>2.5513945220102956</v>
      </c>
      <c r="R123" s="62">
        <f t="shared" si="23"/>
        <v>3</v>
      </c>
      <c r="S123" s="62">
        <f t="shared" si="24"/>
        <v>0</v>
      </c>
      <c r="AB123">
        <f t="shared" si="30"/>
        <v>1992</v>
      </c>
      <c r="AC123" s="32">
        <f t="shared" si="28"/>
        <v>1.5131691075686555</v>
      </c>
      <c r="AI123" s="62">
        <f t="shared" si="26"/>
        <v>2</v>
      </c>
      <c r="AJ123" s="62">
        <f t="shared" si="25"/>
        <v>0</v>
      </c>
    </row>
    <row r="124" spans="10:36" x14ac:dyDescent="0.25">
      <c r="J124" s="34">
        <f t="shared" si="29"/>
        <v>1993</v>
      </c>
      <c r="K124" s="32">
        <f t="shared" si="27"/>
        <v>5.3737499707948916E-2</v>
      </c>
      <c r="L124" s="31">
        <f t="shared" si="22"/>
        <v>5.3737499707948917</v>
      </c>
      <c r="R124" s="62">
        <f t="shared" si="23"/>
        <v>5</v>
      </c>
      <c r="S124" s="62">
        <f t="shared" si="24"/>
        <v>10</v>
      </c>
      <c r="AB124">
        <f t="shared" si="30"/>
        <v>1993</v>
      </c>
      <c r="AC124" s="32">
        <f t="shared" si="28"/>
        <v>3.2101635397739581</v>
      </c>
      <c r="AI124" s="62">
        <f t="shared" si="26"/>
        <v>3</v>
      </c>
      <c r="AJ124" s="62">
        <f t="shared" si="25"/>
        <v>0</v>
      </c>
    </row>
    <row r="125" spans="10:36" x14ac:dyDescent="0.25">
      <c r="J125" s="34">
        <f t="shared" si="29"/>
        <v>1994</v>
      </c>
      <c r="K125" s="32">
        <f t="shared" si="27"/>
        <v>6.3416309546428767E-2</v>
      </c>
      <c r="L125" s="31">
        <f t="shared" si="22"/>
        <v>6.3416309546428771</v>
      </c>
      <c r="R125" s="62">
        <f t="shared" si="23"/>
        <v>6</v>
      </c>
      <c r="S125" s="62">
        <f t="shared" si="24"/>
        <v>10</v>
      </c>
      <c r="AB125">
        <f t="shared" si="30"/>
        <v>1994</v>
      </c>
      <c r="AC125" s="32">
        <f t="shared" si="28"/>
        <v>3.6614520733117843</v>
      </c>
      <c r="AI125" s="62">
        <f t="shared" si="26"/>
        <v>4</v>
      </c>
      <c r="AJ125" s="62">
        <f t="shared" si="25"/>
        <v>0</v>
      </c>
    </row>
    <row r="126" spans="10:36" x14ac:dyDescent="0.25">
      <c r="J126" s="34">
        <f t="shared" si="29"/>
        <v>1995</v>
      </c>
      <c r="K126" s="32">
        <f t="shared" si="27"/>
        <v>6.0892829933888837E-2</v>
      </c>
      <c r="L126" s="31">
        <f t="shared" si="22"/>
        <v>6.0892829933888839</v>
      </c>
      <c r="R126" s="62">
        <f t="shared" si="23"/>
        <v>6</v>
      </c>
      <c r="S126" s="62">
        <f t="shared" si="24"/>
        <v>10</v>
      </c>
      <c r="AB126">
        <f t="shared" si="30"/>
        <v>1995</v>
      </c>
      <c r="AC126" s="32">
        <f t="shared" si="28"/>
        <v>3.4162341987340512</v>
      </c>
      <c r="AI126" s="62">
        <f t="shared" si="26"/>
        <v>3</v>
      </c>
      <c r="AJ126" s="62">
        <f t="shared" si="25"/>
        <v>0</v>
      </c>
    </row>
    <row r="127" spans="10:36" x14ac:dyDescent="0.25">
      <c r="J127" s="34">
        <f t="shared" si="29"/>
        <v>1996</v>
      </c>
      <c r="K127" s="32">
        <f t="shared" si="27"/>
        <v>4.8952000886593433E-2</v>
      </c>
      <c r="L127" s="31">
        <f t="shared" si="22"/>
        <v>4.895200088659343</v>
      </c>
      <c r="R127" s="62">
        <f t="shared" si="23"/>
        <v>5</v>
      </c>
      <c r="S127" s="62">
        <f t="shared" si="24"/>
        <v>10</v>
      </c>
      <c r="AB127">
        <f t="shared" si="30"/>
        <v>1996</v>
      </c>
      <c r="AC127" s="32">
        <f t="shared" si="28"/>
        <v>2.8567060164168505</v>
      </c>
      <c r="AI127" s="62">
        <f t="shared" si="26"/>
        <v>3</v>
      </c>
      <c r="AJ127" s="62">
        <f t="shared" si="25"/>
        <v>0</v>
      </c>
    </row>
    <row r="128" spans="10:36" x14ac:dyDescent="0.25">
      <c r="J128" s="34">
        <f t="shared" si="29"/>
        <v>1997</v>
      </c>
      <c r="K128" s="32">
        <f t="shared" si="27"/>
        <v>5.6940903557138142E-2</v>
      </c>
      <c r="L128" s="31">
        <f t="shared" si="22"/>
        <v>5.6940903557138141</v>
      </c>
      <c r="R128" s="62">
        <f t="shared" si="23"/>
        <v>6</v>
      </c>
      <c r="S128" s="62">
        <f t="shared" si="24"/>
        <v>10</v>
      </c>
      <c r="AB128">
        <f t="shared" si="30"/>
        <v>1997</v>
      </c>
      <c r="AC128" s="32">
        <f t="shared" si="28"/>
        <v>3.4351645823984569</v>
      </c>
      <c r="AI128" s="62">
        <f t="shared" si="26"/>
        <v>3</v>
      </c>
      <c r="AJ128" s="62">
        <f t="shared" si="25"/>
        <v>0</v>
      </c>
    </row>
    <row r="129" spans="10:36" x14ac:dyDescent="0.25">
      <c r="J129" s="34">
        <f t="shared" si="29"/>
        <v>1998</v>
      </c>
      <c r="K129" s="32">
        <f t="shared" si="27"/>
        <v>8.4862491799235232E-2</v>
      </c>
      <c r="L129" s="31">
        <f t="shared" si="22"/>
        <v>8.486249179923524</v>
      </c>
      <c r="R129" s="62">
        <f t="shared" si="23"/>
        <v>8</v>
      </c>
      <c r="S129" s="62">
        <f t="shared" si="24"/>
        <v>10</v>
      </c>
      <c r="AB129">
        <f t="shared" si="30"/>
        <v>1998</v>
      </c>
      <c r="AC129" s="32">
        <f t="shared" si="28"/>
        <v>5.4213396003573235</v>
      </c>
      <c r="AI129" s="62">
        <f t="shared" si="26"/>
        <v>5</v>
      </c>
      <c r="AJ129" s="62">
        <f t="shared" si="25"/>
        <v>10</v>
      </c>
    </row>
    <row r="130" spans="10:36" x14ac:dyDescent="0.25">
      <c r="J130" s="34">
        <f t="shared" si="29"/>
        <v>1999</v>
      </c>
      <c r="K130" s="32">
        <f t="shared" si="27"/>
        <v>0.10522460501820559</v>
      </c>
      <c r="L130" s="31">
        <f t="shared" si="22"/>
        <v>10.522460501820559</v>
      </c>
      <c r="R130" s="62">
        <f t="shared" si="23"/>
        <v>11</v>
      </c>
      <c r="S130" s="62">
        <f t="shared" si="24"/>
        <v>10</v>
      </c>
      <c r="AB130">
        <f t="shared" si="30"/>
        <v>1999</v>
      </c>
      <c r="AC130" s="32">
        <f t="shared" si="28"/>
        <v>6.2467409321015115</v>
      </c>
      <c r="AI130" s="62">
        <f t="shared" si="26"/>
        <v>6</v>
      </c>
      <c r="AJ130" s="62">
        <f t="shared" si="25"/>
        <v>10</v>
      </c>
    </row>
    <row r="131" spans="10:36" x14ac:dyDescent="0.25">
      <c r="J131" s="34">
        <f t="shared" si="29"/>
        <v>2000</v>
      </c>
      <c r="K131" s="32">
        <f t="shared" si="27"/>
        <v>0.11570375970181329</v>
      </c>
      <c r="L131" s="31">
        <f t="shared" si="22"/>
        <v>11.570375970181329</v>
      </c>
      <c r="R131" s="62">
        <f t="shared" si="23"/>
        <v>12</v>
      </c>
      <c r="S131" s="62">
        <f t="shared" si="24"/>
        <v>10</v>
      </c>
      <c r="AB131">
        <f t="shared" si="30"/>
        <v>2000</v>
      </c>
      <c r="AC131" s="32">
        <f t="shared" si="28"/>
        <v>6.4715877617873669</v>
      </c>
      <c r="AI131" s="62">
        <f t="shared" si="26"/>
        <v>6</v>
      </c>
      <c r="AJ131" s="62">
        <f t="shared" si="25"/>
        <v>10</v>
      </c>
    </row>
    <row r="132" spans="10:36" x14ac:dyDescent="0.25">
      <c r="J132" s="34">
        <v>1970</v>
      </c>
      <c r="K132" s="32">
        <f t="shared" ref="K132:K162" si="31">G8</f>
        <v>0.14100596695088449</v>
      </c>
      <c r="L132" s="31">
        <f t="shared" si="22"/>
        <v>14.100596695088448</v>
      </c>
      <c r="R132" s="62">
        <f t="shared" si="23"/>
        <v>14</v>
      </c>
      <c r="S132" s="62">
        <f t="shared" si="24"/>
        <v>10</v>
      </c>
      <c r="AB132">
        <v>1970</v>
      </c>
      <c r="AC132" s="32" t="str">
        <f t="shared" ref="AC132:AC162" si="32">Y8</f>
        <v>n.a.</v>
      </c>
      <c r="AI132" s="62" t="str">
        <f t="shared" si="26"/>
        <v/>
      </c>
      <c r="AJ132" s="62" t="str">
        <f t="shared" si="25"/>
        <v/>
      </c>
    </row>
    <row r="133" spans="10:36" x14ac:dyDescent="0.25">
      <c r="J133" s="34">
        <f>J132+1</f>
        <v>1971</v>
      </c>
      <c r="K133" s="32">
        <f t="shared" si="31"/>
        <v>0.14641409284547652</v>
      </c>
      <c r="L133" s="31">
        <f t="shared" si="22"/>
        <v>14.641409284547652</v>
      </c>
      <c r="R133" s="62">
        <f t="shared" si="23"/>
        <v>15</v>
      </c>
      <c r="S133" s="62">
        <f t="shared" si="24"/>
        <v>20</v>
      </c>
      <c r="AB133">
        <f t="shared" ref="AB133:AB162" si="33">AB132+1</f>
        <v>1971</v>
      </c>
      <c r="AC133" s="32" t="str">
        <f t="shared" si="32"/>
        <v>n.a.</v>
      </c>
      <c r="AI133" s="62" t="str">
        <f t="shared" si="26"/>
        <v/>
      </c>
      <c r="AJ133" s="62" t="str">
        <f t="shared" si="25"/>
        <v/>
      </c>
    </row>
    <row r="134" spans="10:36" x14ac:dyDescent="0.25">
      <c r="J134" s="34">
        <f t="shared" ref="J134:J193" si="34">J133+1</f>
        <v>1972</v>
      </c>
      <c r="K134" s="32">
        <f t="shared" si="31"/>
        <v>0.1508644302171934</v>
      </c>
      <c r="L134" s="31">
        <f t="shared" si="22"/>
        <v>15.08644302171934</v>
      </c>
      <c r="R134" s="62">
        <f t="shared" si="23"/>
        <v>15</v>
      </c>
      <c r="S134" s="62">
        <f t="shared" si="24"/>
        <v>20</v>
      </c>
      <c r="AB134">
        <f t="shared" si="33"/>
        <v>1972</v>
      </c>
      <c r="AC134" s="32" t="str">
        <f t="shared" si="32"/>
        <v>n.a.</v>
      </c>
      <c r="AI134" s="62" t="str">
        <f t="shared" si="26"/>
        <v/>
      </c>
      <c r="AJ134" s="62" t="str">
        <f t="shared" si="25"/>
        <v/>
      </c>
    </row>
    <row r="135" spans="10:36" x14ac:dyDescent="0.25">
      <c r="J135" s="34">
        <f t="shared" si="34"/>
        <v>1973</v>
      </c>
      <c r="K135" s="32">
        <f t="shared" si="31"/>
        <v>0.1161226697266062</v>
      </c>
      <c r="L135" s="31">
        <f t="shared" si="22"/>
        <v>11.61226697266062</v>
      </c>
      <c r="R135" s="62">
        <f t="shared" si="23"/>
        <v>12</v>
      </c>
      <c r="S135" s="62">
        <f t="shared" si="24"/>
        <v>10</v>
      </c>
      <c r="AB135">
        <f t="shared" si="33"/>
        <v>1973</v>
      </c>
      <c r="AC135" s="32" t="str">
        <f t="shared" si="32"/>
        <v>n.a.</v>
      </c>
      <c r="AI135" s="62" t="str">
        <f t="shared" si="26"/>
        <v/>
      </c>
      <c r="AJ135" s="62" t="str">
        <f t="shared" si="25"/>
        <v/>
      </c>
    </row>
    <row r="136" spans="10:36" x14ac:dyDescent="0.25">
      <c r="J136" s="34">
        <f t="shared" si="34"/>
        <v>1974</v>
      </c>
      <c r="K136" s="32">
        <f t="shared" si="31"/>
        <v>0.11686971190860447</v>
      </c>
      <c r="L136" s="31">
        <f t="shared" si="22"/>
        <v>11.686971190860447</v>
      </c>
      <c r="R136" s="62">
        <f t="shared" si="23"/>
        <v>12</v>
      </c>
      <c r="S136" s="62">
        <f t="shared" si="24"/>
        <v>10</v>
      </c>
      <c r="AB136">
        <f t="shared" si="33"/>
        <v>1974</v>
      </c>
      <c r="AC136" s="32" t="str">
        <f t="shared" si="32"/>
        <v>n.a.</v>
      </c>
      <c r="AI136" s="62" t="str">
        <f t="shared" si="26"/>
        <v/>
      </c>
      <c r="AJ136" s="62" t="str">
        <f t="shared" si="25"/>
        <v/>
      </c>
    </row>
    <row r="137" spans="10:36" x14ac:dyDescent="0.25">
      <c r="J137" s="34">
        <f t="shared" si="34"/>
        <v>1975</v>
      </c>
      <c r="K137" s="32">
        <f t="shared" si="31"/>
        <v>0.12533241007331358</v>
      </c>
      <c r="L137" s="31">
        <f t="shared" ref="L137:L193" si="35">IF(ISNUMBER(K137),K137*100,"")</f>
        <v>12.533241007331359</v>
      </c>
      <c r="R137" s="62">
        <f t="shared" ref="R137:R193" si="36">IF(ISERROR(ROUND($L137,0)),"",ROUND($L137,0))</f>
        <v>13</v>
      </c>
      <c r="S137" s="62">
        <f t="shared" ref="S137:S193" si="37">IF(ISERROR(ROUND($R137,0)),"",ROUND($R137/10,0)*10)</f>
        <v>10</v>
      </c>
      <c r="AB137">
        <f t="shared" si="33"/>
        <v>1975</v>
      </c>
      <c r="AC137" s="32">
        <f t="shared" si="32"/>
        <v>62.402039802247714</v>
      </c>
      <c r="AI137" s="62">
        <f t="shared" si="26"/>
        <v>62</v>
      </c>
      <c r="AJ137" s="62">
        <f t="shared" si="25"/>
        <v>60</v>
      </c>
    </row>
    <row r="138" spans="10:36" x14ac:dyDescent="0.25">
      <c r="J138" s="34">
        <f t="shared" si="34"/>
        <v>1976</v>
      </c>
      <c r="K138" s="32">
        <f t="shared" si="31"/>
        <v>0.13727499707146673</v>
      </c>
      <c r="L138" s="31">
        <f t="shared" si="35"/>
        <v>13.727499707146674</v>
      </c>
      <c r="R138" s="62">
        <f t="shared" si="36"/>
        <v>14</v>
      </c>
      <c r="S138" s="62">
        <f t="shared" si="37"/>
        <v>10</v>
      </c>
      <c r="AB138">
        <f t="shared" si="33"/>
        <v>1976</v>
      </c>
      <c r="AC138" s="32">
        <f t="shared" si="32"/>
        <v>63.806225598234178</v>
      </c>
      <c r="AI138" s="62">
        <f t="shared" si="26"/>
        <v>64</v>
      </c>
      <c r="AJ138" s="62">
        <f t="shared" si="25"/>
        <v>60</v>
      </c>
    </row>
    <row r="139" spans="10:36" x14ac:dyDescent="0.25">
      <c r="J139" s="34">
        <f t="shared" si="34"/>
        <v>1977</v>
      </c>
      <c r="K139" s="32">
        <f t="shared" si="31"/>
        <v>0.16959433931794698</v>
      </c>
      <c r="L139" s="31">
        <f t="shared" si="35"/>
        <v>16.959433931794699</v>
      </c>
      <c r="R139" s="62">
        <f t="shared" si="36"/>
        <v>17</v>
      </c>
      <c r="S139" s="62">
        <f t="shared" si="37"/>
        <v>20</v>
      </c>
      <c r="AB139">
        <f t="shared" si="33"/>
        <v>1977</v>
      </c>
      <c r="AC139" s="32">
        <f t="shared" si="32"/>
        <v>80.047101404654157</v>
      </c>
      <c r="AI139" s="62">
        <f t="shared" si="26"/>
        <v>80</v>
      </c>
      <c r="AJ139" s="62">
        <f t="shared" si="25"/>
        <v>80</v>
      </c>
    </row>
    <row r="140" spans="10:36" x14ac:dyDescent="0.25">
      <c r="J140" s="34">
        <f t="shared" si="34"/>
        <v>1978</v>
      </c>
      <c r="K140" s="32">
        <f t="shared" si="31"/>
        <v>0.21104370243091511</v>
      </c>
      <c r="L140" s="31">
        <f t="shared" si="35"/>
        <v>21.104370243091513</v>
      </c>
      <c r="R140" s="62">
        <f t="shared" si="36"/>
        <v>21</v>
      </c>
      <c r="S140" s="62">
        <f t="shared" si="37"/>
        <v>20</v>
      </c>
      <c r="AB140">
        <f t="shared" si="33"/>
        <v>1978</v>
      </c>
      <c r="AC140" s="32">
        <f t="shared" si="32"/>
        <v>97.970425730442372</v>
      </c>
      <c r="AI140" s="62">
        <f t="shared" si="26"/>
        <v>98</v>
      </c>
      <c r="AJ140" s="62">
        <f t="shared" si="25"/>
        <v>100</v>
      </c>
    </row>
    <row r="141" spans="10:36" x14ac:dyDescent="0.25">
      <c r="J141" s="34">
        <f t="shared" si="34"/>
        <v>1979</v>
      </c>
      <c r="K141" s="32">
        <f t="shared" si="31"/>
        <v>0.24553052850798032</v>
      </c>
      <c r="L141" s="31">
        <f t="shared" si="35"/>
        <v>24.553052850798032</v>
      </c>
      <c r="R141" s="62">
        <f t="shared" si="36"/>
        <v>25</v>
      </c>
      <c r="S141" s="62">
        <f t="shared" si="37"/>
        <v>30</v>
      </c>
      <c r="AB141">
        <f t="shared" si="33"/>
        <v>1979</v>
      </c>
      <c r="AC141" s="32">
        <f t="shared" si="32"/>
        <v>99.731906802206893</v>
      </c>
      <c r="AI141" s="62">
        <f t="shared" si="26"/>
        <v>100</v>
      </c>
      <c r="AJ141" s="62">
        <f t="shared" ref="AJ141:AJ193" si="38">IF(ISERROR(ROUND($AI141,0)),"",ROUND($AI141/10,0)*10)</f>
        <v>100</v>
      </c>
    </row>
    <row r="142" spans="10:36" x14ac:dyDescent="0.25">
      <c r="J142" s="34">
        <f t="shared" si="34"/>
        <v>1980</v>
      </c>
      <c r="K142" s="32">
        <f t="shared" si="31"/>
        <v>0.25855199981058452</v>
      </c>
      <c r="L142" s="31">
        <f t="shared" si="35"/>
        <v>25.855199981058451</v>
      </c>
      <c r="R142" s="62">
        <f t="shared" si="36"/>
        <v>26</v>
      </c>
      <c r="S142" s="62">
        <f t="shared" si="37"/>
        <v>30</v>
      </c>
      <c r="AB142">
        <f t="shared" si="33"/>
        <v>1980</v>
      </c>
      <c r="AC142" s="32">
        <f t="shared" si="32"/>
        <v>96.764790462526122</v>
      </c>
      <c r="AI142" s="62">
        <f t="shared" si="26"/>
        <v>97</v>
      </c>
      <c r="AJ142" s="62">
        <f t="shared" si="38"/>
        <v>100</v>
      </c>
    </row>
    <row r="143" spans="10:36" x14ac:dyDescent="0.25">
      <c r="J143" s="34">
        <f t="shared" si="34"/>
        <v>1981</v>
      </c>
      <c r="K143" s="32">
        <f t="shared" si="31"/>
        <v>0.31641758476819448</v>
      </c>
      <c r="L143" s="31">
        <f t="shared" si="35"/>
        <v>31.641758476819447</v>
      </c>
      <c r="R143" s="62">
        <f t="shared" si="36"/>
        <v>32</v>
      </c>
      <c r="S143" s="62">
        <f t="shared" si="37"/>
        <v>30</v>
      </c>
      <c r="AB143">
        <f t="shared" si="33"/>
        <v>1981</v>
      </c>
      <c r="AC143" s="32">
        <f t="shared" si="32"/>
        <v>117.2662825020679</v>
      </c>
      <c r="AI143" s="62">
        <f t="shared" ref="AI143:AI193" si="39">IF(ISERROR(ROUND($AC143,0)),"",ROUND($AC143,0))</f>
        <v>117</v>
      </c>
      <c r="AJ143" s="62">
        <f t="shared" si="38"/>
        <v>120</v>
      </c>
    </row>
    <row r="144" spans="10:36" x14ac:dyDescent="0.25">
      <c r="J144" s="34">
        <f t="shared" si="34"/>
        <v>1982</v>
      </c>
      <c r="K144" s="32">
        <f t="shared" si="31"/>
        <v>0.33959854159821645</v>
      </c>
      <c r="L144" s="31">
        <f t="shared" si="35"/>
        <v>33.959854159821646</v>
      </c>
      <c r="R144" s="62">
        <f t="shared" si="36"/>
        <v>34</v>
      </c>
      <c r="S144" s="62">
        <f t="shared" si="37"/>
        <v>30</v>
      </c>
      <c r="AB144">
        <f t="shared" si="33"/>
        <v>1982</v>
      </c>
      <c r="AC144" s="32">
        <f t="shared" si="32"/>
        <v>129.94971932942721</v>
      </c>
      <c r="AI144" s="62">
        <f t="shared" si="39"/>
        <v>130</v>
      </c>
      <c r="AJ144" s="62">
        <f t="shared" si="38"/>
        <v>130</v>
      </c>
    </row>
    <row r="145" spans="10:36" x14ac:dyDescent="0.25">
      <c r="J145" s="34">
        <f t="shared" si="34"/>
        <v>1983</v>
      </c>
      <c r="K145" s="32">
        <f t="shared" si="31"/>
        <v>0.3494043478444549</v>
      </c>
      <c r="L145" s="31">
        <f t="shared" si="35"/>
        <v>34.940434784445493</v>
      </c>
      <c r="R145" s="62">
        <f t="shared" si="36"/>
        <v>35</v>
      </c>
      <c r="S145" s="62">
        <f t="shared" si="37"/>
        <v>40</v>
      </c>
      <c r="AB145">
        <f t="shared" si="33"/>
        <v>1983</v>
      </c>
      <c r="AC145" s="32">
        <f t="shared" si="32"/>
        <v>150.53711779633875</v>
      </c>
      <c r="AI145" s="62">
        <f t="shared" si="39"/>
        <v>151</v>
      </c>
      <c r="AJ145" s="62">
        <f t="shared" si="38"/>
        <v>150</v>
      </c>
    </row>
    <row r="146" spans="10:36" x14ac:dyDescent="0.25">
      <c r="J146" s="34">
        <f t="shared" si="34"/>
        <v>1984</v>
      </c>
      <c r="K146" s="32">
        <f t="shared" si="31"/>
        <v>0.36282957503759022</v>
      </c>
      <c r="L146" s="31">
        <f t="shared" si="35"/>
        <v>36.282957503759022</v>
      </c>
      <c r="R146" s="62">
        <f t="shared" si="36"/>
        <v>36</v>
      </c>
      <c r="S146" s="62">
        <f t="shared" si="37"/>
        <v>40</v>
      </c>
      <c r="AB146">
        <f t="shared" si="33"/>
        <v>1984</v>
      </c>
      <c r="AC146" s="32">
        <f t="shared" si="32"/>
        <v>143.92288835755895</v>
      </c>
      <c r="AI146" s="62">
        <f t="shared" si="39"/>
        <v>144</v>
      </c>
      <c r="AJ146" s="62">
        <f t="shared" si="38"/>
        <v>140</v>
      </c>
    </row>
    <row r="147" spans="10:36" x14ac:dyDescent="0.25">
      <c r="J147" s="34">
        <f t="shared" si="34"/>
        <v>1985</v>
      </c>
      <c r="K147" s="32">
        <f t="shared" si="31"/>
        <v>0.45771200348132463</v>
      </c>
      <c r="L147" s="31">
        <f t="shared" si="35"/>
        <v>45.77120034813246</v>
      </c>
      <c r="R147" s="62">
        <f t="shared" si="36"/>
        <v>46</v>
      </c>
      <c r="S147" s="62">
        <f t="shared" si="37"/>
        <v>50</v>
      </c>
      <c r="AB147">
        <f t="shared" si="33"/>
        <v>1985</v>
      </c>
      <c r="AC147" s="32">
        <f t="shared" si="32"/>
        <v>171.28384531097828</v>
      </c>
      <c r="AI147" s="62">
        <f t="shared" si="39"/>
        <v>171</v>
      </c>
      <c r="AJ147" s="62">
        <f t="shared" si="38"/>
        <v>170</v>
      </c>
    </row>
    <row r="148" spans="10:36" x14ac:dyDescent="0.25">
      <c r="J148" s="34">
        <f t="shared" si="34"/>
        <v>1986</v>
      </c>
      <c r="K148" s="32">
        <f t="shared" si="31"/>
        <v>0.43775560347193121</v>
      </c>
      <c r="L148" s="31">
        <f t="shared" si="35"/>
        <v>43.775560347193121</v>
      </c>
      <c r="R148" s="62">
        <f t="shared" si="36"/>
        <v>44</v>
      </c>
      <c r="S148" s="62">
        <f t="shared" si="37"/>
        <v>40</v>
      </c>
      <c r="AB148">
        <f t="shared" si="33"/>
        <v>1986</v>
      </c>
      <c r="AC148" s="32">
        <f t="shared" si="32"/>
        <v>152.37368720409859</v>
      </c>
      <c r="AI148" s="62">
        <f t="shared" si="39"/>
        <v>152</v>
      </c>
      <c r="AJ148" s="62">
        <f t="shared" si="38"/>
        <v>150</v>
      </c>
    </row>
    <row r="149" spans="10:36" x14ac:dyDescent="0.25">
      <c r="J149" s="34">
        <f t="shared" si="34"/>
        <v>1987</v>
      </c>
      <c r="K149" s="32">
        <f t="shared" si="31"/>
        <v>0.40934703041530418</v>
      </c>
      <c r="L149" s="31">
        <f t="shared" si="35"/>
        <v>40.934703041530419</v>
      </c>
      <c r="R149" s="62">
        <f t="shared" si="36"/>
        <v>41</v>
      </c>
      <c r="S149" s="62">
        <f t="shared" si="37"/>
        <v>40</v>
      </c>
      <c r="AB149">
        <f t="shared" si="33"/>
        <v>1987</v>
      </c>
      <c r="AC149" s="32">
        <f t="shared" si="32"/>
        <v>128.97471244057493</v>
      </c>
      <c r="AI149" s="62">
        <f t="shared" si="39"/>
        <v>129</v>
      </c>
      <c r="AJ149" s="62">
        <f t="shared" si="38"/>
        <v>130</v>
      </c>
    </row>
    <row r="150" spans="10:36" x14ac:dyDescent="0.25">
      <c r="J150" s="34">
        <f t="shared" si="34"/>
        <v>1988</v>
      </c>
      <c r="K150" s="32">
        <f t="shared" si="31"/>
        <v>0.35772407684350865</v>
      </c>
      <c r="L150" s="31">
        <f t="shared" si="35"/>
        <v>35.772407684350867</v>
      </c>
      <c r="R150" s="62">
        <f t="shared" si="36"/>
        <v>36</v>
      </c>
      <c r="S150" s="62">
        <f t="shared" si="37"/>
        <v>40</v>
      </c>
      <c r="AB150">
        <f t="shared" si="33"/>
        <v>1988</v>
      </c>
      <c r="AC150" s="32">
        <f t="shared" si="32"/>
        <v>99.928648243855022</v>
      </c>
      <c r="AI150" s="62">
        <f t="shared" si="39"/>
        <v>100</v>
      </c>
      <c r="AJ150" s="62">
        <f t="shared" si="38"/>
        <v>100</v>
      </c>
    </row>
    <row r="151" spans="10:36" x14ac:dyDescent="0.25">
      <c r="J151" s="34">
        <f t="shared" si="34"/>
        <v>1989</v>
      </c>
      <c r="K151" s="32">
        <f t="shared" si="31"/>
        <v>0.32929895879044618</v>
      </c>
      <c r="L151" s="31">
        <f t="shared" si="35"/>
        <v>32.929895879044615</v>
      </c>
      <c r="R151" s="62">
        <f t="shared" si="36"/>
        <v>33</v>
      </c>
      <c r="S151" s="62">
        <f t="shared" si="37"/>
        <v>30</v>
      </c>
      <c r="AB151">
        <f t="shared" si="33"/>
        <v>1989</v>
      </c>
      <c r="AC151" s="32">
        <f t="shared" si="32"/>
        <v>87.385695313982168</v>
      </c>
      <c r="AI151" s="62">
        <f t="shared" si="39"/>
        <v>87</v>
      </c>
      <c r="AJ151" s="62">
        <f t="shared" si="38"/>
        <v>90</v>
      </c>
    </row>
    <row r="152" spans="10:36" x14ac:dyDescent="0.25">
      <c r="J152" s="34">
        <f t="shared" si="34"/>
        <v>1990</v>
      </c>
      <c r="K152" s="32">
        <f t="shared" si="31"/>
        <v>0.33337761188792187</v>
      </c>
      <c r="L152" s="31">
        <f t="shared" si="35"/>
        <v>33.337761188792186</v>
      </c>
      <c r="R152" s="62">
        <f t="shared" si="36"/>
        <v>33</v>
      </c>
      <c r="S152" s="62">
        <f t="shared" si="37"/>
        <v>30</v>
      </c>
      <c r="AB152">
        <f t="shared" si="33"/>
        <v>1990</v>
      </c>
      <c r="AC152" s="32">
        <f t="shared" si="32"/>
        <v>89.791032232241548</v>
      </c>
      <c r="AI152" s="62">
        <f t="shared" si="39"/>
        <v>90</v>
      </c>
      <c r="AJ152" s="62">
        <f t="shared" si="38"/>
        <v>90</v>
      </c>
    </row>
    <row r="153" spans="10:36" x14ac:dyDescent="0.25">
      <c r="J153" s="34">
        <f t="shared" si="34"/>
        <v>1991</v>
      </c>
      <c r="K153" s="32">
        <f t="shared" si="31"/>
        <v>0.38954138070512789</v>
      </c>
      <c r="L153" s="31">
        <f t="shared" si="35"/>
        <v>38.954138070512791</v>
      </c>
      <c r="R153" s="62">
        <f t="shared" si="36"/>
        <v>39</v>
      </c>
      <c r="S153" s="62">
        <f t="shared" si="37"/>
        <v>40</v>
      </c>
      <c r="AB153">
        <f t="shared" si="33"/>
        <v>1991</v>
      </c>
      <c r="AC153" s="32">
        <f t="shared" si="32"/>
        <v>99.853281912756913</v>
      </c>
      <c r="AI153" s="62">
        <f t="shared" si="39"/>
        <v>100</v>
      </c>
      <c r="AJ153" s="62">
        <f t="shared" si="38"/>
        <v>100</v>
      </c>
    </row>
    <row r="154" spans="10:36" x14ac:dyDescent="0.25">
      <c r="J154" s="34">
        <f t="shared" si="34"/>
        <v>1992</v>
      </c>
      <c r="K154" s="32">
        <f t="shared" si="31"/>
        <v>0.38342810835963465</v>
      </c>
      <c r="L154" s="31">
        <f t="shared" si="35"/>
        <v>38.342810835963462</v>
      </c>
      <c r="R154" s="62">
        <f t="shared" si="36"/>
        <v>38</v>
      </c>
      <c r="S154" s="62">
        <f t="shared" si="37"/>
        <v>40</v>
      </c>
      <c r="AB154">
        <f t="shared" si="33"/>
        <v>1992</v>
      </c>
      <c r="AC154" s="32">
        <f t="shared" si="32"/>
        <v>97.354451656877131</v>
      </c>
      <c r="AI154" s="62">
        <f t="shared" si="39"/>
        <v>97</v>
      </c>
      <c r="AJ154" s="62">
        <f t="shared" si="38"/>
        <v>100</v>
      </c>
    </row>
    <row r="155" spans="10:36" x14ac:dyDescent="0.25">
      <c r="J155" s="34">
        <f t="shared" si="34"/>
        <v>1993</v>
      </c>
      <c r="K155" s="32">
        <f t="shared" si="31"/>
        <v>0.42868270043928131</v>
      </c>
      <c r="L155" s="31">
        <f t="shared" si="35"/>
        <v>42.868270043928128</v>
      </c>
      <c r="R155" s="62">
        <f t="shared" si="36"/>
        <v>43</v>
      </c>
      <c r="S155" s="62">
        <f t="shared" si="37"/>
        <v>40</v>
      </c>
      <c r="AB155">
        <f t="shared" si="33"/>
        <v>1993</v>
      </c>
      <c r="AC155" s="32">
        <f t="shared" si="32"/>
        <v>106.13328069782789</v>
      </c>
      <c r="AI155" s="62">
        <f t="shared" si="39"/>
        <v>106</v>
      </c>
      <c r="AJ155" s="62">
        <f t="shared" si="38"/>
        <v>110</v>
      </c>
    </row>
    <row r="156" spans="10:36" x14ac:dyDescent="0.25">
      <c r="J156" s="34">
        <f t="shared" si="34"/>
        <v>1994</v>
      </c>
      <c r="K156" s="32">
        <f t="shared" si="31"/>
        <v>0.46054593376398523</v>
      </c>
      <c r="L156" s="31">
        <f t="shared" si="35"/>
        <v>46.054593376398522</v>
      </c>
      <c r="R156" s="62">
        <f t="shared" si="36"/>
        <v>46</v>
      </c>
      <c r="S156" s="62">
        <f t="shared" si="37"/>
        <v>50</v>
      </c>
      <c r="AB156">
        <f t="shared" si="33"/>
        <v>1994</v>
      </c>
      <c r="AC156" s="32">
        <f t="shared" si="32"/>
        <v>111.67997739500622</v>
      </c>
      <c r="AI156" s="62">
        <f t="shared" si="39"/>
        <v>112</v>
      </c>
      <c r="AJ156" s="62">
        <f t="shared" si="38"/>
        <v>110</v>
      </c>
    </row>
    <row r="157" spans="10:36" x14ac:dyDescent="0.25">
      <c r="J157" s="34">
        <f t="shared" si="34"/>
        <v>1995</v>
      </c>
      <c r="K157" s="32">
        <f t="shared" si="31"/>
        <v>0.60430653604674855</v>
      </c>
      <c r="L157" s="31">
        <f t="shared" si="35"/>
        <v>60.430653604674859</v>
      </c>
      <c r="R157" s="62">
        <f t="shared" si="36"/>
        <v>60</v>
      </c>
      <c r="S157" s="62">
        <f t="shared" si="37"/>
        <v>60</v>
      </c>
      <c r="AB157">
        <f t="shared" si="33"/>
        <v>1995</v>
      </c>
      <c r="AC157" s="32">
        <f t="shared" si="32"/>
        <v>135.01793626530966</v>
      </c>
      <c r="AI157" s="62">
        <f t="shared" si="39"/>
        <v>135</v>
      </c>
      <c r="AJ157" s="62">
        <f t="shared" si="38"/>
        <v>140</v>
      </c>
    </row>
    <row r="158" spans="10:36" x14ac:dyDescent="0.25">
      <c r="J158" s="34">
        <f t="shared" si="34"/>
        <v>1996</v>
      </c>
      <c r="K158" s="32">
        <f t="shared" si="31"/>
        <v>0.60394877705051975</v>
      </c>
      <c r="L158" s="31">
        <f t="shared" si="35"/>
        <v>60.394877705051975</v>
      </c>
      <c r="R158" s="62">
        <f t="shared" si="36"/>
        <v>60</v>
      </c>
      <c r="S158" s="62">
        <f t="shared" si="37"/>
        <v>60</v>
      </c>
      <c r="AB158">
        <f t="shared" si="33"/>
        <v>1996</v>
      </c>
      <c r="AC158" s="32">
        <f t="shared" si="32"/>
        <v>142.91440534983136</v>
      </c>
      <c r="AI158" s="62">
        <f t="shared" si="39"/>
        <v>143</v>
      </c>
      <c r="AJ158" s="62">
        <f t="shared" si="38"/>
        <v>140</v>
      </c>
    </row>
    <row r="159" spans="10:36" x14ac:dyDescent="0.25">
      <c r="J159" s="34">
        <f t="shared" si="34"/>
        <v>1997</v>
      </c>
      <c r="K159" s="32">
        <f t="shared" si="31"/>
        <v>0.74522141105247719</v>
      </c>
      <c r="L159" s="31">
        <f t="shared" si="35"/>
        <v>74.522141105247712</v>
      </c>
      <c r="R159" s="62">
        <f t="shared" si="36"/>
        <v>75</v>
      </c>
      <c r="S159" s="62">
        <f t="shared" si="37"/>
        <v>80</v>
      </c>
      <c r="AB159">
        <f t="shared" si="33"/>
        <v>1997</v>
      </c>
      <c r="AC159" s="32">
        <f t="shared" si="32"/>
        <v>144.03453438417529</v>
      </c>
      <c r="AI159" s="62">
        <f t="shared" si="39"/>
        <v>144</v>
      </c>
      <c r="AJ159" s="62">
        <f t="shared" si="38"/>
        <v>140</v>
      </c>
    </row>
    <row r="160" spans="10:36" x14ac:dyDescent="0.25">
      <c r="J160" s="34">
        <f t="shared" si="34"/>
        <v>1998</v>
      </c>
      <c r="K160" s="32">
        <f t="shared" si="31"/>
        <v>0.97109337324731804</v>
      </c>
      <c r="L160" s="31">
        <f t="shared" si="35"/>
        <v>97.109337324731797</v>
      </c>
      <c r="R160" s="62">
        <f t="shared" si="36"/>
        <v>97</v>
      </c>
      <c r="S160" s="62">
        <f t="shared" si="37"/>
        <v>100</v>
      </c>
      <c r="AB160">
        <f t="shared" si="33"/>
        <v>1998</v>
      </c>
      <c r="AC160" s="32">
        <f t="shared" si="32"/>
        <v>151.54217189089641</v>
      </c>
      <c r="AI160" s="62">
        <f t="shared" si="39"/>
        <v>152</v>
      </c>
      <c r="AJ160" s="62">
        <f t="shared" si="38"/>
        <v>150</v>
      </c>
    </row>
    <row r="161" spans="10:36" x14ac:dyDescent="0.25">
      <c r="J161" s="34">
        <f t="shared" si="34"/>
        <v>1999</v>
      </c>
      <c r="K161" s="32">
        <f t="shared" si="31"/>
        <v>0.8151585779857824</v>
      </c>
      <c r="L161" s="31">
        <f t="shared" si="35"/>
        <v>81.515857798578239</v>
      </c>
      <c r="R161" s="62">
        <f t="shared" si="36"/>
        <v>82</v>
      </c>
      <c r="S161" s="62">
        <f t="shared" si="37"/>
        <v>80</v>
      </c>
      <c r="AB161">
        <f t="shared" si="33"/>
        <v>1999</v>
      </c>
      <c r="AC161" s="32">
        <f t="shared" si="32"/>
        <v>129.88714045537463</v>
      </c>
      <c r="AI161" s="62">
        <f t="shared" si="39"/>
        <v>130</v>
      </c>
      <c r="AJ161" s="62">
        <f t="shared" si="38"/>
        <v>130</v>
      </c>
    </row>
    <row r="162" spans="10:36" x14ac:dyDescent="0.25">
      <c r="J162" s="34">
        <f t="shared" si="34"/>
        <v>2000</v>
      </c>
      <c r="K162" s="32">
        <f t="shared" si="31"/>
        <v>0.66096405430302141</v>
      </c>
      <c r="L162" s="31">
        <f t="shared" si="35"/>
        <v>66.096405430302141</v>
      </c>
      <c r="R162" s="62">
        <f t="shared" si="36"/>
        <v>66</v>
      </c>
      <c r="S162" s="62">
        <f t="shared" si="37"/>
        <v>70</v>
      </c>
      <c r="AB162">
        <f t="shared" si="33"/>
        <v>2000</v>
      </c>
      <c r="AC162" s="32">
        <f t="shared" si="32"/>
        <v>92.58971160797465</v>
      </c>
      <c r="AI162" s="62">
        <f t="shared" si="39"/>
        <v>93</v>
      </c>
      <c r="AJ162" s="62">
        <f t="shared" si="38"/>
        <v>90</v>
      </c>
    </row>
    <row r="163" spans="10:36" x14ac:dyDescent="0.25">
      <c r="J163" s="34">
        <v>1970</v>
      </c>
      <c r="K163" s="32" t="str">
        <f t="shared" ref="K163:K193" si="40">H8</f>
        <v>n.a.</v>
      </c>
      <c r="L163" s="31" t="str">
        <f t="shared" si="35"/>
        <v/>
      </c>
      <c r="R163" s="62" t="str">
        <f t="shared" si="36"/>
        <v/>
      </c>
      <c r="S163" s="62" t="str">
        <f t="shared" si="37"/>
        <v/>
      </c>
      <c r="AB163">
        <v>1970</v>
      </c>
      <c r="AC163" s="32" t="str">
        <f t="shared" ref="AC163:AC193" si="41">Z8</f>
        <v>n.a.</v>
      </c>
      <c r="AI163" s="62" t="str">
        <f t="shared" si="39"/>
        <v/>
      </c>
      <c r="AJ163" s="62" t="str">
        <f t="shared" si="38"/>
        <v/>
      </c>
    </row>
    <row r="164" spans="10:36" x14ac:dyDescent="0.25">
      <c r="J164" s="34">
        <f>J163+1</f>
        <v>1971</v>
      </c>
      <c r="K164" s="32" t="str">
        <f t="shared" si="40"/>
        <v>n.a.</v>
      </c>
      <c r="L164" s="31" t="str">
        <f t="shared" si="35"/>
        <v/>
      </c>
      <c r="R164" s="62" t="str">
        <f t="shared" si="36"/>
        <v/>
      </c>
      <c r="S164" s="62" t="str">
        <f t="shared" si="37"/>
        <v/>
      </c>
      <c r="AB164">
        <f t="shared" ref="AB164:AB193" si="42">AB163+1</f>
        <v>1971</v>
      </c>
      <c r="AC164" s="32" t="str">
        <f t="shared" si="41"/>
        <v>n.a.</v>
      </c>
      <c r="AI164" s="62" t="str">
        <f t="shared" si="39"/>
        <v/>
      </c>
      <c r="AJ164" s="62" t="str">
        <f t="shared" si="38"/>
        <v/>
      </c>
    </row>
    <row r="165" spans="10:36" x14ac:dyDescent="0.25">
      <c r="J165" s="34">
        <f t="shared" si="34"/>
        <v>1972</v>
      </c>
      <c r="K165" s="32" t="str">
        <f t="shared" si="40"/>
        <v>n.a.</v>
      </c>
      <c r="L165" s="31" t="str">
        <f t="shared" si="35"/>
        <v/>
      </c>
      <c r="R165" s="62" t="str">
        <f t="shared" si="36"/>
        <v/>
      </c>
      <c r="S165" s="62" t="str">
        <f t="shared" si="37"/>
        <v/>
      </c>
      <c r="AB165">
        <f t="shared" si="42"/>
        <v>1972</v>
      </c>
      <c r="AC165" s="32" t="str">
        <f t="shared" si="41"/>
        <v>n.a.</v>
      </c>
      <c r="AI165" s="62" t="str">
        <f t="shared" si="39"/>
        <v/>
      </c>
      <c r="AJ165" s="62" t="str">
        <f t="shared" si="38"/>
        <v/>
      </c>
    </row>
    <row r="166" spans="10:36" x14ac:dyDescent="0.25">
      <c r="J166" s="34">
        <f t="shared" si="34"/>
        <v>1973</v>
      </c>
      <c r="K166" s="32" t="str">
        <f t="shared" si="40"/>
        <v>n.a.</v>
      </c>
      <c r="L166" s="31" t="str">
        <f t="shared" si="35"/>
        <v/>
      </c>
      <c r="R166" s="62" t="str">
        <f t="shared" si="36"/>
        <v/>
      </c>
      <c r="S166" s="62" t="str">
        <f t="shared" si="37"/>
        <v/>
      </c>
      <c r="AB166">
        <f t="shared" si="42"/>
        <v>1973</v>
      </c>
      <c r="AC166" s="32" t="str">
        <f t="shared" si="41"/>
        <v>n.a.</v>
      </c>
      <c r="AI166" s="62" t="str">
        <f t="shared" si="39"/>
        <v/>
      </c>
      <c r="AJ166" s="62" t="str">
        <f t="shared" si="38"/>
        <v/>
      </c>
    </row>
    <row r="167" spans="10:36" x14ac:dyDescent="0.25">
      <c r="J167" s="34">
        <f t="shared" si="34"/>
        <v>1974</v>
      </c>
      <c r="K167" s="32" t="str">
        <f t="shared" si="40"/>
        <v>n.a.</v>
      </c>
      <c r="L167" s="31" t="str">
        <f t="shared" si="35"/>
        <v/>
      </c>
      <c r="R167" s="62" t="str">
        <f t="shared" si="36"/>
        <v/>
      </c>
      <c r="S167" s="62" t="str">
        <f t="shared" si="37"/>
        <v/>
      </c>
      <c r="AB167">
        <f t="shared" si="42"/>
        <v>1974</v>
      </c>
      <c r="AC167" s="32" t="str">
        <f t="shared" si="41"/>
        <v>n.a.</v>
      </c>
      <c r="AI167" s="62" t="str">
        <f t="shared" si="39"/>
        <v/>
      </c>
      <c r="AJ167" s="62" t="str">
        <f t="shared" si="38"/>
        <v/>
      </c>
    </row>
    <row r="168" spans="10:36" x14ac:dyDescent="0.25">
      <c r="J168" s="34">
        <f t="shared" si="34"/>
        <v>1975</v>
      </c>
      <c r="K168" s="32" t="str">
        <f t="shared" si="40"/>
        <v>n.a.</v>
      </c>
      <c r="L168" s="31" t="str">
        <f t="shared" si="35"/>
        <v/>
      </c>
      <c r="R168" s="62" t="str">
        <f t="shared" si="36"/>
        <v/>
      </c>
      <c r="S168" s="62" t="str">
        <f t="shared" si="37"/>
        <v/>
      </c>
      <c r="AB168">
        <f t="shared" si="42"/>
        <v>1975</v>
      </c>
      <c r="AC168" s="32" t="str">
        <f t="shared" si="41"/>
        <v>n.a.</v>
      </c>
      <c r="AI168" s="62" t="str">
        <f t="shared" si="39"/>
        <v/>
      </c>
      <c r="AJ168" s="62" t="str">
        <f t="shared" si="38"/>
        <v/>
      </c>
    </row>
    <row r="169" spans="10:36" x14ac:dyDescent="0.25">
      <c r="J169" s="34">
        <f t="shared" si="34"/>
        <v>1976</v>
      </c>
      <c r="K169" s="32" t="str">
        <f t="shared" si="40"/>
        <v>n.a.</v>
      </c>
      <c r="L169" s="31" t="str">
        <f t="shared" si="35"/>
        <v/>
      </c>
      <c r="R169" s="62" t="str">
        <f t="shared" si="36"/>
        <v/>
      </c>
      <c r="S169" s="62" t="str">
        <f t="shared" si="37"/>
        <v/>
      </c>
      <c r="AB169">
        <f t="shared" si="42"/>
        <v>1976</v>
      </c>
      <c r="AC169" s="32" t="str">
        <f t="shared" si="41"/>
        <v>n.a.</v>
      </c>
      <c r="AI169" s="62" t="str">
        <f t="shared" si="39"/>
        <v/>
      </c>
      <c r="AJ169" s="62" t="str">
        <f t="shared" si="38"/>
        <v/>
      </c>
    </row>
    <row r="170" spans="10:36" x14ac:dyDescent="0.25">
      <c r="J170" s="34">
        <f t="shared" si="34"/>
        <v>1977</v>
      </c>
      <c r="K170" s="32" t="str">
        <f t="shared" si="40"/>
        <v>n.a.</v>
      </c>
      <c r="L170" s="31" t="str">
        <f t="shared" si="35"/>
        <v/>
      </c>
      <c r="R170" s="62" t="str">
        <f t="shared" si="36"/>
        <v/>
      </c>
      <c r="S170" s="62" t="str">
        <f t="shared" si="37"/>
        <v/>
      </c>
      <c r="AB170">
        <f t="shared" si="42"/>
        <v>1977</v>
      </c>
      <c r="AC170" s="32" t="str">
        <f t="shared" si="41"/>
        <v>n.a.</v>
      </c>
      <c r="AI170" s="62" t="str">
        <f t="shared" si="39"/>
        <v/>
      </c>
      <c r="AJ170" s="62" t="str">
        <f t="shared" si="38"/>
        <v/>
      </c>
    </row>
    <row r="171" spans="10:36" x14ac:dyDescent="0.25">
      <c r="J171" s="34">
        <f t="shared" si="34"/>
        <v>1978</v>
      </c>
      <c r="K171" s="32" t="str">
        <f t="shared" si="40"/>
        <v>n.a.</v>
      </c>
      <c r="L171" s="31" t="str">
        <f t="shared" si="35"/>
        <v/>
      </c>
      <c r="R171" s="62" t="str">
        <f t="shared" si="36"/>
        <v/>
      </c>
      <c r="S171" s="62" t="str">
        <f t="shared" si="37"/>
        <v/>
      </c>
      <c r="AB171">
        <f t="shared" si="42"/>
        <v>1978</v>
      </c>
      <c r="AC171" s="32" t="str">
        <f t="shared" si="41"/>
        <v>n.a.</v>
      </c>
      <c r="AI171" s="62" t="str">
        <f t="shared" si="39"/>
        <v/>
      </c>
      <c r="AJ171" s="62" t="str">
        <f t="shared" si="38"/>
        <v/>
      </c>
    </row>
    <row r="172" spans="10:36" x14ac:dyDescent="0.25">
      <c r="J172" s="34">
        <f t="shared" si="34"/>
        <v>1979</v>
      </c>
      <c r="K172" s="32" t="str">
        <f t="shared" si="40"/>
        <v>n.a.</v>
      </c>
      <c r="L172" s="31" t="str">
        <f t="shared" si="35"/>
        <v/>
      </c>
      <c r="R172" s="62" t="str">
        <f t="shared" si="36"/>
        <v/>
      </c>
      <c r="S172" s="62" t="str">
        <f t="shared" si="37"/>
        <v/>
      </c>
      <c r="AB172">
        <f t="shared" si="42"/>
        <v>1979</v>
      </c>
      <c r="AC172" s="32" t="str">
        <f t="shared" si="41"/>
        <v>n.a.</v>
      </c>
      <c r="AI172" s="62" t="str">
        <f t="shared" si="39"/>
        <v/>
      </c>
      <c r="AJ172" s="62" t="str">
        <f t="shared" si="38"/>
        <v/>
      </c>
    </row>
    <row r="173" spans="10:36" x14ac:dyDescent="0.25">
      <c r="J173" s="34">
        <f t="shared" si="34"/>
        <v>1980</v>
      </c>
      <c r="K173" s="32">
        <f t="shared" si="40"/>
        <v>1.0226697694405997</v>
      </c>
      <c r="L173" s="31">
        <f t="shared" si="35"/>
        <v>102.26697694405998</v>
      </c>
      <c r="R173" s="62">
        <f t="shared" si="36"/>
        <v>102</v>
      </c>
      <c r="S173" s="62">
        <f t="shared" si="37"/>
        <v>100</v>
      </c>
      <c r="AB173">
        <f t="shared" si="42"/>
        <v>1980</v>
      </c>
      <c r="AC173" s="32">
        <f t="shared" si="41"/>
        <v>207.18196238840991</v>
      </c>
      <c r="AI173" s="62">
        <f t="shared" si="39"/>
        <v>207</v>
      </c>
      <c r="AJ173" s="62">
        <f t="shared" si="38"/>
        <v>210</v>
      </c>
    </row>
    <row r="174" spans="10:36" x14ac:dyDescent="0.25">
      <c r="J174" s="34">
        <f t="shared" si="34"/>
        <v>1981</v>
      </c>
      <c r="K174" s="32">
        <f t="shared" si="40"/>
        <v>1.0615481386969825</v>
      </c>
      <c r="L174" s="31">
        <f t="shared" si="35"/>
        <v>106.15481386969824</v>
      </c>
      <c r="R174" s="62">
        <f t="shared" si="36"/>
        <v>106</v>
      </c>
      <c r="S174" s="62">
        <f t="shared" si="37"/>
        <v>110</v>
      </c>
      <c r="AB174">
        <f t="shared" si="42"/>
        <v>1981</v>
      </c>
      <c r="AC174" s="32">
        <f t="shared" si="41"/>
        <v>213.99009421782594</v>
      </c>
      <c r="AI174" s="62">
        <f t="shared" si="39"/>
        <v>214</v>
      </c>
      <c r="AJ174" s="62">
        <f t="shared" si="38"/>
        <v>210</v>
      </c>
    </row>
    <row r="175" spans="10:36" x14ac:dyDescent="0.25">
      <c r="J175" s="34">
        <f t="shared" si="34"/>
        <v>1982</v>
      </c>
      <c r="K175" s="32">
        <f t="shared" si="40"/>
        <v>1.153318509263493</v>
      </c>
      <c r="L175" s="31">
        <f t="shared" si="35"/>
        <v>115.3318509263493</v>
      </c>
      <c r="R175" s="62">
        <f t="shared" si="36"/>
        <v>115</v>
      </c>
      <c r="S175" s="62">
        <f t="shared" si="37"/>
        <v>120</v>
      </c>
      <c r="AB175">
        <f t="shared" si="42"/>
        <v>1982</v>
      </c>
      <c r="AC175" s="32">
        <f t="shared" si="41"/>
        <v>256.23079479670258</v>
      </c>
      <c r="AI175" s="62">
        <f t="shared" si="39"/>
        <v>256</v>
      </c>
      <c r="AJ175" s="62">
        <f t="shared" si="38"/>
        <v>260</v>
      </c>
    </row>
    <row r="176" spans="10:36" x14ac:dyDescent="0.25">
      <c r="J176" s="34">
        <f t="shared" si="34"/>
        <v>1983</v>
      </c>
      <c r="K176" s="32">
        <f t="shared" si="40"/>
        <v>1.0858042203910232</v>
      </c>
      <c r="L176" s="31">
        <f t="shared" si="35"/>
        <v>108.58042203910232</v>
      </c>
      <c r="R176" s="62">
        <f t="shared" si="36"/>
        <v>109</v>
      </c>
      <c r="S176" s="62">
        <f t="shared" si="37"/>
        <v>110</v>
      </c>
      <c r="AB176">
        <f t="shared" si="42"/>
        <v>1983</v>
      </c>
      <c r="AC176" s="32">
        <f t="shared" si="41"/>
        <v>274.39680932066204</v>
      </c>
      <c r="AI176" s="62">
        <f t="shared" si="39"/>
        <v>274</v>
      </c>
      <c r="AJ176" s="62">
        <f t="shared" si="38"/>
        <v>270</v>
      </c>
    </row>
    <row r="177" spans="10:36" x14ac:dyDescent="0.25">
      <c r="J177" s="34">
        <f t="shared" si="34"/>
        <v>1984</v>
      </c>
      <c r="K177" s="32">
        <f t="shared" si="40"/>
        <v>1.1223929855680366</v>
      </c>
      <c r="L177" s="31">
        <f t="shared" si="35"/>
        <v>112.23929855680366</v>
      </c>
      <c r="R177" s="62">
        <f t="shared" si="36"/>
        <v>112</v>
      </c>
      <c r="S177" s="62">
        <f t="shared" si="37"/>
        <v>110</v>
      </c>
      <c r="AB177">
        <f t="shared" si="42"/>
        <v>1984</v>
      </c>
      <c r="AC177" s="32">
        <f t="shared" si="41"/>
        <v>269.78788242704792</v>
      </c>
      <c r="AI177" s="62">
        <f t="shared" si="39"/>
        <v>270</v>
      </c>
      <c r="AJ177" s="62">
        <f t="shared" si="38"/>
        <v>270</v>
      </c>
    </row>
    <row r="178" spans="10:36" x14ac:dyDescent="0.25">
      <c r="J178" s="34">
        <f t="shared" si="34"/>
        <v>1985</v>
      </c>
      <c r="K178" s="32">
        <f t="shared" si="40"/>
        <v>1.2163891118929495</v>
      </c>
      <c r="L178" s="31">
        <f t="shared" si="35"/>
        <v>121.63891118929496</v>
      </c>
      <c r="R178" s="62">
        <f t="shared" si="36"/>
        <v>122</v>
      </c>
      <c r="S178" s="62">
        <f t="shared" si="37"/>
        <v>120</v>
      </c>
      <c r="AB178">
        <f t="shared" si="42"/>
        <v>1985</v>
      </c>
      <c r="AC178" s="32">
        <f t="shared" si="41"/>
        <v>264.41344464743742</v>
      </c>
      <c r="AI178" s="62">
        <f t="shared" si="39"/>
        <v>264</v>
      </c>
      <c r="AJ178" s="62">
        <f t="shared" si="38"/>
        <v>260</v>
      </c>
    </row>
    <row r="179" spans="10:36" x14ac:dyDescent="0.25">
      <c r="J179" s="34">
        <f t="shared" si="34"/>
        <v>1986</v>
      </c>
      <c r="K179" s="32">
        <f t="shared" si="40"/>
        <v>1.0311131803428217</v>
      </c>
      <c r="L179" s="31">
        <f t="shared" si="35"/>
        <v>103.11131803428218</v>
      </c>
      <c r="R179" s="62">
        <f t="shared" si="36"/>
        <v>103</v>
      </c>
      <c r="S179" s="62">
        <f t="shared" si="37"/>
        <v>100</v>
      </c>
      <c r="AB179">
        <f t="shared" si="42"/>
        <v>1986</v>
      </c>
      <c r="AC179" s="32">
        <f t="shared" si="41"/>
        <v>255.21495373208714</v>
      </c>
      <c r="AI179" s="62">
        <f t="shared" si="39"/>
        <v>255</v>
      </c>
      <c r="AJ179" s="62">
        <f t="shared" si="38"/>
        <v>260</v>
      </c>
    </row>
    <row r="180" spans="10:36" x14ac:dyDescent="0.25">
      <c r="J180" s="34">
        <f t="shared" si="34"/>
        <v>1987</v>
      </c>
      <c r="K180" s="32">
        <f t="shared" si="40"/>
        <v>0.89679341949395919</v>
      </c>
      <c r="L180" s="31">
        <f t="shared" si="35"/>
        <v>89.679341949395919</v>
      </c>
      <c r="R180" s="62">
        <f t="shared" si="36"/>
        <v>90</v>
      </c>
      <c r="S180" s="62">
        <f t="shared" si="37"/>
        <v>90</v>
      </c>
      <c r="AB180">
        <f t="shared" si="42"/>
        <v>1987</v>
      </c>
      <c r="AC180" s="32">
        <f t="shared" si="41"/>
        <v>224.04714619386294</v>
      </c>
      <c r="AI180" s="62">
        <f t="shared" si="39"/>
        <v>224</v>
      </c>
      <c r="AJ180" s="62">
        <f t="shared" si="38"/>
        <v>220</v>
      </c>
    </row>
    <row r="181" spans="10:36" x14ac:dyDescent="0.25">
      <c r="J181" s="34">
        <f t="shared" si="34"/>
        <v>1988</v>
      </c>
      <c r="K181" s="32">
        <f t="shared" si="40"/>
        <v>0.71852922011274878</v>
      </c>
      <c r="L181" s="31">
        <f t="shared" si="35"/>
        <v>71.852922011274885</v>
      </c>
      <c r="R181" s="62">
        <f t="shared" si="36"/>
        <v>72</v>
      </c>
      <c r="S181" s="62">
        <f t="shared" si="37"/>
        <v>70</v>
      </c>
      <c r="AB181">
        <f t="shared" si="42"/>
        <v>1988</v>
      </c>
      <c r="AC181" s="32">
        <f t="shared" si="41"/>
        <v>199.6075569868635</v>
      </c>
      <c r="AI181" s="62">
        <f t="shared" si="39"/>
        <v>200</v>
      </c>
      <c r="AJ181" s="62">
        <f t="shared" si="38"/>
        <v>200</v>
      </c>
    </row>
    <row r="182" spans="10:36" x14ac:dyDescent="0.25">
      <c r="J182" s="34">
        <f t="shared" si="34"/>
        <v>1989</v>
      </c>
      <c r="K182" s="32">
        <f t="shared" si="40"/>
        <v>0.71820959376524662</v>
      </c>
      <c r="L182" s="31">
        <f t="shared" si="35"/>
        <v>71.820959376524655</v>
      </c>
      <c r="R182" s="62">
        <f t="shared" si="36"/>
        <v>72</v>
      </c>
      <c r="S182" s="62">
        <f t="shared" si="37"/>
        <v>70</v>
      </c>
      <c r="AB182">
        <f t="shared" si="42"/>
        <v>1989</v>
      </c>
      <c r="AC182" s="32">
        <f t="shared" si="41"/>
        <v>191.80413821532105</v>
      </c>
      <c r="AI182" s="62">
        <f t="shared" si="39"/>
        <v>192</v>
      </c>
      <c r="AJ182" s="62">
        <f t="shared" si="38"/>
        <v>190</v>
      </c>
    </row>
    <row r="183" spans="10:36" x14ac:dyDescent="0.25">
      <c r="J183" s="34">
        <f t="shared" si="34"/>
        <v>1990</v>
      </c>
      <c r="K183" s="32">
        <f t="shared" si="40"/>
        <v>0.64343170197159838</v>
      </c>
      <c r="L183" s="31">
        <f t="shared" si="35"/>
        <v>64.343170197159836</v>
      </c>
      <c r="R183" s="62">
        <f t="shared" si="36"/>
        <v>64</v>
      </c>
      <c r="S183" s="62">
        <f t="shared" si="37"/>
        <v>60</v>
      </c>
      <c r="AB183">
        <f t="shared" si="42"/>
        <v>1990</v>
      </c>
      <c r="AC183" s="32">
        <f t="shared" si="41"/>
        <v>182.55726040231022</v>
      </c>
      <c r="AI183" s="62">
        <f t="shared" si="39"/>
        <v>183</v>
      </c>
      <c r="AJ183" s="62">
        <f t="shared" si="38"/>
        <v>180</v>
      </c>
    </row>
    <row r="184" spans="10:36" x14ac:dyDescent="0.25">
      <c r="J184" s="34">
        <f t="shared" si="34"/>
        <v>1991</v>
      </c>
      <c r="K184" s="32">
        <f t="shared" si="40"/>
        <v>0.58585833078886196</v>
      </c>
      <c r="L184" s="31">
        <f t="shared" si="35"/>
        <v>58.585833078886196</v>
      </c>
      <c r="R184" s="62">
        <f t="shared" si="36"/>
        <v>59</v>
      </c>
      <c r="S184" s="62">
        <f t="shared" si="37"/>
        <v>60</v>
      </c>
      <c r="AB184">
        <f t="shared" si="42"/>
        <v>1991</v>
      </c>
      <c r="AC184" s="32">
        <f t="shared" si="41"/>
        <v>208.83008982951264</v>
      </c>
      <c r="AI184" s="62">
        <f t="shared" si="39"/>
        <v>209</v>
      </c>
      <c r="AJ184" s="62">
        <f t="shared" si="38"/>
        <v>210</v>
      </c>
    </row>
    <row r="185" spans="10:36" x14ac:dyDescent="0.25">
      <c r="J185" s="34">
        <f t="shared" si="34"/>
        <v>1992</v>
      </c>
      <c r="K185" s="32">
        <f t="shared" si="40"/>
        <v>0.58700635575147364</v>
      </c>
      <c r="L185" s="31">
        <f t="shared" si="35"/>
        <v>58.700635575147366</v>
      </c>
      <c r="R185" s="62">
        <f t="shared" si="36"/>
        <v>59</v>
      </c>
      <c r="S185" s="62">
        <f t="shared" si="37"/>
        <v>60</v>
      </c>
      <c r="AB185">
        <f t="shared" si="42"/>
        <v>1992</v>
      </c>
      <c r="AC185" s="32">
        <f t="shared" si="41"/>
        <v>200.44251279781992</v>
      </c>
      <c r="AI185" s="62">
        <f t="shared" si="39"/>
        <v>200</v>
      </c>
      <c r="AJ185" s="62">
        <f t="shared" si="38"/>
        <v>200</v>
      </c>
    </row>
    <row r="186" spans="10:36" x14ac:dyDescent="0.25">
      <c r="J186" s="34">
        <f t="shared" si="34"/>
        <v>1993</v>
      </c>
      <c r="K186" s="32">
        <f t="shared" si="40"/>
        <v>0.60894179894226741</v>
      </c>
      <c r="L186" s="31">
        <f t="shared" si="35"/>
        <v>60.894179894226738</v>
      </c>
      <c r="R186" s="62">
        <f t="shared" si="36"/>
        <v>61</v>
      </c>
      <c r="S186" s="62">
        <f t="shared" si="37"/>
        <v>60</v>
      </c>
      <c r="AB186">
        <f t="shared" si="42"/>
        <v>1993</v>
      </c>
      <c r="AC186" s="32">
        <f t="shared" si="41"/>
        <v>197.73636058649174</v>
      </c>
      <c r="AI186" s="62">
        <f t="shared" si="39"/>
        <v>198</v>
      </c>
      <c r="AJ186" s="62">
        <f t="shared" si="38"/>
        <v>200</v>
      </c>
    </row>
    <row r="187" spans="10:36" x14ac:dyDescent="0.25">
      <c r="J187" s="34">
        <f t="shared" si="34"/>
        <v>1994</v>
      </c>
      <c r="K187" s="32">
        <f t="shared" si="40"/>
        <v>0.58407960403106329</v>
      </c>
      <c r="L187" s="31">
        <f t="shared" si="35"/>
        <v>58.40796040310633</v>
      </c>
      <c r="R187" s="62">
        <f t="shared" si="36"/>
        <v>58</v>
      </c>
      <c r="S187" s="62">
        <f t="shared" si="37"/>
        <v>60</v>
      </c>
      <c r="AB187">
        <f t="shared" si="42"/>
        <v>1994</v>
      </c>
      <c r="AC187" s="32">
        <f t="shared" si="41"/>
        <v>188.44128914406085</v>
      </c>
      <c r="AI187" s="62">
        <f t="shared" si="39"/>
        <v>188</v>
      </c>
      <c r="AJ187" s="62">
        <f t="shared" si="38"/>
        <v>190</v>
      </c>
    </row>
    <row r="188" spans="10:36" x14ac:dyDescent="0.25">
      <c r="J188" s="34">
        <f t="shared" si="34"/>
        <v>1995</v>
      </c>
      <c r="K188" s="32">
        <f t="shared" si="40"/>
        <v>0.5358103507686558</v>
      </c>
      <c r="L188" s="31">
        <f t="shared" si="35"/>
        <v>53.581035076865582</v>
      </c>
      <c r="R188" s="62">
        <f t="shared" si="36"/>
        <v>54</v>
      </c>
      <c r="S188" s="62">
        <f t="shared" si="37"/>
        <v>50</v>
      </c>
      <c r="AB188">
        <f t="shared" si="42"/>
        <v>1995</v>
      </c>
      <c r="AC188" s="32">
        <f t="shared" si="41"/>
        <v>177.77252603690485</v>
      </c>
      <c r="AI188" s="62">
        <f t="shared" si="39"/>
        <v>178</v>
      </c>
      <c r="AJ188" s="62">
        <f t="shared" si="38"/>
        <v>180</v>
      </c>
    </row>
    <row r="189" spans="10:36" x14ac:dyDescent="0.25">
      <c r="J189" s="34">
        <f t="shared" si="34"/>
        <v>1996</v>
      </c>
      <c r="K189" s="32">
        <f t="shared" si="40"/>
        <v>0.51648467456103642</v>
      </c>
      <c r="L189" s="31">
        <f t="shared" si="35"/>
        <v>51.648467456103639</v>
      </c>
      <c r="R189" s="62">
        <f t="shared" si="36"/>
        <v>52</v>
      </c>
      <c r="S189" s="62">
        <f t="shared" si="37"/>
        <v>50</v>
      </c>
      <c r="AB189">
        <f t="shared" si="42"/>
        <v>1996</v>
      </c>
      <c r="AC189" s="32">
        <f t="shared" si="41"/>
        <v>173.90807088793264</v>
      </c>
      <c r="AI189" s="62">
        <f t="shared" si="39"/>
        <v>174</v>
      </c>
      <c r="AJ189" s="62">
        <f t="shared" si="38"/>
        <v>170</v>
      </c>
    </row>
    <row r="190" spans="10:36" x14ac:dyDescent="0.25">
      <c r="J190" s="34">
        <f t="shared" si="34"/>
        <v>1997</v>
      </c>
      <c r="K190" s="32">
        <f t="shared" si="40"/>
        <v>0.53634648867826795</v>
      </c>
      <c r="L190" s="31">
        <f t="shared" si="35"/>
        <v>53.634648867826797</v>
      </c>
      <c r="R190" s="62">
        <f t="shared" si="36"/>
        <v>54</v>
      </c>
      <c r="S190" s="62">
        <f t="shared" si="37"/>
        <v>50</v>
      </c>
      <c r="AB190">
        <f t="shared" si="42"/>
        <v>1997</v>
      </c>
      <c r="AC190" s="32">
        <f t="shared" si="41"/>
        <v>177.74764629774396</v>
      </c>
      <c r="AI190" s="62">
        <f t="shared" si="39"/>
        <v>178</v>
      </c>
      <c r="AJ190" s="62">
        <f t="shared" si="38"/>
        <v>180</v>
      </c>
    </row>
    <row r="191" spans="10:36" x14ac:dyDescent="0.25">
      <c r="J191" s="34">
        <f t="shared" si="34"/>
        <v>1998</v>
      </c>
      <c r="K191" s="32">
        <f t="shared" si="40"/>
        <v>0.56470414615445863</v>
      </c>
      <c r="L191" s="31">
        <f t="shared" si="35"/>
        <v>56.470414615445861</v>
      </c>
      <c r="R191" s="62">
        <f t="shared" si="36"/>
        <v>56</v>
      </c>
      <c r="S191" s="62">
        <f t="shared" si="37"/>
        <v>60</v>
      </c>
      <c r="AB191">
        <f t="shared" si="42"/>
        <v>1998</v>
      </c>
      <c r="AC191" s="32">
        <f t="shared" si="41"/>
        <v>179.09649652683621</v>
      </c>
      <c r="AI191" s="62">
        <f t="shared" si="39"/>
        <v>179</v>
      </c>
      <c r="AJ191" s="62">
        <f t="shared" si="38"/>
        <v>180</v>
      </c>
    </row>
    <row r="192" spans="10:36" x14ac:dyDescent="0.25">
      <c r="J192" s="34">
        <f t="shared" si="34"/>
        <v>1999</v>
      </c>
      <c r="K192" s="32">
        <f t="shared" si="40"/>
        <v>0.6009245494663551</v>
      </c>
      <c r="L192" s="31">
        <f t="shared" si="35"/>
        <v>60.092454946635513</v>
      </c>
      <c r="R192" s="62">
        <f t="shared" si="36"/>
        <v>60</v>
      </c>
      <c r="S192" s="62">
        <f t="shared" si="37"/>
        <v>60</v>
      </c>
      <c r="AB192">
        <f t="shared" si="42"/>
        <v>1999</v>
      </c>
      <c r="AC192" s="32">
        <f t="shared" si="41"/>
        <v>167.35621998875777</v>
      </c>
      <c r="AI192" s="62">
        <f t="shared" si="39"/>
        <v>167</v>
      </c>
      <c r="AJ192" s="62">
        <f t="shared" si="38"/>
        <v>170</v>
      </c>
    </row>
    <row r="193" spans="10:36" x14ac:dyDescent="0.25">
      <c r="J193" s="34">
        <f t="shared" si="34"/>
        <v>2000</v>
      </c>
      <c r="K193" s="32">
        <f t="shared" si="40"/>
        <v>0.56956581463599043</v>
      </c>
      <c r="L193" s="31">
        <f t="shared" si="35"/>
        <v>56.956581463599044</v>
      </c>
      <c r="R193" s="62">
        <f t="shared" si="36"/>
        <v>57</v>
      </c>
      <c r="S193" s="62">
        <f t="shared" si="37"/>
        <v>60</v>
      </c>
      <c r="AB193">
        <f t="shared" si="42"/>
        <v>2000</v>
      </c>
      <c r="AC193" s="32">
        <f t="shared" si="41"/>
        <v>140.64622917433601</v>
      </c>
      <c r="AI193" s="62">
        <f t="shared" si="39"/>
        <v>141</v>
      </c>
      <c r="AJ193" s="62">
        <f t="shared" si="38"/>
        <v>140</v>
      </c>
    </row>
    <row r="194" spans="10:36" x14ac:dyDescent="0.25">
      <c r="R194" s="62"/>
      <c r="S194" s="62"/>
      <c r="AI194" s="62"/>
      <c r="AJ194" s="62"/>
    </row>
    <row r="195" spans="10:36" x14ac:dyDescent="0.25">
      <c r="R195" s="62"/>
      <c r="S195" s="62"/>
      <c r="AI195" s="62"/>
      <c r="AJ195" s="62"/>
    </row>
    <row r="196" spans="10:36" x14ac:dyDescent="0.25">
      <c r="R196" s="62"/>
      <c r="S196" s="62"/>
      <c r="AC196" s="32"/>
      <c r="AI196" s="62"/>
      <c r="AJ196" s="62"/>
    </row>
    <row r="197" spans="10:36" x14ac:dyDescent="0.25">
      <c r="R197" s="62"/>
      <c r="S197" s="62"/>
      <c r="AC197" s="32"/>
      <c r="AI197" s="62"/>
      <c r="AJ197" s="62"/>
    </row>
    <row r="198" spans="10:36" x14ac:dyDescent="0.25">
      <c r="R198" s="62"/>
      <c r="S198" s="62"/>
      <c r="AI198" s="62"/>
      <c r="AJ198" s="62"/>
    </row>
    <row r="199" spans="10:36" x14ac:dyDescent="0.25">
      <c r="R199" s="62"/>
      <c r="S199" s="62"/>
      <c r="AI199" s="62"/>
      <c r="AJ199" s="62"/>
    </row>
    <row r="200" spans="10:36" x14ac:dyDescent="0.25">
      <c r="R200" s="62"/>
      <c r="S200" s="62"/>
      <c r="AI200" s="62"/>
      <c r="AJ200" s="62"/>
    </row>
    <row r="201" spans="10:36" x14ac:dyDescent="0.25">
      <c r="R201" s="62"/>
      <c r="S201" s="62"/>
      <c r="AI201" s="62"/>
      <c r="AJ201" s="62"/>
    </row>
    <row r="202" spans="10:36" x14ac:dyDescent="0.25">
      <c r="R202" s="62"/>
      <c r="S202" s="62"/>
      <c r="AI202" s="62"/>
      <c r="AJ202" s="62"/>
    </row>
    <row r="203" spans="10:36" x14ac:dyDescent="0.25">
      <c r="R203" s="62"/>
      <c r="S203" s="62"/>
      <c r="AI203" s="62"/>
      <c r="AJ203" s="62"/>
    </row>
    <row r="204" spans="10:36" x14ac:dyDescent="0.25">
      <c r="R204" s="62"/>
      <c r="S204" s="62"/>
      <c r="AI204" s="62"/>
      <c r="AJ204" s="62"/>
    </row>
    <row r="205" spans="10:36" x14ac:dyDescent="0.25">
      <c r="R205" s="62"/>
      <c r="S205" s="62"/>
      <c r="AI205" s="62"/>
      <c r="AJ205" s="62"/>
    </row>
    <row r="206" spans="10:36" x14ac:dyDescent="0.25">
      <c r="R206" s="62"/>
      <c r="S206" s="62"/>
      <c r="AI206" s="62"/>
      <c r="AJ206" s="62"/>
    </row>
    <row r="207" spans="10:36" x14ac:dyDescent="0.25">
      <c r="R207" s="62"/>
      <c r="S207" s="62"/>
      <c r="AI207" s="62"/>
      <c r="AJ207" s="62"/>
    </row>
    <row r="208" spans="10:36" x14ac:dyDescent="0.25">
      <c r="R208" s="62"/>
      <c r="S208" s="62"/>
      <c r="AI208" s="62"/>
      <c r="AJ208" s="62"/>
    </row>
    <row r="209" spans="18:36" x14ac:dyDescent="0.25">
      <c r="R209" s="62"/>
      <c r="S209" s="62"/>
      <c r="AI209" s="62"/>
      <c r="AJ209" s="62"/>
    </row>
    <row r="210" spans="18:36" x14ac:dyDescent="0.25">
      <c r="R210" s="62"/>
      <c r="S210" s="62"/>
      <c r="AI210" s="62"/>
      <c r="AJ210" s="62"/>
    </row>
    <row r="211" spans="18:36" x14ac:dyDescent="0.25">
      <c r="R211" s="62"/>
      <c r="S211" s="62"/>
      <c r="AI211" s="62"/>
      <c r="AJ211" s="62"/>
    </row>
    <row r="212" spans="18:36" x14ac:dyDescent="0.25">
      <c r="R212" s="62"/>
      <c r="S212" s="62"/>
      <c r="AI212" s="62"/>
      <c r="AJ212" s="62"/>
    </row>
    <row r="213" spans="18:36" x14ac:dyDescent="0.25">
      <c r="R213" s="62"/>
      <c r="S213" s="62"/>
      <c r="AI213" s="62"/>
      <c r="AJ213" s="62"/>
    </row>
    <row r="214" spans="18:36" x14ac:dyDescent="0.25">
      <c r="R214" s="62"/>
      <c r="S214" s="62"/>
      <c r="AI214" s="62"/>
      <c r="AJ214" s="62"/>
    </row>
    <row r="215" spans="18:36" x14ac:dyDescent="0.25">
      <c r="R215" s="62"/>
      <c r="S215" s="62"/>
      <c r="AI215" s="62"/>
      <c r="AJ215" s="62"/>
    </row>
    <row r="216" spans="18:36" x14ac:dyDescent="0.25">
      <c r="R216" s="62"/>
      <c r="S216" s="62"/>
      <c r="AI216" s="62"/>
      <c r="AJ216" s="62"/>
    </row>
    <row r="217" spans="18:36" x14ac:dyDescent="0.25">
      <c r="R217" s="62"/>
      <c r="S217" s="62"/>
      <c r="AI217" s="62"/>
      <c r="AJ217" s="62"/>
    </row>
    <row r="218" spans="18:36" x14ac:dyDescent="0.25">
      <c r="R218" s="62"/>
      <c r="S218" s="62"/>
      <c r="AI218" s="62"/>
      <c r="AJ218" s="62"/>
    </row>
    <row r="219" spans="18:36" x14ac:dyDescent="0.25">
      <c r="R219" s="62"/>
      <c r="S219" s="62"/>
      <c r="AI219" s="62"/>
      <c r="AJ219" s="62"/>
    </row>
    <row r="220" spans="18:36" x14ac:dyDescent="0.25">
      <c r="R220" s="62"/>
      <c r="S220" s="62"/>
      <c r="AI220" s="62"/>
      <c r="AJ220" s="62"/>
    </row>
    <row r="221" spans="18:36" x14ac:dyDescent="0.25">
      <c r="R221" s="62"/>
      <c r="S221" s="62"/>
      <c r="AI221" s="62"/>
      <c r="AJ221" s="62"/>
    </row>
    <row r="222" spans="18:36" x14ac:dyDescent="0.25">
      <c r="R222" s="62"/>
      <c r="S222" s="62"/>
      <c r="AI222" s="62"/>
      <c r="AJ222" s="62"/>
    </row>
    <row r="223" spans="18:36" x14ac:dyDescent="0.25">
      <c r="R223" s="62"/>
      <c r="S223" s="62"/>
      <c r="AI223" s="62"/>
      <c r="AJ223" s="62"/>
    </row>
    <row r="224" spans="18:36" x14ac:dyDescent="0.25">
      <c r="R224" s="62"/>
      <c r="S224" s="62"/>
      <c r="AI224" s="62"/>
      <c r="AJ224" s="62"/>
    </row>
    <row r="225" spans="18:36" x14ac:dyDescent="0.25">
      <c r="R225" s="62"/>
      <c r="S225" s="62"/>
      <c r="AI225" s="62"/>
      <c r="AJ225" s="62"/>
    </row>
    <row r="226" spans="18:36" x14ac:dyDescent="0.25">
      <c r="R226" s="62"/>
      <c r="S226" s="62"/>
      <c r="AI226" s="62"/>
      <c r="AJ226" s="62"/>
    </row>
    <row r="227" spans="18:36" x14ac:dyDescent="0.25">
      <c r="R227" s="62"/>
      <c r="S227" s="62"/>
      <c r="AI227" s="62"/>
      <c r="AJ227" s="62"/>
    </row>
    <row r="228" spans="18:36" x14ac:dyDescent="0.25">
      <c r="R228" s="62"/>
      <c r="S228" s="62"/>
      <c r="AI228" s="62"/>
      <c r="AJ228" s="62"/>
    </row>
    <row r="229" spans="18:36" x14ac:dyDescent="0.25">
      <c r="R229" s="62"/>
      <c r="S229" s="62"/>
      <c r="AI229" s="62"/>
      <c r="AJ229" s="62"/>
    </row>
    <row r="230" spans="18:36" x14ac:dyDescent="0.25">
      <c r="R230" s="62"/>
      <c r="S230" s="62"/>
      <c r="AI230" s="62"/>
      <c r="AJ230" s="62"/>
    </row>
    <row r="231" spans="18:36" x14ac:dyDescent="0.25">
      <c r="R231" s="62"/>
      <c r="S231" s="62"/>
      <c r="AI231" s="62"/>
      <c r="AJ231" s="62"/>
    </row>
    <row r="232" spans="18:36" x14ac:dyDescent="0.25">
      <c r="R232" s="62"/>
      <c r="S232" s="62"/>
      <c r="AI232" s="62"/>
      <c r="AJ232" s="62"/>
    </row>
    <row r="233" spans="18:36" x14ac:dyDescent="0.25">
      <c r="R233" s="62"/>
      <c r="S233" s="62"/>
      <c r="AI233" s="62"/>
      <c r="AJ233" s="62"/>
    </row>
    <row r="234" spans="18:36" x14ac:dyDescent="0.25">
      <c r="R234" s="62"/>
      <c r="S234" s="62"/>
      <c r="AI234" s="62"/>
      <c r="AJ234" s="62"/>
    </row>
    <row r="235" spans="18:36" x14ac:dyDescent="0.25">
      <c r="R235" s="62"/>
      <c r="S235" s="62"/>
      <c r="AI235" s="62"/>
      <c r="AJ235" s="62"/>
    </row>
    <row r="236" spans="18:36" x14ac:dyDescent="0.25">
      <c r="R236" s="62"/>
      <c r="S236" s="62"/>
      <c r="AI236" s="62"/>
      <c r="AJ236" s="62"/>
    </row>
    <row r="237" spans="18:36" x14ac:dyDescent="0.25">
      <c r="R237" s="62"/>
      <c r="S237" s="62"/>
      <c r="AI237" s="62"/>
      <c r="AJ237" s="62"/>
    </row>
    <row r="238" spans="18:36" x14ac:dyDescent="0.25">
      <c r="R238" s="62"/>
      <c r="S238" s="62"/>
      <c r="AI238" s="62"/>
      <c r="AJ238" s="62"/>
    </row>
    <row r="239" spans="18:36" x14ac:dyDescent="0.25">
      <c r="R239" s="62"/>
      <c r="S239" s="62"/>
      <c r="AI239" s="62"/>
      <c r="AJ239" s="62"/>
    </row>
    <row r="240" spans="18:36" x14ac:dyDescent="0.25">
      <c r="R240" s="62"/>
      <c r="S240" s="62"/>
      <c r="AI240" s="62"/>
      <c r="AJ240" s="62"/>
    </row>
    <row r="241" spans="18:36" x14ac:dyDescent="0.25">
      <c r="R241" s="62"/>
      <c r="S241" s="62"/>
      <c r="AI241" s="62"/>
      <c r="AJ241" s="62"/>
    </row>
    <row r="242" spans="18:36" x14ac:dyDescent="0.25">
      <c r="R242" s="62"/>
      <c r="S242" s="62"/>
      <c r="AI242" s="62"/>
      <c r="AJ242" s="62"/>
    </row>
    <row r="243" spans="18:36" x14ac:dyDescent="0.25">
      <c r="R243" s="62"/>
      <c r="S243" s="62"/>
      <c r="AI243" s="62"/>
      <c r="AJ243" s="62"/>
    </row>
    <row r="244" spans="18:36" x14ac:dyDescent="0.25">
      <c r="R244" s="62"/>
      <c r="S244" s="62"/>
      <c r="AI244" s="62"/>
      <c r="AJ244" s="62"/>
    </row>
    <row r="245" spans="18:36" x14ac:dyDescent="0.25">
      <c r="R245" s="62"/>
      <c r="S245" s="62"/>
      <c r="AI245" s="62"/>
      <c r="AJ245" s="62"/>
    </row>
    <row r="246" spans="18:36" x14ac:dyDescent="0.25">
      <c r="R246" s="62"/>
      <c r="S246" s="62"/>
      <c r="AI246" s="62"/>
      <c r="AJ246" s="62"/>
    </row>
    <row r="247" spans="18:36" x14ac:dyDescent="0.25">
      <c r="R247" s="62"/>
      <c r="S247" s="62"/>
      <c r="AI247" s="62"/>
      <c r="AJ247" s="62"/>
    </row>
    <row r="248" spans="18:36" x14ac:dyDescent="0.25">
      <c r="R248" s="62"/>
      <c r="S248" s="62"/>
      <c r="AI248" s="62"/>
      <c r="AJ248" s="62"/>
    </row>
    <row r="249" spans="18:36" x14ac:dyDescent="0.25">
      <c r="R249" s="62"/>
      <c r="S249" s="62"/>
      <c r="AI249" s="62"/>
      <c r="AJ249" s="62"/>
    </row>
    <row r="250" spans="18:36" x14ac:dyDescent="0.25">
      <c r="R250" s="62"/>
      <c r="S250" s="62"/>
      <c r="AI250" s="62"/>
      <c r="AJ250" s="62"/>
    </row>
    <row r="251" spans="18:36" x14ac:dyDescent="0.25">
      <c r="R251" s="62"/>
      <c r="S251" s="62"/>
      <c r="AI251" s="62"/>
      <c r="AJ251" s="62"/>
    </row>
    <row r="252" spans="18:36" x14ac:dyDescent="0.25">
      <c r="R252" s="62"/>
      <c r="S252" s="62"/>
      <c r="AI252" s="62"/>
      <c r="AJ252" s="62"/>
    </row>
    <row r="253" spans="18:36" x14ac:dyDescent="0.25">
      <c r="R253" s="62"/>
      <c r="S253" s="62"/>
      <c r="AI253" s="62"/>
      <c r="AJ253" s="62"/>
    </row>
    <row r="254" spans="18:36" x14ac:dyDescent="0.25">
      <c r="R254" s="62"/>
      <c r="S254" s="62"/>
      <c r="AI254" s="62"/>
      <c r="AJ254" s="62"/>
    </row>
    <row r="255" spans="18:36" x14ac:dyDescent="0.25">
      <c r="R255" s="62"/>
      <c r="S255" s="62"/>
      <c r="AI255" s="62"/>
      <c r="AJ255" s="62"/>
    </row>
    <row r="256" spans="18:36" x14ac:dyDescent="0.25">
      <c r="R256" s="62"/>
      <c r="S256" s="62"/>
      <c r="AI256" s="62"/>
      <c r="AJ256" s="62"/>
    </row>
    <row r="257" spans="18:36" x14ac:dyDescent="0.25">
      <c r="R257" s="62"/>
      <c r="S257" s="62"/>
      <c r="AI257" s="62"/>
      <c r="AJ257" s="62"/>
    </row>
    <row r="258" spans="18:36" x14ac:dyDescent="0.25">
      <c r="R258" s="62"/>
      <c r="S258" s="62"/>
      <c r="AI258" s="62"/>
      <c r="AJ258" s="62"/>
    </row>
    <row r="259" spans="18:36" x14ac:dyDescent="0.25">
      <c r="R259" s="62"/>
      <c r="S259" s="62"/>
      <c r="AI259" s="62"/>
      <c r="AJ259" s="62"/>
    </row>
    <row r="260" spans="18:36" x14ac:dyDescent="0.25">
      <c r="R260" s="62"/>
      <c r="S260" s="62"/>
      <c r="AI260" s="62"/>
      <c r="AJ260" s="62"/>
    </row>
    <row r="261" spans="18:36" x14ac:dyDescent="0.25">
      <c r="R261" s="62"/>
      <c r="S261" s="62"/>
      <c r="AI261" s="62"/>
      <c r="AJ261" s="62"/>
    </row>
    <row r="262" spans="18:36" x14ac:dyDescent="0.25">
      <c r="R262" s="62"/>
      <c r="S262" s="62"/>
      <c r="AI262" s="62"/>
      <c r="AJ262" s="62"/>
    </row>
    <row r="263" spans="18:36" x14ac:dyDescent="0.25">
      <c r="R263" s="62"/>
      <c r="S263" s="62"/>
      <c r="AI263" s="62"/>
      <c r="AJ263" s="62"/>
    </row>
    <row r="264" spans="18:36" x14ac:dyDescent="0.25">
      <c r="R264" s="62"/>
      <c r="S264" s="62"/>
      <c r="AI264" s="62"/>
      <c r="AJ264" s="62"/>
    </row>
    <row r="265" spans="18:36" x14ac:dyDescent="0.25">
      <c r="R265" s="62"/>
      <c r="S265" s="62"/>
      <c r="AI265" s="62"/>
      <c r="AJ265" s="62"/>
    </row>
    <row r="266" spans="18:36" x14ac:dyDescent="0.25">
      <c r="R266" s="62"/>
      <c r="S266" s="62"/>
      <c r="AI266" s="62"/>
      <c r="AJ266" s="62"/>
    </row>
    <row r="267" spans="18:36" x14ac:dyDescent="0.25">
      <c r="R267" s="62"/>
      <c r="S267" s="62"/>
      <c r="AI267" s="62"/>
      <c r="AJ267" s="62"/>
    </row>
    <row r="268" spans="18:36" x14ac:dyDescent="0.25">
      <c r="R268" s="62"/>
      <c r="S268" s="62"/>
      <c r="AI268" s="62"/>
      <c r="AJ268" s="62"/>
    </row>
    <row r="269" spans="18:36" x14ac:dyDescent="0.25">
      <c r="R269" s="62"/>
      <c r="S269" s="62"/>
      <c r="AI269" s="62"/>
      <c r="AJ269" s="62"/>
    </row>
    <row r="270" spans="18:36" x14ac:dyDescent="0.25">
      <c r="R270" s="62"/>
      <c r="S270" s="62"/>
      <c r="AI270" s="62"/>
      <c r="AJ270" s="62"/>
    </row>
    <row r="271" spans="18:36" x14ac:dyDescent="0.25">
      <c r="R271" s="62"/>
      <c r="S271" s="62"/>
      <c r="AI271" s="62"/>
      <c r="AJ271" s="62"/>
    </row>
    <row r="272" spans="18:36" x14ac:dyDescent="0.25">
      <c r="R272" s="62"/>
      <c r="S272" s="62"/>
      <c r="AI272" s="62"/>
      <c r="AJ272" s="62"/>
    </row>
    <row r="273" spans="18:36" x14ac:dyDescent="0.25">
      <c r="R273" s="62"/>
      <c r="S273" s="62"/>
      <c r="AI273" s="62"/>
      <c r="AJ273" s="62"/>
    </row>
    <row r="274" spans="18:36" x14ac:dyDescent="0.25">
      <c r="R274" s="62"/>
      <c r="S274" s="62"/>
      <c r="AI274" s="62"/>
      <c r="AJ274" s="62"/>
    </row>
    <row r="275" spans="18:36" x14ac:dyDescent="0.25">
      <c r="R275" s="62"/>
      <c r="S275" s="62"/>
      <c r="AI275" s="62"/>
      <c r="AJ275" s="62"/>
    </row>
    <row r="276" spans="18:36" x14ac:dyDescent="0.25">
      <c r="R276" s="62"/>
      <c r="S276" s="62"/>
      <c r="AI276" s="62"/>
      <c r="AJ276" s="62"/>
    </row>
    <row r="277" spans="18:36" x14ac:dyDescent="0.25">
      <c r="R277" s="62"/>
      <c r="S277" s="62"/>
      <c r="AI277" s="62"/>
      <c r="AJ277" s="62"/>
    </row>
    <row r="278" spans="18:36" x14ac:dyDescent="0.25">
      <c r="R278" s="62"/>
      <c r="S278" s="62"/>
      <c r="AI278" s="62"/>
      <c r="AJ278" s="62"/>
    </row>
    <row r="279" spans="18:36" x14ac:dyDescent="0.25">
      <c r="R279" s="62"/>
      <c r="S279" s="62"/>
      <c r="AI279" s="62"/>
      <c r="AJ279" s="62"/>
    </row>
    <row r="280" spans="18:36" x14ac:dyDescent="0.25">
      <c r="R280" s="62"/>
      <c r="S280" s="62"/>
      <c r="AI280" s="62"/>
      <c r="AJ280" s="62"/>
    </row>
    <row r="281" spans="18:36" x14ac:dyDescent="0.25">
      <c r="R281" s="62"/>
      <c r="S281" s="62"/>
      <c r="AI281" s="62"/>
      <c r="AJ281" s="62"/>
    </row>
    <row r="282" spans="18:36" x14ac:dyDescent="0.25">
      <c r="R282" s="62"/>
      <c r="S282" s="62"/>
      <c r="AI282" s="62"/>
      <c r="AJ282" s="62"/>
    </row>
    <row r="283" spans="18:36" x14ac:dyDescent="0.25">
      <c r="R283" s="62"/>
      <c r="S283" s="62"/>
      <c r="AI283" s="62"/>
      <c r="AJ283" s="62"/>
    </row>
    <row r="284" spans="18:36" x14ac:dyDescent="0.25">
      <c r="R284" s="62"/>
      <c r="S284" s="62"/>
      <c r="AI284" s="62"/>
      <c r="AJ284" s="62"/>
    </row>
    <row r="285" spans="18:36" x14ac:dyDescent="0.25">
      <c r="R285" s="62"/>
      <c r="S285" s="62"/>
      <c r="AI285" s="62"/>
      <c r="AJ285" s="62"/>
    </row>
    <row r="286" spans="18:36" x14ac:dyDescent="0.25">
      <c r="R286" s="62"/>
      <c r="S286" s="62"/>
      <c r="AI286" s="62"/>
      <c r="AJ286" s="62"/>
    </row>
  </sheetData>
  <phoneticPr fontId="0" type="noConversion"/>
  <pageMargins left="0.75" right="0.75" top="1" bottom="1" header="0.5" footer="0.5"/>
  <pageSetup orientation="portrait"/>
  <headerFooter alignWithMargins="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S690"/>
  <sheetViews>
    <sheetView workbookViewId="0">
      <selection activeCell="P29" sqref="P29"/>
    </sheetView>
  </sheetViews>
  <sheetFormatPr defaultColWidth="9" defaultRowHeight="9.75" x14ac:dyDescent="0.25"/>
  <cols>
    <col min="2" max="2" width="1.6328125" customWidth="1"/>
    <col min="3" max="24" width="9.36328125" style="34" customWidth="1"/>
    <col min="25" max="25" width="3.81640625" style="34" customWidth="1"/>
    <col min="26" max="26" width="5.1796875" style="34" bestFit="1" customWidth="1"/>
    <col min="27" max="27" width="9.81640625" bestFit="1" customWidth="1"/>
    <col min="28" max="28" width="2.6328125" customWidth="1"/>
    <col min="29" max="29" width="12.1796875" customWidth="1"/>
    <col min="30" max="30" width="6.36328125" customWidth="1"/>
    <col min="31" max="31" width="6.81640625" bestFit="1" customWidth="1"/>
    <col min="32" max="32" width="8" customWidth="1"/>
    <col min="33" max="33" width="11.1796875" customWidth="1"/>
    <col min="35" max="35" width="1.6328125" customWidth="1"/>
    <col min="36" max="57" width="9.36328125" style="34" customWidth="1"/>
    <col min="58" max="58" width="3.81640625" customWidth="1"/>
    <col min="59" max="59" width="5.1796875" style="34" bestFit="1" customWidth="1"/>
    <col min="60" max="60" width="10.6328125" customWidth="1"/>
    <col min="61" max="61" width="2.6328125" customWidth="1"/>
    <col min="62" max="62" width="5.36328125" customWidth="1"/>
    <col min="63" max="63" width="7.6328125" customWidth="1"/>
    <col min="66" max="66" width="11.6328125" customWidth="1"/>
    <col min="67" max="67" width="7.6328125" customWidth="1"/>
    <col min="68" max="68" width="9.81640625" bestFit="1" customWidth="1"/>
    <col min="70" max="70" width="11.1796875" customWidth="1"/>
  </cols>
  <sheetData>
    <row r="2" spans="1:71" x14ac:dyDescent="0.25">
      <c r="C2" s="38" t="s">
        <v>480</v>
      </c>
      <c r="AJ2" s="38" t="s">
        <v>371</v>
      </c>
    </row>
    <row r="4" spans="1:71" x14ac:dyDescent="0.25">
      <c r="A4" t="s">
        <v>5</v>
      </c>
      <c r="C4" t="s">
        <v>427</v>
      </c>
      <c r="D4" t="s">
        <v>427</v>
      </c>
      <c r="E4" t="s">
        <v>427</v>
      </c>
      <c r="F4" t="s">
        <v>427</v>
      </c>
      <c r="G4" t="s">
        <v>427</v>
      </c>
      <c r="H4" t="s">
        <v>427</v>
      </c>
      <c r="I4" t="s">
        <v>427</v>
      </c>
      <c r="J4" t="s">
        <v>427</v>
      </c>
      <c r="K4" t="s">
        <v>427</v>
      </c>
      <c r="L4" t="s">
        <v>427</v>
      </c>
      <c r="M4" t="s">
        <v>427</v>
      </c>
      <c r="N4" t="s">
        <v>427</v>
      </c>
      <c r="O4" t="s">
        <v>427</v>
      </c>
      <c r="P4" t="s">
        <v>427</v>
      </c>
      <c r="Q4" t="s">
        <v>427</v>
      </c>
      <c r="R4" t="s">
        <v>427</v>
      </c>
      <c r="S4" t="s">
        <v>427</v>
      </c>
      <c r="T4" t="s">
        <v>427</v>
      </c>
      <c r="U4" t="s">
        <v>427</v>
      </c>
      <c r="V4" t="s">
        <v>427</v>
      </c>
      <c r="W4" t="s">
        <v>427</v>
      </c>
      <c r="X4" t="s">
        <v>427</v>
      </c>
      <c r="AA4" s="54" t="s">
        <v>480</v>
      </c>
      <c r="AB4" s="33"/>
      <c r="AC4" s="54" t="s">
        <v>480</v>
      </c>
      <c r="AJ4" s="46" t="s">
        <v>481</v>
      </c>
      <c r="BH4" s="54" t="s">
        <v>371</v>
      </c>
      <c r="BI4" s="33"/>
      <c r="BN4" s="54" t="s">
        <v>371</v>
      </c>
    </row>
    <row r="5" spans="1:71" x14ac:dyDescent="0.25">
      <c r="A5" t="s">
        <v>6</v>
      </c>
      <c r="C5" s="51" t="s">
        <v>457</v>
      </c>
      <c r="D5" s="51" t="s">
        <v>458</v>
      </c>
      <c r="E5" s="51" t="s">
        <v>459</v>
      </c>
      <c r="F5" s="51" t="s">
        <v>460</v>
      </c>
      <c r="G5" s="51" t="s">
        <v>461</v>
      </c>
      <c r="H5" s="51" t="s">
        <v>462</v>
      </c>
      <c r="I5" s="51" t="s">
        <v>463</v>
      </c>
      <c r="J5" s="51" t="s">
        <v>464</v>
      </c>
      <c r="K5" s="51" t="s">
        <v>465</v>
      </c>
      <c r="L5" s="51" t="s">
        <v>466</v>
      </c>
      <c r="M5" s="51" t="s">
        <v>467</v>
      </c>
      <c r="N5" s="51" t="s">
        <v>468</v>
      </c>
      <c r="O5" s="51" t="s">
        <v>469</v>
      </c>
      <c r="P5" s="51" t="s">
        <v>470</v>
      </c>
      <c r="Q5" s="51" t="s">
        <v>471</v>
      </c>
      <c r="R5" s="51" t="s">
        <v>472</v>
      </c>
      <c r="S5" s="51" t="s">
        <v>473</v>
      </c>
      <c r="T5" s="51" t="s">
        <v>474</v>
      </c>
      <c r="U5" s="51" t="s">
        <v>475</v>
      </c>
      <c r="V5" s="51" t="s">
        <v>476</v>
      </c>
      <c r="W5" s="51" t="s">
        <v>477</v>
      </c>
      <c r="X5" s="51" t="s">
        <v>478</v>
      </c>
      <c r="AA5" s="32">
        <f>MIN(AA8:AA689)</f>
        <v>3.82084962382085</v>
      </c>
      <c r="AC5" s="47" t="s">
        <v>525</v>
      </c>
      <c r="BH5" s="32">
        <f>MIN(BH8:BH689)</f>
        <v>3.5753668267698684</v>
      </c>
      <c r="BN5" s="47" t="s">
        <v>525</v>
      </c>
    </row>
    <row r="6" spans="1:71" x14ac:dyDescent="0.25">
      <c r="C6" s="49">
        <v>193</v>
      </c>
      <c r="D6" s="49">
        <v>122</v>
      </c>
      <c r="E6" s="49">
        <v>124</v>
      </c>
      <c r="F6" s="49">
        <v>156</v>
      </c>
      <c r="G6" s="49">
        <v>128</v>
      </c>
      <c r="H6" s="49">
        <v>172</v>
      </c>
      <c r="I6" s="49">
        <v>132</v>
      </c>
      <c r="J6" s="49">
        <v>134</v>
      </c>
      <c r="K6" s="49">
        <v>174</v>
      </c>
      <c r="L6" s="49">
        <v>178</v>
      </c>
      <c r="M6" s="49">
        <v>136</v>
      </c>
      <c r="N6" s="49">
        <v>158</v>
      </c>
      <c r="O6" s="49">
        <v>137</v>
      </c>
      <c r="P6" s="49">
        <v>138</v>
      </c>
      <c r="Q6" s="49">
        <v>196</v>
      </c>
      <c r="R6" s="49">
        <v>142</v>
      </c>
      <c r="S6" s="49">
        <v>182</v>
      </c>
      <c r="T6" s="49">
        <v>184</v>
      </c>
      <c r="U6" s="49">
        <v>144</v>
      </c>
      <c r="V6" s="49">
        <v>146</v>
      </c>
      <c r="W6" s="49">
        <v>112</v>
      </c>
      <c r="X6" s="49">
        <v>111</v>
      </c>
      <c r="AA6" s="32">
        <f>MAX(AA8:AA689)</f>
        <v>138.09631813809634</v>
      </c>
      <c r="AC6" s="39" t="s">
        <v>366</v>
      </c>
      <c r="AD6" s="40"/>
      <c r="AE6" s="40"/>
      <c r="AF6" s="40"/>
      <c r="AG6" t="s">
        <v>521</v>
      </c>
      <c r="AJ6" s="49">
        <v>193</v>
      </c>
      <c r="AK6" s="49">
        <v>122</v>
      </c>
      <c r="AL6" s="49">
        <v>124</v>
      </c>
      <c r="AM6" s="49">
        <v>156</v>
      </c>
      <c r="AN6" s="49">
        <v>128</v>
      </c>
      <c r="AO6" s="49">
        <v>172</v>
      </c>
      <c r="AP6" s="49">
        <v>132</v>
      </c>
      <c r="AQ6" s="49">
        <v>134</v>
      </c>
      <c r="AR6" s="49">
        <v>174</v>
      </c>
      <c r="AS6" s="49">
        <v>178</v>
      </c>
      <c r="AT6" s="49">
        <v>136</v>
      </c>
      <c r="AU6" s="49">
        <v>158</v>
      </c>
      <c r="AV6" s="49">
        <v>137</v>
      </c>
      <c r="AW6" s="49">
        <v>138</v>
      </c>
      <c r="AX6" s="49">
        <v>196</v>
      </c>
      <c r="AY6" s="49">
        <v>142</v>
      </c>
      <c r="AZ6" s="49">
        <v>182</v>
      </c>
      <c r="BA6" s="49">
        <v>184</v>
      </c>
      <c r="BB6" s="49">
        <v>144</v>
      </c>
      <c r="BC6" s="49">
        <v>146</v>
      </c>
      <c r="BD6" s="49">
        <v>112</v>
      </c>
      <c r="BE6" s="49">
        <v>111</v>
      </c>
      <c r="BH6" s="32">
        <f>MAX(BH8:BH689)</f>
        <v>1158.8050902200339</v>
      </c>
      <c r="BJ6" s="39" t="s">
        <v>366</v>
      </c>
      <c r="BK6" s="40"/>
      <c r="BL6" s="40"/>
      <c r="BN6" s="39" t="s">
        <v>366</v>
      </c>
      <c r="BO6" s="40"/>
      <c r="BP6" s="40"/>
      <c r="BQ6" s="40"/>
      <c r="BR6" t="s">
        <v>521</v>
      </c>
    </row>
    <row r="7" spans="1:71" x14ac:dyDescent="0.25">
      <c r="C7" t="s">
        <v>413</v>
      </c>
      <c r="D7" t="s">
        <v>406</v>
      </c>
      <c r="E7" t="s">
        <v>407</v>
      </c>
      <c r="F7" t="s">
        <v>405</v>
      </c>
      <c r="G7" t="s">
        <v>414</v>
      </c>
      <c r="H7" t="s">
        <v>408</v>
      </c>
      <c r="I7" t="s">
        <v>403</v>
      </c>
      <c r="J7" t="s">
        <v>402</v>
      </c>
      <c r="K7" t="s">
        <v>409</v>
      </c>
      <c r="L7" t="s">
        <v>410</v>
      </c>
      <c r="M7" t="s">
        <v>404</v>
      </c>
      <c r="N7" t="s">
        <v>401</v>
      </c>
      <c r="O7" t="s">
        <v>423</v>
      </c>
      <c r="P7" t="s">
        <v>424</v>
      </c>
      <c r="Q7" t="s">
        <v>415</v>
      </c>
      <c r="R7" t="s">
        <v>416</v>
      </c>
      <c r="S7" t="s">
        <v>411</v>
      </c>
      <c r="T7" t="s">
        <v>412</v>
      </c>
      <c r="U7" t="s">
        <v>417</v>
      </c>
      <c r="V7" t="s">
        <v>418</v>
      </c>
      <c r="W7" t="s">
        <v>425</v>
      </c>
      <c r="X7" t="s">
        <v>426</v>
      </c>
      <c r="AA7" s="47" t="s">
        <v>365</v>
      </c>
      <c r="AC7" s="40"/>
      <c r="AD7" s="40"/>
      <c r="AE7" s="40"/>
      <c r="AF7" s="40"/>
      <c r="AG7" t="s">
        <v>522</v>
      </c>
      <c r="AH7" t="s">
        <v>523</v>
      </c>
      <c r="AJ7" t="s">
        <v>413</v>
      </c>
      <c r="AK7" t="s">
        <v>406</v>
      </c>
      <c r="AL7" t="s">
        <v>407</v>
      </c>
      <c r="AM7" t="s">
        <v>405</v>
      </c>
      <c r="AN7" t="s">
        <v>414</v>
      </c>
      <c r="AO7" t="s">
        <v>408</v>
      </c>
      <c r="AP7" t="s">
        <v>403</v>
      </c>
      <c r="AQ7" t="s">
        <v>402</v>
      </c>
      <c r="AR7" t="s">
        <v>409</v>
      </c>
      <c r="AS7" t="s">
        <v>410</v>
      </c>
      <c r="AT7" t="s">
        <v>404</v>
      </c>
      <c r="AU7" t="s">
        <v>401</v>
      </c>
      <c r="AV7" t="s">
        <v>423</v>
      </c>
      <c r="AW7" t="s">
        <v>424</v>
      </c>
      <c r="AX7" t="s">
        <v>415</v>
      </c>
      <c r="AY7" t="s">
        <v>416</v>
      </c>
      <c r="AZ7" t="s">
        <v>411</v>
      </c>
      <c r="BA7" t="s">
        <v>412</v>
      </c>
      <c r="BB7" t="s">
        <v>417</v>
      </c>
      <c r="BC7" t="s">
        <v>418</v>
      </c>
      <c r="BD7" t="s">
        <v>425</v>
      </c>
      <c r="BE7" t="s">
        <v>426</v>
      </c>
      <c r="BH7" s="47" t="s">
        <v>365</v>
      </c>
      <c r="BJ7" s="40"/>
      <c r="BK7" s="40"/>
      <c r="BL7" s="40"/>
      <c r="BN7" s="40"/>
      <c r="BO7" s="40"/>
      <c r="BP7" s="40"/>
      <c r="BQ7" s="40"/>
      <c r="BR7" t="s">
        <v>522</v>
      </c>
      <c r="BS7" t="s">
        <v>523</v>
      </c>
    </row>
    <row r="8" spans="1:71" x14ac:dyDescent="0.25">
      <c r="A8" s="34" t="s">
        <v>354</v>
      </c>
      <c r="B8" s="34"/>
      <c r="C8" s="36" t="s">
        <v>34</v>
      </c>
      <c r="D8" s="36">
        <v>18.774275918774276</v>
      </c>
      <c r="E8" s="36">
        <v>63.273503963273512</v>
      </c>
      <c r="F8" s="36">
        <v>54.182389654182394</v>
      </c>
      <c r="G8" s="36" t="s">
        <v>34</v>
      </c>
      <c r="H8" s="36" t="s">
        <v>34</v>
      </c>
      <c r="I8" s="36" t="s">
        <v>34</v>
      </c>
      <c r="J8" s="36">
        <v>17.914772717914776</v>
      </c>
      <c r="K8" s="36">
        <v>18.842516518842515</v>
      </c>
      <c r="L8" s="36" t="s">
        <v>34</v>
      </c>
      <c r="M8" s="36">
        <v>35.583502335583503</v>
      </c>
      <c r="N8" s="36">
        <v>11.23478791123479</v>
      </c>
      <c r="O8" s="36" t="s">
        <v>34</v>
      </c>
      <c r="P8" s="36">
        <v>49.434210149434215</v>
      </c>
      <c r="Q8" s="36" t="s">
        <v>34</v>
      </c>
      <c r="R8" s="36">
        <v>40.636528840636529</v>
      </c>
      <c r="S8" s="36">
        <v>18.28666871828667</v>
      </c>
      <c r="T8" s="36" t="s">
        <v>34</v>
      </c>
      <c r="U8" s="36" t="s">
        <v>34</v>
      </c>
      <c r="V8" s="36" t="s">
        <v>34</v>
      </c>
      <c r="W8" s="36">
        <v>77.630660177630674</v>
      </c>
      <c r="X8" s="36">
        <v>49.179503249179504</v>
      </c>
      <c r="Z8" s="34">
        <v>1970</v>
      </c>
      <c r="AA8" s="32" t="str">
        <f>C8</f>
        <v>n.a.</v>
      </c>
      <c r="AB8" s="32"/>
      <c r="AC8" s="40"/>
      <c r="AD8" s="41" t="s">
        <v>367</v>
      </c>
      <c r="AE8" s="41" t="s">
        <v>368</v>
      </c>
      <c r="AF8" s="41" t="s">
        <v>528</v>
      </c>
      <c r="AG8" s="62" t="str">
        <f>IF(ISERROR(ROUND($AA8,0)),"",ROUND($AA8,0))</f>
        <v/>
      </c>
      <c r="AH8" s="62" t="str">
        <f>IF(ISERROR(ROUND($AG8,0)),"",ROUND($AG8/10,0)*10)</f>
        <v/>
      </c>
      <c r="AJ8" s="36" t="str">
        <f>IF(ISERROR(O_debt!B10/O_exp!B10),"n.a.",100*(O_debt!B10/O_exp!B10))</f>
        <v>n.a.</v>
      </c>
      <c r="AK8" s="36">
        <f>IF(ISERROR(O_debt!C10/O_exp!C10),"n.a.",100*(O_debt!C10/O_exp!C10))</f>
        <v>62.224695154387064</v>
      </c>
      <c r="AL8" s="36">
        <f>IF(ISERROR(O_debt!D10/O_exp!D10),"n.a.",100*(O_debt!D10/O_exp!D10))</f>
        <v>123.45361814822573</v>
      </c>
      <c r="AM8" s="36">
        <f>IF(ISERROR(O_debt!E10/O_exp!E10),"n.a.",100*(O_debt!E10/O_exp!E10))</f>
        <v>243.30649970184854</v>
      </c>
      <c r="AN8" s="36" t="str">
        <f>IF(ISERROR(O_debt!F10/O_exp!F10),"n.a.",100*(O_debt!F10/O_exp!F10))</f>
        <v>n.a.</v>
      </c>
      <c r="AO8" s="36" t="str">
        <f>IF(ISERROR(O_debt!G10/O_exp!G10),"n.a.",100*(O_debt!G10/O_exp!G10))</f>
        <v>n.a.</v>
      </c>
      <c r="AP8" s="36" t="str">
        <f>IF(ISERROR(O_debt!H10/O_exp!H10),"n.a.",100*(O_debt!H10/O_exp!H10))</f>
        <v>n.a.</v>
      </c>
      <c r="AQ8" s="36">
        <f>IF(ISERROR(O_debt!I10/O_exp!I10),"n.a.",100*(O_debt!I10/O_exp!I10))</f>
        <v>82.173573103987493</v>
      </c>
      <c r="AR8" s="36">
        <f>IF(ISERROR(O_debt!J10/O_exp!J10),"n.a.",100*(O_debt!J10/O_exp!J10))</f>
        <v>195.63695740541556</v>
      </c>
      <c r="AS8" s="36" t="str">
        <f>IF(ISERROR(O_debt!K10/O_exp!K10),"n.a.",100*(O_debt!K10/O_exp!K10))</f>
        <v>n.a.</v>
      </c>
      <c r="AT8" s="36">
        <f>IF(ISERROR(O_debt!L10/O_exp!L10),"n.a.",100*(O_debt!L10/O_exp!L10))</f>
        <v>221.25514383419542</v>
      </c>
      <c r="AU8" s="36">
        <f>IF(ISERROR(O_debt!M10/O_exp!M10),"n.a.",100*(O_debt!M10/O_exp!M10))</f>
        <v>104.2759596135342</v>
      </c>
      <c r="AV8" s="36" t="str">
        <f>IF(ISERROR(O_debt!N10/O_exp!N10),"n.a.",100*(O_debt!N10/O_exp!N10))</f>
        <v>n.a.</v>
      </c>
      <c r="AW8" s="36">
        <f>IF(ISERROR(O_debt!O10/O_exp!O10),"n.a.",100*(O_debt!O10/O_exp!O10))</f>
        <v>105.03812161371494</v>
      </c>
      <c r="AX8" s="36" t="str">
        <f>IF(ISERROR(O_debt!P10/O_exp!P10),"n.a.",100*(O_debt!P10/O_exp!P10))</f>
        <v>n.a.</v>
      </c>
      <c r="AY8" s="36">
        <f>IF(ISERROR(O_debt!Q10/O_exp!Q10),"n.a.",100*(O_debt!Q10/O_exp!Q10))</f>
        <v>107.69776940982314</v>
      </c>
      <c r="AZ8" s="36">
        <f>IF(ISERROR(O_debt!R10/O_exp!R10),"n.a.",100*(O_debt!R10/O_exp!R10))</f>
        <v>84.740019918656344</v>
      </c>
      <c r="BA8" s="36" t="str">
        <f>IF(ISERROR(O_debt!S10/O_exp!S10),"n.a.",100*(O_debt!S10/O_exp!S10))</f>
        <v>n.a.</v>
      </c>
      <c r="BB8" s="36" t="str">
        <f>IF(ISERROR(O_debt!T10/O_exp!T10),"n.a.",100*(O_debt!T10/O_exp!T10))</f>
        <v>n.a.</v>
      </c>
      <c r="BC8" s="36" t="str">
        <f>IF(ISERROR(O_debt!U10/O_exp!U10),"n.a.",100*(O_debt!U10/O_exp!U10))</f>
        <v>n.a.</v>
      </c>
      <c r="BD8" s="36">
        <f>IF(ISERROR(O_debt!V10/O_exp!V10),"n.a.",100*(O_debt!V10/O_exp!V10))</f>
        <v>347.52372791365656</v>
      </c>
      <c r="BE8" s="36">
        <f>IF(ISERROR(O_debt!W10/O_exp!W10),"n.a.",100*(O_debt!W10/O_exp!W10))</f>
        <v>897.42343132953033</v>
      </c>
      <c r="BG8" s="34">
        <v>1970</v>
      </c>
      <c r="BH8" s="52" t="str">
        <f>AJ8</f>
        <v>n.a.</v>
      </c>
      <c r="BI8" s="32"/>
      <c r="BJ8" s="40"/>
      <c r="BK8" s="41" t="s">
        <v>367</v>
      </c>
      <c r="BL8" s="41" t="s">
        <v>368</v>
      </c>
      <c r="BN8" s="40"/>
      <c r="BO8" s="41" t="s">
        <v>367</v>
      </c>
      <c r="BP8" s="41" t="s">
        <v>368</v>
      </c>
      <c r="BQ8" s="41" t="s">
        <v>528</v>
      </c>
      <c r="BR8" s="62" t="str">
        <f>IF(ISERROR(ROUND($BH8,0)),"",ROUND($BH8,0))</f>
        <v/>
      </c>
      <c r="BS8" s="62" t="str">
        <f>IF(ISERROR(ROUND($BR8,0)),"",ROUND($BR8/10,0)*10)</f>
        <v/>
      </c>
    </row>
    <row r="9" spans="1:71" x14ac:dyDescent="0.25">
      <c r="A9" s="34" t="s">
        <v>355</v>
      </c>
      <c r="B9" s="34"/>
      <c r="C9" s="36" t="s">
        <v>34</v>
      </c>
      <c r="D9" s="36">
        <v>17.670533217670535</v>
      </c>
      <c r="E9" s="36">
        <v>62.474193162474201</v>
      </c>
      <c r="F9" s="36">
        <v>55.22863235522864</v>
      </c>
      <c r="G9" s="36" t="s">
        <v>34</v>
      </c>
      <c r="H9" s="36" t="s">
        <v>34</v>
      </c>
      <c r="I9" s="36" t="s">
        <v>34</v>
      </c>
      <c r="J9" s="36">
        <v>18.085106418085108</v>
      </c>
      <c r="K9" s="36">
        <v>19.211504119211504</v>
      </c>
      <c r="L9" s="36" t="s">
        <v>34</v>
      </c>
      <c r="M9" s="36">
        <v>40.049054640049057</v>
      </c>
      <c r="N9" s="36">
        <v>12.451884412451886</v>
      </c>
      <c r="O9" s="36" t="s">
        <v>34</v>
      </c>
      <c r="P9" s="36">
        <v>47.163140147163141</v>
      </c>
      <c r="Q9" s="36" t="s">
        <v>34</v>
      </c>
      <c r="R9" s="36">
        <v>40.638874840638884</v>
      </c>
      <c r="S9" s="36">
        <v>18.018012018018013</v>
      </c>
      <c r="T9" s="36" t="s">
        <v>34</v>
      </c>
      <c r="U9" s="36" t="s">
        <v>34</v>
      </c>
      <c r="V9" s="36" t="s">
        <v>34</v>
      </c>
      <c r="W9" s="36">
        <v>74.193349174193358</v>
      </c>
      <c r="X9" s="36">
        <v>49.835991549835995</v>
      </c>
      <c r="Z9" s="34">
        <f>Z8+1</f>
        <v>1971</v>
      </c>
      <c r="AA9" s="32" t="str">
        <f t="shared" ref="AA9:AA38" si="0">C9</f>
        <v>n.a.</v>
      </c>
      <c r="AB9" s="32"/>
      <c r="AC9" s="40">
        <v>0</v>
      </c>
      <c r="AD9" s="40">
        <f t="array" ref="AD9:AD39">FREQUENCY(AA8:AA689,AC9:AC39)</f>
        <v>0</v>
      </c>
      <c r="AE9" s="63">
        <f>100*(AD9/$AD$41)</f>
        <v>0</v>
      </c>
      <c r="AF9" s="63">
        <f>SUM(AE$9:AE9)</f>
        <v>0</v>
      </c>
      <c r="AG9" s="62" t="str">
        <f t="shared" ref="AG9:AG72" si="1">IF(ISERROR(ROUND($AA9,0)),"",ROUND($AA9,0))</f>
        <v/>
      </c>
      <c r="AH9" s="62" t="str">
        <f t="shared" ref="AH9:AH72" si="2">IF(ISERROR(ROUND($AG9,0)),"",ROUND($AG9/10,0)*10)</f>
        <v/>
      </c>
      <c r="AJ9" s="36" t="str">
        <f>IF(ISERROR(O_debt!B11/O_exp!B11),"n.a.",100*(O_debt!B11/O_exp!B11))</f>
        <v>n.a.</v>
      </c>
      <c r="AK9" s="36">
        <f>IF(ISERROR(O_debt!C11/O_exp!C11),"n.a.",100*(O_debt!C11/O_exp!C11))</f>
        <v>59.338566765736203</v>
      </c>
      <c r="AL9" s="36">
        <f>IF(ISERROR(O_debt!D11/O_exp!D11),"n.a.",100*(O_debt!D11/O_exp!D11))</f>
        <v>125.2049619264354</v>
      </c>
      <c r="AM9" s="36">
        <f>IF(ISERROR(O_debt!E11/O_exp!E11),"n.a.",100*(O_debt!E11/O_exp!E11))</f>
        <v>258.03884414969207</v>
      </c>
      <c r="AN9" s="36" t="str">
        <f>IF(ISERROR(O_debt!F11/O_exp!F11),"n.a.",100*(O_debt!F11/O_exp!F11))</f>
        <v>n.a.</v>
      </c>
      <c r="AO9" s="36" t="str">
        <f>IF(ISERROR(O_debt!G11/O_exp!G11),"n.a.",100*(O_debt!G11/O_exp!G11))</f>
        <v>n.a.</v>
      </c>
      <c r="AP9" s="36" t="str">
        <f>IF(ISERROR(O_debt!H11/O_exp!H11),"n.a.",100*(O_debt!H11/O_exp!H11))</f>
        <v>n.a.</v>
      </c>
      <c r="AQ9" s="36">
        <f>IF(ISERROR(O_debt!I11/O_exp!I11),"n.a.",100*(O_debt!I11/O_exp!I11))</f>
        <v>85.754223896924771</v>
      </c>
      <c r="AR9" s="36">
        <f>IF(ISERROR(O_debt!J11/O_exp!J11),"n.a.",100*(O_debt!J11/O_exp!J11))</f>
        <v>192.76921260011594</v>
      </c>
      <c r="AS9" s="36" t="str">
        <f>IF(ISERROR(O_debt!K11/O_exp!K11),"n.a.",100*(O_debt!K11/O_exp!K11))</f>
        <v>n.a.</v>
      </c>
      <c r="AT9" s="36">
        <f>IF(ISERROR(O_debt!L11/O_exp!L11),"n.a.",100*(O_debt!L11/O_exp!L11))</f>
        <v>241.43225864493715</v>
      </c>
      <c r="AU9" s="36">
        <f>IF(ISERROR(O_debt!M11/O_exp!M11),"n.a.",100*(O_debt!M11/O_exp!M11))</f>
        <v>106.62939134807739</v>
      </c>
      <c r="AV9" s="36" t="str">
        <f>IF(ISERROR(O_debt!N11/O_exp!N11),"n.a.",100*(O_debt!N11/O_exp!N11))</f>
        <v>n.a.</v>
      </c>
      <c r="AW9" s="36">
        <f>IF(ISERROR(O_debt!O11/O_exp!O11),"n.a.",100*(O_debt!O11/O_exp!O11))</f>
        <v>98.851918155743917</v>
      </c>
      <c r="AX9" s="36" t="str">
        <f>IF(ISERROR(O_debt!P11/O_exp!P11),"n.a.",100*(O_debt!P11/O_exp!P11))</f>
        <v>n.a.</v>
      </c>
      <c r="AY9" s="36">
        <f>IF(ISERROR(O_debt!Q11/O_exp!Q11),"n.a.",100*(O_debt!Q11/O_exp!Q11))</f>
        <v>112.08031562845721</v>
      </c>
      <c r="AZ9" s="36">
        <f>IF(ISERROR(O_debt!R11/O_exp!R11),"n.a.",100*(O_debt!R11/O_exp!R11))</f>
        <v>81.200520539256956</v>
      </c>
      <c r="BA9" s="36" t="str">
        <f>IF(ISERROR(O_debt!S11/O_exp!S11),"n.a.",100*(O_debt!S11/O_exp!S11))</f>
        <v>n.a.</v>
      </c>
      <c r="BB9" s="36" t="str">
        <f>IF(ISERROR(O_debt!T11/O_exp!T11),"n.a.",100*(O_debt!T11/O_exp!T11))</f>
        <v>n.a.</v>
      </c>
      <c r="BC9" s="36" t="str">
        <f>IF(ISERROR(O_debt!U11/O_exp!U11),"n.a.",100*(O_debt!U11/O_exp!U11))</f>
        <v>n.a.</v>
      </c>
      <c r="BD9" s="36">
        <f>IF(ISERROR(O_debt!V11/O_exp!V11),"n.a.",100*(O_debt!V11/O_exp!V11))</f>
        <v>330.1978169123351</v>
      </c>
      <c r="BE9" s="36">
        <f>IF(ISERROR(O_debt!W11/O_exp!W11),"n.a.",100*(O_debt!W11/O_exp!W11))</f>
        <v>947.68155012636885</v>
      </c>
      <c r="BG9" s="34">
        <f>BG8+1</f>
        <v>1971</v>
      </c>
      <c r="BH9" s="52" t="str">
        <f t="shared" ref="BH9:BH38" si="3">AJ9</f>
        <v>n.a.</v>
      </c>
      <c r="BI9" s="32"/>
      <c r="BJ9" s="40">
        <v>0</v>
      </c>
      <c r="BK9" s="40">
        <f t="array" ref="BK9:BK35">FREQUENCY(BH8:BH689,BJ9:BJ35)</f>
        <v>0</v>
      </c>
      <c r="BL9" s="40">
        <f>100*(BK9/$BK$38)</f>
        <v>0</v>
      </c>
      <c r="BN9" s="40">
        <v>0</v>
      </c>
      <c r="BO9" s="40">
        <f t="array" ref="BO9:BO26">FREQUENCY(BH8:BH689,BN9:BN26)</f>
        <v>0</v>
      </c>
      <c r="BP9" s="63">
        <f>100*(BO9/$BK$38)</f>
        <v>0</v>
      </c>
      <c r="BQ9" s="63">
        <f>SUM(BP$9:BP9)</f>
        <v>0</v>
      </c>
      <c r="BR9" s="62" t="str">
        <f t="shared" ref="BR9:BR72" si="4">IF(ISERROR(ROUND($BH9,0)),"",ROUND($BH9,0))</f>
        <v/>
      </c>
      <c r="BS9" s="62" t="str">
        <f t="shared" ref="BS9:BS72" si="5">IF(ISERROR(ROUND($BR9,0)),"",ROUND($BR9/10,0)*10)</f>
        <v/>
      </c>
    </row>
    <row r="10" spans="1:71" x14ac:dyDescent="0.25">
      <c r="A10" s="34" t="s">
        <v>356</v>
      </c>
      <c r="B10" s="34"/>
      <c r="C10" s="36" t="s">
        <v>34</v>
      </c>
      <c r="D10" s="36">
        <v>16.948651816948654</v>
      </c>
      <c r="E10" s="36">
        <v>62.160264262160268</v>
      </c>
      <c r="F10" s="36">
        <v>53.425229753425235</v>
      </c>
      <c r="G10" s="36" t="s">
        <v>34</v>
      </c>
      <c r="H10" s="36" t="s">
        <v>34</v>
      </c>
      <c r="I10" s="36" t="s">
        <v>34</v>
      </c>
      <c r="J10" s="36">
        <v>18.385964918385966</v>
      </c>
      <c r="K10" s="36">
        <v>20.111216420111219</v>
      </c>
      <c r="L10" s="36" t="s">
        <v>34</v>
      </c>
      <c r="M10" s="36">
        <v>45.94851764594852</v>
      </c>
      <c r="N10" s="36">
        <v>16.474705116474709</v>
      </c>
      <c r="O10" s="36" t="s">
        <v>34</v>
      </c>
      <c r="P10" s="36">
        <v>44.178527844178532</v>
      </c>
      <c r="Q10" s="36" t="s">
        <v>34</v>
      </c>
      <c r="R10" s="36">
        <v>41.129913641129917</v>
      </c>
      <c r="S10" s="36">
        <v>16.850310916850312</v>
      </c>
      <c r="T10" s="36" t="s">
        <v>34</v>
      </c>
      <c r="U10" s="36" t="s">
        <v>34</v>
      </c>
      <c r="V10" s="36" t="s">
        <v>34</v>
      </c>
      <c r="W10" s="36">
        <v>69.031964369031968</v>
      </c>
      <c r="X10" s="36">
        <v>48.225084148225086</v>
      </c>
      <c r="Z10" s="34">
        <f t="shared" ref="Z10:Z38" si="6">Z9+1</f>
        <v>1972</v>
      </c>
      <c r="AA10" s="32" t="str">
        <f t="shared" si="0"/>
        <v>n.a.</v>
      </c>
      <c r="AC10" s="40">
        <f>AC9+5</f>
        <v>5</v>
      </c>
      <c r="AD10" s="40">
        <v>3</v>
      </c>
      <c r="AE10" s="63">
        <f t="shared" ref="AE10:AE39" si="7">100*(AD10/$AD$41)</f>
        <v>0.58365758754863817</v>
      </c>
      <c r="AF10" s="63">
        <f>SUM(AE$9:AE10)</f>
        <v>0.58365758754863817</v>
      </c>
      <c r="AG10" s="62" t="str">
        <f t="shared" si="1"/>
        <v/>
      </c>
      <c r="AH10" s="62" t="str">
        <f t="shared" si="2"/>
        <v/>
      </c>
      <c r="AJ10" s="36" t="str">
        <f>IF(ISERROR(O_debt!B12/O_exp!B12),"n.a.",100*(O_debt!B12/O_exp!B12))</f>
        <v>n.a.</v>
      </c>
      <c r="AK10" s="36">
        <f>IF(ISERROR(O_debt!C12/O_exp!C12),"n.a.",100*(O_debt!C12/O_exp!C12))</f>
        <v>57.13569673054667</v>
      </c>
      <c r="AL10" s="36">
        <f>IF(ISERROR(O_debt!D12/O_exp!D12),"n.a.",100*(O_debt!D12/O_exp!D12))</f>
        <v>123.53202636311286</v>
      </c>
      <c r="AM10" s="36">
        <f>IF(ISERROR(O_debt!E12/O_exp!E12),"n.a.",100*(O_debt!E12/O_exp!E12))</f>
        <v>246.99412258606213</v>
      </c>
      <c r="AN10" s="36" t="str">
        <f>IF(ISERROR(O_debt!F12/O_exp!F12),"n.a.",100*(O_debt!F12/O_exp!F12))</f>
        <v>n.a.</v>
      </c>
      <c r="AO10" s="36" t="str">
        <f>IF(ISERROR(O_debt!G12/O_exp!G12),"n.a.",100*(O_debt!G12/O_exp!G12))</f>
        <v>n.a.</v>
      </c>
      <c r="AP10" s="36" t="str">
        <f>IF(ISERROR(O_debt!H12/O_exp!H12),"n.a.",100*(O_debt!H12/O_exp!H12))</f>
        <v>n.a.</v>
      </c>
      <c r="AQ10" s="36">
        <f>IF(ISERROR(O_debt!I12/O_exp!I12),"n.a.",100*(O_debt!I12/O_exp!I12))</f>
        <v>87.684069611780444</v>
      </c>
      <c r="AR10" s="36">
        <f>IF(ISERROR(O_debt!J12/O_exp!J12),"n.a.",100*(O_debt!J12/O_exp!J12))</f>
        <v>180.28984471879309</v>
      </c>
      <c r="AS10" s="36" t="str">
        <f>IF(ISERROR(O_debt!K12/O_exp!K12),"n.a.",100*(O_debt!K12/O_exp!K12))</f>
        <v>n.a.</v>
      </c>
      <c r="AT10" s="36">
        <f>IF(ISERROR(O_debt!L12/O_exp!L12),"n.a.",100*(O_debt!L12/O_exp!L12))</f>
        <v>264.37399955286662</v>
      </c>
      <c r="AU10" s="36">
        <f>IF(ISERROR(O_debt!M12/O_exp!M12),"n.a.",100*(O_debt!M12/O_exp!M12))</f>
        <v>156.12137702522267</v>
      </c>
      <c r="AV10" s="36" t="str">
        <f>IF(ISERROR(O_debt!N12/O_exp!N12),"n.a.",100*(O_debt!N12/O_exp!N12))</f>
        <v>n.a.</v>
      </c>
      <c r="AW10" s="36">
        <f>IF(ISERROR(O_debt!O12/O_exp!O12),"n.a.",100*(O_debt!O12/O_exp!O12))</f>
        <v>93.496150422070883</v>
      </c>
      <c r="AX10" s="36" t="str">
        <f>IF(ISERROR(O_debt!P12/O_exp!P12),"n.a.",100*(O_debt!P12/O_exp!P12))</f>
        <v>n.a.</v>
      </c>
      <c r="AY10" s="36">
        <f>IF(ISERROR(O_debt!Q12/O_exp!Q12),"n.a.",100*(O_debt!Q12/O_exp!Q12))</f>
        <v>111.98825031210069</v>
      </c>
      <c r="AZ10" s="36">
        <f>IF(ISERROR(O_debt!R12/O_exp!R12),"n.a.",100*(O_debt!R12/O_exp!R12))</f>
        <v>69.932463039738494</v>
      </c>
      <c r="BA10" s="36" t="str">
        <f>IF(ISERROR(O_debt!S12/O_exp!S12),"n.a.",100*(O_debt!S12/O_exp!S12))</f>
        <v>n.a.</v>
      </c>
      <c r="BB10" s="36" t="str">
        <f>IF(ISERROR(O_debt!T12/O_exp!T12),"n.a.",100*(O_debt!T12/O_exp!T12))</f>
        <v>n.a.</v>
      </c>
      <c r="BC10" s="36" t="str">
        <f>IF(ISERROR(O_debt!U12/O_exp!U12),"n.a.",100*(O_debt!U12/O_exp!U12))</f>
        <v>n.a.</v>
      </c>
      <c r="BD10" s="36">
        <f>IF(ISERROR(O_debt!V12/O_exp!V12),"n.a.",100*(O_debt!V12/O_exp!V12))</f>
        <v>326.48303451828951</v>
      </c>
      <c r="BE10" s="36">
        <f>IF(ISERROR(O_debt!W12/O_exp!W12),"n.a.",100*(O_debt!W12/O_exp!W12))</f>
        <v>903.27821819554561</v>
      </c>
      <c r="BG10" s="34">
        <f t="shared" ref="BG10:BG38" si="8">BG9+1</f>
        <v>1972</v>
      </c>
      <c r="BH10" s="52" t="str">
        <f t="shared" si="3"/>
        <v>n.a.</v>
      </c>
      <c r="BJ10" s="40">
        <f>BJ9+50</f>
        <v>50</v>
      </c>
      <c r="BK10" s="40">
        <v>19</v>
      </c>
      <c r="BL10" s="40">
        <f t="shared" ref="BL10:BL35" si="9">100*(BK10/$BK$38)</f>
        <v>3.6964980544747084</v>
      </c>
      <c r="BN10" s="40">
        <f>BN9+30</f>
        <v>30</v>
      </c>
      <c r="BO10" s="40">
        <v>11</v>
      </c>
      <c r="BP10" s="63">
        <f t="shared" ref="BP10:BP26" si="10">100*(BO10/$BK$38)</f>
        <v>2.1400778210116731</v>
      </c>
      <c r="BQ10" s="63">
        <f>SUM(BP$9:BP10)</f>
        <v>2.1400778210116731</v>
      </c>
      <c r="BR10" s="62" t="str">
        <f t="shared" si="4"/>
        <v/>
      </c>
      <c r="BS10" s="62" t="str">
        <f t="shared" si="5"/>
        <v/>
      </c>
    </row>
    <row r="11" spans="1:71" x14ac:dyDescent="0.25">
      <c r="A11" s="34" t="s">
        <v>357</v>
      </c>
      <c r="B11" s="34"/>
      <c r="C11" s="36" t="s">
        <v>34</v>
      </c>
      <c r="D11" s="36">
        <v>16.950669016950673</v>
      </c>
      <c r="E11" s="36">
        <v>60.013099260013107</v>
      </c>
      <c r="F11" s="36">
        <v>47.947304947947309</v>
      </c>
      <c r="G11" s="36" t="s">
        <v>34</v>
      </c>
      <c r="H11" s="36" t="s">
        <v>34</v>
      </c>
      <c r="I11" s="36" t="s">
        <v>34</v>
      </c>
      <c r="J11" s="36">
        <v>17.027480617027482</v>
      </c>
      <c r="K11" s="36">
        <v>16.589314616589316</v>
      </c>
      <c r="L11" s="36" t="s">
        <v>34</v>
      </c>
      <c r="M11" s="36">
        <v>48.104972248104978</v>
      </c>
      <c r="N11" s="36">
        <v>16.132602216132604</v>
      </c>
      <c r="O11" s="36" t="s">
        <v>34</v>
      </c>
      <c r="P11" s="36">
        <v>41.122550341122555</v>
      </c>
      <c r="Q11" s="36" t="s">
        <v>34</v>
      </c>
      <c r="R11" s="36">
        <v>39.840158939840158</v>
      </c>
      <c r="S11" s="36">
        <v>15.56928921556929</v>
      </c>
      <c r="T11" s="36" t="s">
        <v>34</v>
      </c>
      <c r="U11" s="36" t="s">
        <v>34</v>
      </c>
      <c r="V11" s="36" t="s">
        <v>34</v>
      </c>
      <c r="W11" s="36">
        <v>64.659157264659157</v>
      </c>
      <c r="X11" s="36">
        <v>45.392515645392521</v>
      </c>
      <c r="Z11" s="34">
        <f t="shared" si="6"/>
        <v>1973</v>
      </c>
      <c r="AA11" s="32" t="str">
        <f t="shared" si="0"/>
        <v>n.a.</v>
      </c>
      <c r="AC11" s="40">
        <f t="shared" ref="AC11:AC39" si="11">AC10+5</f>
        <v>10</v>
      </c>
      <c r="AD11" s="40">
        <v>10</v>
      </c>
      <c r="AE11" s="63">
        <f t="shared" si="7"/>
        <v>1.9455252918287937</v>
      </c>
      <c r="AF11" s="63">
        <f>SUM(AE$9:AE11)</f>
        <v>2.5291828793774318</v>
      </c>
      <c r="AG11" s="62" t="str">
        <f t="shared" si="1"/>
        <v/>
      </c>
      <c r="AH11" s="62" t="str">
        <f t="shared" si="2"/>
        <v/>
      </c>
      <c r="AJ11" s="36" t="str">
        <f>IF(ISERROR(O_debt!B13/O_exp!B13),"n.a.",100*(O_debt!B13/O_exp!B13))</f>
        <v>n.a.</v>
      </c>
      <c r="AK11" s="36">
        <f>IF(ISERROR(O_debt!C13/O_exp!C13),"n.a.",100*(O_debt!C13/O_exp!C13))</f>
        <v>57.166482613645655</v>
      </c>
      <c r="AL11" s="36">
        <f>IF(ISERROR(O_debt!D13/O_exp!D13),"n.a.",100*(O_debt!D13/O_exp!D13))</f>
        <v>109.59435079415516</v>
      </c>
      <c r="AM11" s="36">
        <f>IF(ISERROR(O_debt!E13/O_exp!E13),"n.a.",100*(O_debt!E13/O_exp!E13))</f>
        <v>207.23270440251574</v>
      </c>
      <c r="AN11" s="36" t="str">
        <f>IF(ISERROR(O_debt!F13/O_exp!F13),"n.a.",100*(O_debt!F13/O_exp!F13))</f>
        <v>n.a.</v>
      </c>
      <c r="AO11" s="36" t="str">
        <f>IF(ISERROR(O_debt!G13/O_exp!G13),"n.a.",100*(O_debt!G13/O_exp!G13))</f>
        <v>n.a.</v>
      </c>
      <c r="AP11" s="36" t="str">
        <f>IF(ISERROR(O_debt!H13/O_exp!H13),"n.a.",100*(O_debt!H13/O_exp!H13))</f>
        <v>n.a.</v>
      </c>
      <c r="AQ11" s="36">
        <f>IF(ISERROR(O_debt!I13/O_exp!I13),"n.a.",100*(O_debt!I13/O_exp!I13))</f>
        <v>77.026001138736007</v>
      </c>
      <c r="AR11" s="36">
        <f>IF(ISERROR(O_debt!J13/O_exp!J13),"n.a.",100*(O_debt!J13/O_exp!J13))</f>
        <v>116.67244070861493</v>
      </c>
      <c r="AS11" s="36" t="str">
        <f>IF(ISERROR(O_debt!K13/O_exp!K13),"n.a.",100*(O_debt!K13/O_exp!K13))</f>
        <v>n.a.</v>
      </c>
      <c r="AT11" s="36">
        <f>IF(ISERROR(O_debt!L13/O_exp!L13),"n.a.",100*(O_debt!L13/O_exp!L13))</f>
        <v>279.62228555149562</v>
      </c>
      <c r="AU11" s="36">
        <f>IF(ISERROR(O_debt!M13/O_exp!M13),"n.a.",100*(O_debt!M13/O_exp!M13))</f>
        <v>161.21629066504221</v>
      </c>
      <c r="AV11" s="36" t="str">
        <f>IF(ISERROR(O_debt!N13/O_exp!N13),"n.a.",100*(O_debt!N13/O_exp!N13))</f>
        <v>n.a.</v>
      </c>
      <c r="AW11" s="36">
        <f>IF(ISERROR(O_debt!O13/O_exp!O13),"n.a.",100*(O_debt!O13/O_exp!O13))</f>
        <v>82.634422254713286</v>
      </c>
      <c r="AX11" s="36" t="str">
        <f>IF(ISERROR(O_debt!P13/O_exp!P13),"n.a.",100*(O_debt!P13/O_exp!P13))</f>
        <v>n.a.</v>
      </c>
      <c r="AY11" s="36">
        <f>IF(ISERROR(O_debt!Q13/O_exp!Q13),"n.a.",100*(O_debt!Q13/O_exp!Q13))</f>
        <v>101.352571647334</v>
      </c>
      <c r="AZ11" s="36">
        <f>IF(ISERROR(O_debt!R13/O_exp!R13),"n.a.",100*(O_debt!R13/O_exp!R13))</f>
        <v>65.842141939873883</v>
      </c>
      <c r="BA11" s="36" t="str">
        <f>IF(ISERROR(O_debt!S13/O_exp!S13),"n.a.",100*(O_debt!S13/O_exp!S13))</f>
        <v>n.a.</v>
      </c>
      <c r="BB11" s="36" t="str">
        <f>IF(ISERROR(O_debt!T13/O_exp!T13),"n.a.",100*(O_debt!T13/O_exp!T13))</f>
        <v>n.a.</v>
      </c>
      <c r="BC11" s="36" t="str">
        <f>IF(ISERROR(O_debt!U13/O_exp!U13),"n.a.",100*(O_debt!U13/O_exp!U13))</f>
        <v>n.a.</v>
      </c>
      <c r="BD11" s="36">
        <f>IF(ISERROR(O_debt!V13/O_exp!V13),"n.a.",100*(O_debt!V13/O_exp!V13))</f>
        <v>280.98461384859348</v>
      </c>
      <c r="BE11" s="36">
        <f>IF(ISERROR(O_debt!W13/O_exp!W13),"n.a.",100*(O_debt!W13/O_exp!W13))</f>
        <v>685.48882833787457</v>
      </c>
      <c r="BG11" s="34">
        <f t="shared" si="8"/>
        <v>1973</v>
      </c>
      <c r="BH11" s="52" t="str">
        <f t="shared" si="3"/>
        <v>n.a.</v>
      </c>
      <c r="BJ11" s="40">
        <f t="shared" ref="BJ11:BJ28" si="12">BJ10+50</f>
        <v>100</v>
      </c>
      <c r="BK11" s="40">
        <v>70</v>
      </c>
      <c r="BL11" s="40">
        <f t="shared" si="9"/>
        <v>13.618677042801556</v>
      </c>
      <c r="BN11" s="40">
        <f t="shared" ref="BN11:BN26" si="13">BN10+30</f>
        <v>60</v>
      </c>
      <c r="BO11" s="40">
        <v>15</v>
      </c>
      <c r="BP11" s="63">
        <f t="shared" si="10"/>
        <v>2.9182879377431905</v>
      </c>
      <c r="BQ11" s="63">
        <f>SUM(BP$9:BP11)</f>
        <v>5.0583657587548636</v>
      </c>
      <c r="BR11" s="62" t="str">
        <f t="shared" si="4"/>
        <v/>
      </c>
      <c r="BS11" s="62" t="str">
        <f t="shared" si="5"/>
        <v/>
      </c>
    </row>
    <row r="12" spans="1:71" x14ac:dyDescent="0.25">
      <c r="A12" s="34" t="s">
        <v>358</v>
      </c>
      <c r="B12" s="34"/>
      <c r="C12" s="36" t="s">
        <v>34</v>
      </c>
      <c r="D12" s="36">
        <v>17.077191617077194</v>
      </c>
      <c r="E12" s="36">
        <v>56.068561256068563</v>
      </c>
      <c r="F12" s="36">
        <v>45.78456154578457</v>
      </c>
      <c r="G12" s="36" t="s">
        <v>34</v>
      </c>
      <c r="H12" s="36" t="s">
        <v>34</v>
      </c>
      <c r="I12" s="36" t="s">
        <v>34</v>
      </c>
      <c r="J12" s="36">
        <v>18.01985981801986</v>
      </c>
      <c r="K12" s="36">
        <v>17.512287217512288</v>
      </c>
      <c r="L12" s="36">
        <v>53.709799853709804</v>
      </c>
      <c r="M12" s="36">
        <v>48.23426804823427</v>
      </c>
      <c r="N12" s="36">
        <v>16.967239616967241</v>
      </c>
      <c r="O12" s="36" t="s">
        <v>34</v>
      </c>
      <c r="P12" s="36">
        <v>39.193980839193983</v>
      </c>
      <c r="Q12" s="36" t="s">
        <v>34</v>
      </c>
      <c r="R12" s="36">
        <v>37.390141937390148</v>
      </c>
      <c r="S12" s="36">
        <v>15.253089915253092</v>
      </c>
      <c r="T12" s="36" t="s">
        <v>34</v>
      </c>
      <c r="U12" s="36" t="s">
        <v>34</v>
      </c>
      <c r="V12" s="36" t="s">
        <v>34</v>
      </c>
      <c r="W12" s="36">
        <v>64.988700864988715</v>
      </c>
      <c r="X12" s="36">
        <v>44.512724944512733</v>
      </c>
      <c r="Z12" s="34">
        <f t="shared" si="6"/>
        <v>1974</v>
      </c>
      <c r="AA12" s="32" t="str">
        <f t="shared" si="0"/>
        <v>n.a.</v>
      </c>
      <c r="AC12" s="40">
        <f t="shared" si="11"/>
        <v>15</v>
      </c>
      <c r="AD12" s="40">
        <v>7</v>
      </c>
      <c r="AE12" s="63">
        <f t="shared" si="7"/>
        <v>1.3618677042801557</v>
      </c>
      <c r="AF12" s="63">
        <f>SUM(AE$9:AE12)</f>
        <v>3.8910505836575875</v>
      </c>
      <c r="AG12" s="62" t="str">
        <f t="shared" si="1"/>
        <v/>
      </c>
      <c r="AH12" s="62" t="str">
        <f t="shared" si="2"/>
        <v/>
      </c>
      <c r="AJ12" s="36" t="str">
        <f>IF(ISERROR(O_debt!B14/O_exp!B14),"n.a.",100*(O_debt!B14/O_exp!B14))</f>
        <v>n.a.</v>
      </c>
      <c r="AK12" s="36">
        <f>IF(ISERROR(O_debt!C14/O_exp!C14),"n.a.",100*(O_debt!C14/O_exp!C14))</f>
        <v>53.251093438031219</v>
      </c>
      <c r="AL12" s="36">
        <f>IF(ISERROR(O_debt!D14/O_exp!D14),"n.a.",100*(O_debt!D14/O_exp!D14))</f>
        <v>92.980214538541787</v>
      </c>
      <c r="AM12" s="36">
        <f>IF(ISERROR(O_debt!E14/O_exp!E14),"n.a.",100*(O_debt!E14/O_exp!E14))</f>
        <v>187.07891949152545</v>
      </c>
      <c r="AN12" s="36" t="str">
        <f>IF(ISERROR(O_debt!F14/O_exp!F14),"n.a.",100*(O_debt!F14/O_exp!F14))</f>
        <v>n.a.</v>
      </c>
      <c r="AO12" s="36" t="str">
        <f>IF(ISERROR(O_debt!G14/O_exp!G14),"n.a.",100*(O_debt!G14/O_exp!G14))</f>
        <v>n.a.</v>
      </c>
      <c r="AP12" s="36" t="str">
        <f>IF(ISERROR(O_debt!H14/O_exp!H14),"n.a.",100*(O_debt!H14/O_exp!H14))</f>
        <v>n.a.</v>
      </c>
      <c r="AQ12" s="36">
        <f>IF(ISERROR(O_debt!I14/O_exp!I14),"n.a.",100*(O_debt!I14/O_exp!I14))</f>
        <v>68.307624178906195</v>
      </c>
      <c r="AR12" s="36">
        <f>IF(ISERROR(O_debt!J14/O_exp!J14),"n.a.",100*(O_debt!J14/O_exp!J14))</f>
        <v>100.82630064621011</v>
      </c>
      <c r="AS12" s="36">
        <f>IF(ISERROR(O_debt!K14/O_exp!K14),"n.a.",100*(O_debt!K14/O_exp!K14))</f>
        <v>135.32447312987955</v>
      </c>
      <c r="AT12" s="36">
        <f>IF(ISERROR(O_debt!L14/O_exp!L14),"n.a.",100*(O_debt!L14/O_exp!L14))</f>
        <v>242.42616856531583</v>
      </c>
      <c r="AU12" s="36">
        <f>IF(ISERROR(O_debt!M14/O_exp!M14),"n.a.",100*(O_debt!M14/O_exp!M14))</f>
        <v>125.13022855850222</v>
      </c>
      <c r="AV12" s="36" t="str">
        <f>IF(ISERROR(O_debt!N14/O_exp!N14),"n.a.",100*(O_debt!N14/O_exp!N14))</f>
        <v>n.a.</v>
      </c>
      <c r="AW12" s="36">
        <f>IF(ISERROR(O_debt!O14/O_exp!O14),"n.a.",100*(O_debt!O14/O_exp!O14))</f>
        <v>69.170493597442245</v>
      </c>
      <c r="AX12" s="36" t="str">
        <f>IF(ISERROR(O_debt!P14/O_exp!P14),"n.a.",100*(O_debt!P14/O_exp!P14))</f>
        <v>n.a.</v>
      </c>
      <c r="AY12" s="36">
        <f>IF(ISERROR(O_debt!Q14/O_exp!Q14),"n.a.",100*(O_debt!Q14/O_exp!Q14))</f>
        <v>89.574700177691383</v>
      </c>
      <c r="AZ12" s="36">
        <f>IF(ISERROR(O_debt!R14/O_exp!R14),"n.a.",100*(O_debt!R14/O_exp!R14))</f>
        <v>64.166621680070108</v>
      </c>
      <c r="BA12" s="36" t="str">
        <f>IF(ISERROR(O_debt!S14/O_exp!S14),"n.a.",100*(O_debt!S14/O_exp!S14))</f>
        <v>n.a.</v>
      </c>
      <c r="BB12" s="36" t="str">
        <f>IF(ISERROR(O_debt!T14/O_exp!T14),"n.a.",100*(O_debt!T14/O_exp!T14))</f>
        <v>n.a.</v>
      </c>
      <c r="BC12" s="36" t="str">
        <f>IF(ISERROR(O_debt!U14/O_exp!U14),"n.a.",100*(O_debt!U14/O_exp!U14))</f>
        <v>n.a.</v>
      </c>
      <c r="BD12" s="36">
        <f>IF(ISERROR(O_debt!V14/O_exp!V14),"n.a.",100*(O_debt!V14/O_exp!V14))</f>
        <v>238.00535412377909</v>
      </c>
      <c r="BE12" s="36">
        <f>IF(ISERROR(O_debt!W14/O_exp!W14),"n.a.",100*(O_debt!W14/O_exp!W14))</f>
        <v>537.41081841946504</v>
      </c>
      <c r="BG12" s="34">
        <f t="shared" si="8"/>
        <v>1974</v>
      </c>
      <c r="BH12" s="52" t="str">
        <f t="shared" si="3"/>
        <v>n.a.</v>
      </c>
      <c r="BJ12" s="40">
        <f t="shared" si="12"/>
        <v>150</v>
      </c>
      <c r="BK12" s="40">
        <v>111</v>
      </c>
      <c r="BL12" s="40">
        <f t="shared" si="9"/>
        <v>21.595330739299612</v>
      </c>
      <c r="BN12" s="40">
        <f t="shared" si="13"/>
        <v>90</v>
      </c>
      <c r="BO12" s="40">
        <v>50</v>
      </c>
      <c r="BP12" s="63">
        <f t="shared" si="10"/>
        <v>9.7276264591439698</v>
      </c>
      <c r="BQ12" s="63">
        <f>SUM(BP$9:BP12)</f>
        <v>14.785992217898833</v>
      </c>
      <c r="BR12" s="62" t="str">
        <f t="shared" si="4"/>
        <v/>
      </c>
      <c r="BS12" s="62" t="str">
        <f t="shared" si="5"/>
        <v/>
      </c>
    </row>
    <row r="13" spans="1:71" x14ac:dyDescent="0.25">
      <c r="A13" s="34" t="s">
        <v>359</v>
      </c>
      <c r="B13" s="34"/>
      <c r="C13" s="36" t="s">
        <v>34</v>
      </c>
      <c r="D13" s="36">
        <v>23.202856223202858</v>
      </c>
      <c r="E13" s="36">
        <v>57.661058957661062</v>
      </c>
      <c r="F13" s="36">
        <v>45.15707944515708</v>
      </c>
      <c r="G13" s="36" t="s">
        <v>34</v>
      </c>
      <c r="H13" s="36">
        <v>8.8316306888316305</v>
      </c>
      <c r="I13" s="36" t="s">
        <v>34</v>
      </c>
      <c r="J13" s="36">
        <v>23.319029923319032</v>
      </c>
      <c r="K13" s="36">
        <v>19.196553419196555</v>
      </c>
      <c r="L13" s="36">
        <v>59.300050759300056</v>
      </c>
      <c r="M13" s="36">
        <v>53.695979953695982</v>
      </c>
      <c r="N13" s="36">
        <v>21.452580021452583</v>
      </c>
      <c r="O13" s="36" t="s">
        <v>34</v>
      </c>
      <c r="P13" s="36">
        <v>40.185362240185363</v>
      </c>
      <c r="Q13" s="36" t="s">
        <v>34</v>
      </c>
      <c r="R13" s="36">
        <v>38.671710038671712</v>
      </c>
      <c r="S13" s="36">
        <v>22.116218722116223</v>
      </c>
      <c r="T13" s="36" t="s">
        <v>34</v>
      </c>
      <c r="U13" s="36" t="s">
        <v>34</v>
      </c>
      <c r="V13" s="36" t="s">
        <v>34</v>
      </c>
      <c r="W13" s="36">
        <v>61.77736226177737</v>
      </c>
      <c r="X13" s="36">
        <v>47.990092847990098</v>
      </c>
      <c r="Z13" s="34">
        <f t="shared" si="6"/>
        <v>1975</v>
      </c>
      <c r="AA13" s="32" t="str">
        <f t="shared" si="0"/>
        <v>n.a.</v>
      </c>
      <c r="AC13" s="40">
        <f t="shared" si="11"/>
        <v>20</v>
      </c>
      <c r="AD13" s="40">
        <v>33</v>
      </c>
      <c r="AE13" s="63">
        <f t="shared" si="7"/>
        <v>6.4202334630350189</v>
      </c>
      <c r="AF13" s="63">
        <f>SUM(AE$9:AE13)</f>
        <v>10.311284046692606</v>
      </c>
      <c r="AG13" s="62" t="str">
        <f t="shared" si="1"/>
        <v/>
      </c>
      <c r="AH13" s="62" t="str">
        <f t="shared" si="2"/>
        <v/>
      </c>
      <c r="AJ13" s="36" t="str">
        <f>IF(ISERROR(O_debt!B15/O_exp!B15),"n.a.",100*(O_debt!B15/O_exp!B15))</f>
        <v>n.a.</v>
      </c>
      <c r="AK13" s="36">
        <f>IF(ISERROR(O_debt!C15/O_exp!C15),"n.a.",100*(O_debt!C15/O_exp!C15))</f>
        <v>74.978632181115117</v>
      </c>
      <c r="AL13" s="36">
        <f>IF(ISERROR(O_debt!D15/O_exp!D15),"n.a.",100*(O_debt!D15/O_exp!D15))</f>
        <v>110.15151937398436</v>
      </c>
      <c r="AM13" s="36">
        <f>IF(ISERROR(O_debt!E15/O_exp!E15),"n.a.",100*(O_debt!E15/O_exp!E15))</f>
        <v>201.604621309371</v>
      </c>
      <c r="AN13" s="36" t="str">
        <f>IF(ISERROR(O_debt!F15/O_exp!F15),"n.a.",100*(O_debt!F15/O_exp!F15))</f>
        <v>n.a.</v>
      </c>
      <c r="AO13" s="36">
        <f>IF(ISERROR(O_debt!G15/O_exp!G15),"n.a.",100*(O_debt!G15/O_exp!G15))</f>
        <v>38.542540816825635</v>
      </c>
      <c r="AP13" s="36" t="str">
        <f>IF(ISERROR(O_debt!H15/O_exp!H15),"n.a.",100*(O_debt!H15/O_exp!H15))</f>
        <v>n.a.</v>
      </c>
      <c r="AQ13" s="36">
        <f>IF(ISERROR(O_debt!I15/O_exp!I15),"n.a.",100*(O_debt!I15/O_exp!I15))</f>
        <v>93.913892854459377</v>
      </c>
      <c r="AR13" s="36">
        <f>IF(ISERROR(O_debt!J15/O_exp!J15),"n.a.",100*(O_debt!J15/O_exp!J15))</f>
        <v>111.10210738504229</v>
      </c>
      <c r="AS13" s="36">
        <f>IF(ISERROR(O_debt!K15/O_exp!K15),"n.a.",100*(O_debt!K15/O_exp!K15))</f>
        <v>148.96221186505619</v>
      </c>
      <c r="AT13" s="36">
        <f>IF(ISERROR(O_debt!L15/O_exp!L15),"n.a.",100*(O_debt!L15/O_exp!L15))</f>
        <v>265.6530007010262</v>
      </c>
      <c r="AU13" s="36">
        <f>IF(ISERROR(O_debt!M15/O_exp!M15),"n.a.",100*(O_debt!M15/O_exp!M15))</f>
        <v>168.13708760876384</v>
      </c>
      <c r="AV13" s="36" t="str">
        <f>IF(ISERROR(O_debt!N15/O_exp!N15),"n.a.",100*(O_debt!N15/O_exp!N15))</f>
        <v>n.a.</v>
      </c>
      <c r="AW13" s="36">
        <f>IF(ISERROR(O_debt!O15/O_exp!O15),"n.a.",100*(O_debt!O15/O_exp!O15))</f>
        <v>76.703415667311702</v>
      </c>
      <c r="AX13" s="36" t="str">
        <f>IF(ISERROR(O_debt!P15/O_exp!P15),"n.a.",100*(O_debt!P15/O_exp!P15))</f>
        <v>n.a.</v>
      </c>
      <c r="AY13" s="36">
        <f>IF(ISERROR(O_debt!Q15/O_exp!Q15),"n.a.",100*(O_debt!Q15/O_exp!Q15))</f>
        <v>102.48343888182698</v>
      </c>
      <c r="AZ13" s="36">
        <f>IF(ISERROR(O_debt!R15/O_exp!R15),"n.a.",100*(O_debt!R15/O_exp!R15))</f>
        <v>122.53928462068491</v>
      </c>
      <c r="BA13" s="36" t="str">
        <f>IF(ISERROR(O_debt!S15/O_exp!S15),"n.a.",100*(O_debt!S15/O_exp!S15))</f>
        <v>n.a.</v>
      </c>
      <c r="BB13" s="36" t="str">
        <f>IF(ISERROR(O_debt!T15/O_exp!T15),"n.a.",100*(O_debt!T15/O_exp!T15))</f>
        <v>n.a.</v>
      </c>
      <c r="BC13" s="36" t="str">
        <f>IF(ISERROR(O_debt!U15/O_exp!U15),"n.a.",100*(O_debt!U15/O_exp!U15))</f>
        <v>n.a.</v>
      </c>
      <c r="BD13" s="36">
        <f>IF(ISERROR(O_debt!V15/O_exp!V15),"n.a.",100*(O_debt!V15/O_exp!V15))</f>
        <v>243.16121068537103</v>
      </c>
      <c r="BE13" s="36">
        <f>IF(ISERROR(O_debt!W15/O_exp!W15),"n.a.",100*(O_debt!W15/O_exp!W15))</f>
        <v>575.73147468818775</v>
      </c>
      <c r="BG13" s="34">
        <f t="shared" si="8"/>
        <v>1975</v>
      </c>
      <c r="BH13" s="52" t="str">
        <f t="shared" si="3"/>
        <v>n.a.</v>
      </c>
      <c r="BJ13" s="40">
        <f t="shared" si="12"/>
        <v>200</v>
      </c>
      <c r="BK13" s="40">
        <v>112</v>
      </c>
      <c r="BL13" s="40">
        <f t="shared" si="9"/>
        <v>21.789883268482491</v>
      </c>
      <c r="BN13" s="40">
        <f t="shared" si="13"/>
        <v>120</v>
      </c>
      <c r="BO13" s="40">
        <v>55</v>
      </c>
      <c r="BP13" s="63">
        <f t="shared" si="10"/>
        <v>10.700389105058365</v>
      </c>
      <c r="BQ13" s="63">
        <f>SUM(BP$9:BP13)</f>
        <v>25.4863813229572</v>
      </c>
      <c r="BR13" s="62" t="str">
        <f t="shared" si="4"/>
        <v/>
      </c>
      <c r="BS13" s="62" t="str">
        <f t="shared" si="5"/>
        <v/>
      </c>
    </row>
    <row r="14" spans="1:71" x14ac:dyDescent="0.25">
      <c r="A14" s="34" t="s">
        <v>360</v>
      </c>
      <c r="B14" s="34"/>
      <c r="C14" s="36" t="s">
        <v>34</v>
      </c>
      <c r="D14" s="36">
        <v>26.596234426596236</v>
      </c>
      <c r="E14" s="36">
        <v>58.287044258287047</v>
      </c>
      <c r="F14" s="36">
        <v>43.557534843557541</v>
      </c>
      <c r="G14" s="36" t="s">
        <v>34</v>
      </c>
      <c r="H14" s="36">
        <v>8.032297328032298</v>
      </c>
      <c r="I14" s="36" t="s">
        <v>34</v>
      </c>
      <c r="J14" s="36">
        <v>25.413598225413601</v>
      </c>
      <c r="K14" s="36">
        <v>18.686185318686189</v>
      </c>
      <c r="L14" s="36">
        <v>63.61608866361609</v>
      </c>
      <c r="M14" s="36">
        <v>52.783124952783126</v>
      </c>
      <c r="N14" s="36">
        <v>27.392624627392628</v>
      </c>
      <c r="O14" s="36" t="s">
        <v>34</v>
      </c>
      <c r="P14" s="36">
        <v>39.733494339733497</v>
      </c>
      <c r="Q14" s="36" t="s">
        <v>34</v>
      </c>
      <c r="R14" s="36">
        <v>40.363043740363047</v>
      </c>
      <c r="S14" s="36">
        <v>26.931394226931396</v>
      </c>
      <c r="T14" s="36" t="s">
        <v>34</v>
      </c>
      <c r="U14" s="36" t="s">
        <v>34</v>
      </c>
      <c r="V14" s="36" t="s">
        <v>34</v>
      </c>
      <c r="W14" s="36">
        <v>61.408994561408996</v>
      </c>
      <c r="X14" s="36">
        <v>48.057019948057025</v>
      </c>
      <c r="Z14" s="34">
        <f t="shared" si="6"/>
        <v>1976</v>
      </c>
      <c r="AA14" s="32" t="str">
        <f t="shared" si="0"/>
        <v>n.a.</v>
      </c>
      <c r="AC14" s="40">
        <f t="shared" si="11"/>
        <v>25</v>
      </c>
      <c r="AD14" s="40">
        <v>14</v>
      </c>
      <c r="AE14" s="63">
        <f t="shared" si="7"/>
        <v>2.7237354085603114</v>
      </c>
      <c r="AF14" s="63">
        <f>SUM(AE$9:AE14)</f>
        <v>13.035019455252918</v>
      </c>
      <c r="AG14" s="62" t="str">
        <f t="shared" si="1"/>
        <v/>
      </c>
      <c r="AH14" s="62" t="str">
        <f t="shared" si="2"/>
        <v/>
      </c>
      <c r="AJ14" s="36" t="str">
        <f>IF(ISERROR(O_debt!B16/O_exp!B16),"n.a.",100*(O_debt!B16/O_exp!B16))</f>
        <v>n.a.</v>
      </c>
      <c r="AK14" s="36">
        <f>IF(ISERROR(O_debt!C16/O_exp!C16),"n.a.",100*(O_debt!C16/O_exp!C16))</f>
        <v>83.977629962783809</v>
      </c>
      <c r="AL14" s="36">
        <f>IF(ISERROR(O_debt!D16/O_exp!D16),"n.a.",100*(O_debt!D16/O_exp!D16))</f>
        <v>105.29696996961565</v>
      </c>
      <c r="AM14" s="36">
        <f>IF(ISERROR(O_debt!E16/O_exp!E16),"n.a.",100*(O_debt!E16/O_exp!E16))</f>
        <v>196.97017587429164</v>
      </c>
      <c r="AN14" s="36" t="str">
        <f>IF(ISERROR(O_debt!F16/O_exp!F16),"n.a.",100*(O_debt!F16/O_exp!F16))</f>
        <v>n.a.</v>
      </c>
      <c r="AO14" s="36">
        <f>IF(ISERROR(O_debt!G16/O_exp!G16),"n.a.",100*(O_debt!G16/O_exp!G16))</f>
        <v>32.893316531440163</v>
      </c>
      <c r="AP14" s="36" t="str">
        <f>IF(ISERROR(O_debt!H16/O_exp!H16),"n.a.",100*(O_debt!H16/O_exp!H16))</f>
        <v>n.a.</v>
      </c>
      <c r="AQ14" s="36">
        <f>IF(ISERROR(O_debt!I16/O_exp!I16),"n.a.",100*(O_debt!I16/O_exp!I16))</f>
        <v>97.445495140530596</v>
      </c>
      <c r="AR14" s="36">
        <f>IF(ISERROR(O_debt!J16/O_exp!J16),"n.a.",100*(O_debt!J16/O_exp!J16))</f>
        <v>108.86406523348788</v>
      </c>
      <c r="AS14" s="36">
        <f>IF(ISERROR(O_debt!K16/O_exp!K16),"n.a.",100*(O_debt!K16/O_exp!K16))</f>
        <v>147.50110100347825</v>
      </c>
      <c r="AT14" s="36">
        <f>IF(ISERROR(O_debt!L16/O_exp!L16),"n.a.",100*(O_debt!L16/O_exp!L16))</f>
        <v>242.434166241957</v>
      </c>
      <c r="AU14" s="36">
        <f>IF(ISERROR(O_debt!M16/O_exp!M16),"n.a.",100*(O_debt!M16/O_exp!M16))</f>
        <v>202.66535152903828</v>
      </c>
      <c r="AV14" s="36" t="str">
        <f>IF(ISERROR(O_debt!N16/O_exp!N16),"n.a.",100*(O_debt!N16/O_exp!N16))</f>
        <v>n.a.</v>
      </c>
      <c r="AW14" s="36">
        <f>IF(ISERROR(O_debt!O16/O_exp!O16),"n.a.",100*(O_debt!O16/O_exp!O16))</f>
        <v>74.185878097775984</v>
      </c>
      <c r="AX14" s="36" t="str">
        <f>IF(ISERROR(O_debt!P16/O_exp!P16),"n.a.",100*(O_debt!P16/O_exp!P16))</f>
        <v>n.a.</v>
      </c>
      <c r="AY14" s="36">
        <f>IF(ISERROR(O_debt!Q16/O_exp!Q16),"n.a.",100*(O_debt!Q16/O_exp!Q16))</f>
        <v>108.82470691013782</v>
      </c>
      <c r="AZ14" s="36">
        <f>IF(ISERROR(O_debt!R16/O_exp!R16),"n.a.",100*(O_debt!R16/O_exp!R16))</f>
        <v>174.60271330444814</v>
      </c>
      <c r="BA14" s="36" t="str">
        <f>IF(ISERROR(O_debt!S16/O_exp!S16),"n.a.",100*(O_debt!S16/O_exp!S16))</f>
        <v>n.a.</v>
      </c>
      <c r="BB14" s="36" t="str">
        <f>IF(ISERROR(O_debt!T16/O_exp!T16),"n.a.",100*(O_debt!T16/O_exp!T16))</f>
        <v>n.a.</v>
      </c>
      <c r="BC14" s="36" t="str">
        <f>IF(ISERROR(O_debt!U16/O_exp!U16),"n.a.",100*(O_debt!U16/O_exp!U16))</f>
        <v>n.a.</v>
      </c>
      <c r="BD14" s="36">
        <f>IF(ISERROR(O_debt!V16/O_exp!V16),"n.a.",100*(O_debt!V16/O_exp!V16))</f>
        <v>219.0630584270946</v>
      </c>
      <c r="BE14" s="36">
        <f>IF(ISERROR(O_debt!W16/O_exp!W16),"n.a.",100*(O_debt!W16/O_exp!W16))</f>
        <v>588.86395700369508</v>
      </c>
      <c r="BG14" s="34">
        <f t="shared" si="8"/>
        <v>1976</v>
      </c>
      <c r="BH14" s="52" t="str">
        <f t="shared" si="3"/>
        <v>n.a.</v>
      </c>
      <c r="BJ14" s="40">
        <f t="shared" si="12"/>
        <v>250</v>
      </c>
      <c r="BK14" s="40">
        <v>84</v>
      </c>
      <c r="BL14" s="40">
        <f t="shared" si="9"/>
        <v>16.342412451361866</v>
      </c>
      <c r="BN14" s="40">
        <f t="shared" si="13"/>
        <v>150</v>
      </c>
      <c r="BO14" s="40">
        <v>69</v>
      </c>
      <c r="BP14" s="63">
        <f t="shared" si="10"/>
        <v>13.424124513618677</v>
      </c>
      <c r="BQ14" s="63">
        <f>SUM(BP$9:BP14)</f>
        <v>38.910505836575879</v>
      </c>
      <c r="BR14" s="62" t="str">
        <f t="shared" si="4"/>
        <v/>
      </c>
      <c r="BS14" s="62" t="str">
        <f t="shared" si="5"/>
        <v/>
      </c>
    </row>
    <row r="15" spans="1:71" x14ac:dyDescent="0.25">
      <c r="A15" s="34" t="s">
        <v>361</v>
      </c>
      <c r="B15" s="34"/>
      <c r="C15" s="36" t="s">
        <v>34</v>
      </c>
      <c r="D15" s="36">
        <v>28.959508128959513</v>
      </c>
      <c r="E15" s="36">
        <v>61.674206061674212</v>
      </c>
      <c r="F15" s="36">
        <v>45.045582345045588</v>
      </c>
      <c r="G15" s="36" t="s">
        <v>34</v>
      </c>
      <c r="H15" s="36">
        <v>10.102002210102002</v>
      </c>
      <c r="I15" s="36">
        <v>29.140651529140655</v>
      </c>
      <c r="J15" s="36">
        <v>26.66185672666186</v>
      </c>
      <c r="K15" s="36">
        <v>18.852386518852388</v>
      </c>
      <c r="L15" s="36">
        <v>60.762231660762239</v>
      </c>
      <c r="M15" s="36">
        <v>52.883464052883468</v>
      </c>
      <c r="N15" s="36">
        <v>32.651060032651067</v>
      </c>
      <c r="O15" s="36" t="s">
        <v>34</v>
      </c>
      <c r="P15" s="36">
        <v>39.161970839161974</v>
      </c>
      <c r="Q15" s="36" t="s">
        <v>34</v>
      </c>
      <c r="R15" s="36">
        <v>46.081964946081975</v>
      </c>
      <c r="S15" s="36">
        <v>28.176721428176727</v>
      </c>
      <c r="T15" s="36" t="s">
        <v>34</v>
      </c>
      <c r="U15" s="36" t="s">
        <v>34</v>
      </c>
      <c r="V15" s="36" t="s">
        <v>34</v>
      </c>
      <c r="W15" s="36">
        <v>60.373320860373326</v>
      </c>
      <c r="X15" s="36">
        <v>46.866003746866006</v>
      </c>
      <c r="Z15" s="34">
        <f t="shared" si="6"/>
        <v>1977</v>
      </c>
      <c r="AA15" s="32" t="str">
        <f t="shared" si="0"/>
        <v>n.a.</v>
      </c>
      <c r="AC15" s="40">
        <f t="shared" si="11"/>
        <v>30</v>
      </c>
      <c r="AD15" s="40">
        <v>24</v>
      </c>
      <c r="AE15" s="63">
        <f t="shared" si="7"/>
        <v>4.6692607003891053</v>
      </c>
      <c r="AF15" s="63">
        <f>SUM(AE$9:AE15)</f>
        <v>17.704280155642024</v>
      </c>
      <c r="AG15" s="62" t="str">
        <f t="shared" si="1"/>
        <v/>
      </c>
      <c r="AH15" s="62" t="str">
        <f t="shared" si="2"/>
        <v/>
      </c>
      <c r="AJ15" s="36" t="str">
        <f>IF(ISERROR(O_debt!B17/O_exp!B17),"n.a.",100*(O_debt!B17/O_exp!B17))</f>
        <v>n.a.</v>
      </c>
      <c r="AK15" s="36">
        <f>IF(ISERROR(O_debt!C17/O_exp!C17),"n.a.",100*(O_debt!C17/O_exp!C17))</f>
        <v>92.778369939840388</v>
      </c>
      <c r="AL15" s="36">
        <f>IF(ISERROR(O_debt!D17/O_exp!D17),"n.a.",100*(O_debt!D17/O_exp!D17))</f>
        <v>113.87173646373077</v>
      </c>
      <c r="AM15" s="36">
        <f>IF(ISERROR(O_debt!E17/O_exp!E17),"n.a.",100*(O_debt!E17/O_exp!E17))</f>
        <v>194.63975482636789</v>
      </c>
      <c r="AN15" s="36" t="str">
        <f>IF(ISERROR(O_debt!F17/O_exp!F17),"n.a.",100*(O_debt!F17/O_exp!F17))</f>
        <v>n.a.</v>
      </c>
      <c r="AO15" s="36">
        <f>IF(ISERROR(O_debt!G17/O_exp!G17),"n.a.",100*(O_debt!G17/O_exp!G17))</f>
        <v>36.343007607640018</v>
      </c>
      <c r="AP15" s="36">
        <f>IF(ISERROR(O_debt!H17/O_exp!H17),"n.a.",100*(O_debt!H17/O_exp!H17))</f>
        <v>148.70729369443168</v>
      </c>
      <c r="AQ15" s="36">
        <f>IF(ISERROR(O_debt!I17/O_exp!I17),"n.a.",100*(O_debt!I17/O_exp!I17))</f>
        <v>103.02335666935134</v>
      </c>
      <c r="AR15" s="36">
        <f>IF(ISERROR(O_debt!J17/O_exp!J17),"n.a.",100*(O_debt!J17/O_exp!J17))</f>
        <v>110.37010485743018</v>
      </c>
      <c r="AS15" s="36">
        <f>IF(ISERROR(O_debt!K17/O_exp!K17),"n.a.",100*(O_debt!K17/O_exp!K17))</f>
        <v>131.94114919226143</v>
      </c>
      <c r="AT15" s="36">
        <f>IF(ISERROR(O_debt!L17/O_exp!L17),"n.a.",100*(O_debt!L17/O_exp!L17))</f>
        <v>228.21127912761375</v>
      </c>
      <c r="AU15" s="36">
        <f>IF(ISERROR(O_debt!M17/O_exp!M17),"n.a.",100*(O_debt!M17/O_exp!M17))</f>
        <v>250.08479682388406</v>
      </c>
      <c r="AV15" s="36" t="str">
        <f>IF(ISERROR(O_debt!N17/O_exp!N17),"n.a.",100*(O_debt!N17/O_exp!N17))</f>
        <v>n.a.</v>
      </c>
      <c r="AW15" s="36">
        <f>IF(ISERROR(O_debt!O17/O_exp!O17),"n.a.",100*(O_debt!O17/O_exp!O17))</f>
        <v>78.409019775162918</v>
      </c>
      <c r="AX15" s="36" t="str">
        <f>IF(ISERROR(O_debt!P17/O_exp!P17),"n.a.",100*(O_debt!P17/O_exp!P17))</f>
        <v>n.a.</v>
      </c>
      <c r="AY15" s="36">
        <f>IF(ISERROR(O_debt!Q17/O_exp!Q17),"n.a.",100*(O_debt!Q17/O_exp!Q17))</f>
        <v>128.26644029221808</v>
      </c>
      <c r="AZ15" s="36">
        <f>IF(ISERROR(O_debt!R17/O_exp!R17),"n.a.",100*(O_debt!R17/O_exp!R17))</f>
        <v>172.86334343205627</v>
      </c>
      <c r="BA15" s="36" t="str">
        <f>IF(ISERROR(O_debt!S17/O_exp!S17),"n.a.",100*(O_debt!S17/O_exp!S17))</f>
        <v>n.a.</v>
      </c>
      <c r="BB15" s="36" t="str">
        <f>IF(ISERROR(O_debt!T17/O_exp!T17),"n.a.",100*(O_debt!T17/O_exp!T17))</f>
        <v>n.a.</v>
      </c>
      <c r="BC15" s="36" t="str">
        <f>IF(ISERROR(O_debt!U17/O_exp!U17),"n.a.",100*(O_debt!U17/O_exp!U17))</f>
        <v>n.a.</v>
      </c>
      <c r="BD15" s="36">
        <f>IF(ISERROR(O_debt!V17/O_exp!V17),"n.a.",100*(O_debt!V17/O_exp!V17))</f>
        <v>203.26429854200416</v>
      </c>
      <c r="BE15" s="36">
        <f>IF(ISERROR(O_debt!W17/O_exp!W17),"n.a.",100*(O_debt!W17/O_exp!W17))</f>
        <v>599.70771653543306</v>
      </c>
      <c r="BG15" s="34">
        <f t="shared" si="8"/>
        <v>1977</v>
      </c>
      <c r="BH15" s="52" t="str">
        <f t="shared" si="3"/>
        <v>n.a.</v>
      </c>
      <c r="BJ15" s="40">
        <f t="shared" si="12"/>
        <v>300</v>
      </c>
      <c r="BK15" s="40">
        <v>24</v>
      </c>
      <c r="BL15" s="40">
        <f t="shared" si="9"/>
        <v>4.6692607003891053</v>
      </c>
      <c r="BN15" s="40">
        <f t="shared" si="13"/>
        <v>180</v>
      </c>
      <c r="BO15" s="40">
        <v>66</v>
      </c>
      <c r="BP15" s="63">
        <f t="shared" si="10"/>
        <v>12.840466926070038</v>
      </c>
      <c r="BQ15" s="63">
        <f>SUM(BP$9:BP15)</f>
        <v>51.750972762645915</v>
      </c>
      <c r="BR15" s="62" t="str">
        <f t="shared" si="4"/>
        <v/>
      </c>
      <c r="BS15" s="62" t="str">
        <f t="shared" si="5"/>
        <v/>
      </c>
    </row>
    <row r="16" spans="1:71" x14ac:dyDescent="0.25">
      <c r="A16" s="34" t="s">
        <v>362</v>
      </c>
      <c r="B16" s="34"/>
      <c r="C16" s="36" t="s">
        <v>34</v>
      </c>
      <c r="D16" s="36">
        <v>32.628217432628219</v>
      </c>
      <c r="E16" s="36">
        <v>65.224791365224803</v>
      </c>
      <c r="F16" s="36">
        <v>47.911422847911425</v>
      </c>
      <c r="G16" s="36" t="s">
        <v>34</v>
      </c>
      <c r="H16" s="36">
        <v>13.429596813429599</v>
      </c>
      <c r="I16" s="36">
        <v>30.169057630169057</v>
      </c>
      <c r="J16" s="36">
        <v>28.126400728126406</v>
      </c>
      <c r="K16" s="36">
        <v>24.446649024446653</v>
      </c>
      <c r="L16" s="36">
        <v>62.67246036267246</v>
      </c>
      <c r="M16" s="36">
        <v>57.856750257856753</v>
      </c>
      <c r="N16" s="36">
        <v>41.308812141308813</v>
      </c>
      <c r="O16" s="36" t="s">
        <v>34</v>
      </c>
      <c r="P16" s="36">
        <v>40.462074740462079</v>
      </c>
      <c r="Q16" s="36" t="s">
        <v>34</v>
      </c>
      <c r="R16" s="36">
        <v>51.931166551931177</v>
      </c>
      <c r="S16" s="36">
        <v>31.619233131619236</v>
      </c>
      <c r="T16" s="36" t="s">
        <v>34</v>
      </c>
      <c r="U16" s="36" t="s">
        <v>34</v>
      </c>
      <c r="V16" s="36" t="s">
        <v>34</v>
      </c>
      <c r="W16" s="36">
        <v>57.896329957896334</v>
      </c>
      <c r="X16" s="36">
        <v>45.822355345822359</v>
      </c>
      <c r="Z16" s="34">
        <f t="shared" si="6"/>
        <v>1978</v>
      </c>
      <c r="AA16" s="32" t="str">
        <f t="shared" si="0"/>
        <v>n.a.</v>
      </c>
      <c r="AC16" s="40">
        <f t="shared" si="11"/>
        <v>35</v>
      </c>
      <c r="AD16" s="40">
        <v>25</v>
      </c>
      <c r="AE16" s="63">
        <f t="shared" si="7"/>
        <v>4.8638132295719849</v>
      </c>
      <c r="AF16" s="63">
        <f>SUM(AE$9:AE16)</f>
        <v>22.568093385214009</v>
      </c>
      <c r="AG16" s="62" t="str">
        <f t="shared" si="1"/>
        <v/>
      </c>
      <c r="AH16" s="62" t="str">
        <f t="shared" si="2"/>
        <v/>
      </c>
      <c r="AJ16" s="36" t="str">
        <f>IF(ISERROR(O_debt!B18/O_exp!B18),"n.a.",100*(O_debt!B18/O_exp!B18))</f>
        <v>n.a.</v>
      </c>
      <c r="AK16" s="36">
        <f>IF(ISERROR(O_debt!C18/O_exp!C18),"n.a.",100*(O_debt!C18/O_exp!C18))</f>
        <v>101.93984797744598</v>
      </c>
      <c r="AL16" s="36">
        <f>IF(ISERROR(O_debt!D18/O_exp!D18),"n.a.",100*(O_debt!D18/O_exp!D18))</f>
        <v>125.02110939699398</v>
      </c>
      <c r="AM16" s="36">
        <f>IF(ISERROR(O_debt!E18/O_exp!E18),"n.a.",100*(O_debt!E18/O_exp!E18))</f>
        <v>191.78785704969351</v>
      </c>
      <c r="AN16" s="36" t="str">
        <f>IF(ISERROR(O_debt!F18/O_exp!F18),"n.a.",100*(O_debt!F18/O_exp!F18))</f>
        <v>n.a.</v>
      </c>
      <c r="AO16" s="36">
        <f>IF(ISERROR(O_debt!G18/O_exp!G18),"n.a.",100*(O_debt!G18/O_exp!G18))</f>
        <v>45.720755951056738</v>
      </c>
      <c r="AP16" s="36">
        <f>IF(ISERROR(O_debt!H18/O_exp!H18),"n.a.",100*(O_debt!H18/O_exp!H18))</f>
        <v>154.53348996200222</v>
      </c>
      <c r="AQ16" s="36">
        <f>IF(ISERROR(O_debt!I18/O_exp!I18),"n.a.",100*(O_debt!I18/O_exp!I18))</f>
        <v>111.48948771098608</v>
      </c>
      <c r="AR16" s="36">
        <f>IF(ISERROR(O_debt!J18/O_exp!J18),"n.a.",100*(O_debt!J18/O_exp!J18))</f>
        <v>146.55449111992814</v>
      </c>
      <c r="AS16" s="36">
        <f>IF(ISERROR(O_debt!K18/O_exp!K18),"n.a.",100*(O_debt!K18/O_exp!K18))</f>
        <v>134.61641770579897</v>
      </c>
      <c r="AT16" s="36">
        <f>IF(ISERROR(O_debt!L18/O_exp!L18),"n.a.",100*(O_debt!L18/O_exp!L18))</f>
        <v>246.63609438180006</v>
      </c>
      <c r="AU16" s="36">
        <f>IF(ISERROR(O_debt!M18/O_exp!M18),"n.a.",100*(O_debt!M18/O_exp!M18))</f>
        <v>372.61867735479655</v>
      </c>
      <c r="AV16" s="36" t="str">
        <f>IF(ISERROR(O_debt!N18/O_exp!N18),"n.a.",100*(O_debt!N18/O_exp!N18))</f>
        <v>n.a.</v>
      </c>
      <c r="AW16" s="36">
        <f>IF(ISERROR(O_debt!O18/O_exp!O18),"n.a.",100*(O_debt!O18/O_exp!O18))</f>
        <v>85.24595647369209</v>
      </c>
      <c r="AX16" s="36" t="str">
        <f>IF(ISERROR(O_debt!P18/O_exp!P18),"n.a.",100*(O_debt!P18/O_exp!P18))</f>
        <v>n.a.</v>
      </c>
      <c r="AY16" s="36">
        <f>IF(ISERROR(O_debt!Q18/O_exp!Q18),"n.a.",100*(O_debt!Q18/O_exp!Q18))</f>
        <v>140.47034954799483</v>
      </c>
      <c r="AZ16" s="36">
        <f>IF(ISERROR(O_debt!R18/O_exp!R18),"n.a.",100*(O_debt!R18/O_exp!R18))</f>
        <v>177.65348033270914</v>
      </c>
      <c r="BA16" s="36" t="str">
        <f>IF(ISERROR(O_debt!S18/O_exp!S18),"n.a.",100*(O_debt!S18/O_exp!S18))</f>
        <v>n.a.</v>
      </c>
      <c r="BB16" s="36" t="str">
        <f>IF(ISERROR(O_debt!T18/O_exp!T18),"n.a.",100*(O_debt!T18/O_exp!T18))</f>
        <v>n.a.</v>
      </c>
      <c r="BC16" s="36" t="str">
        <f>IF(ISERROR(O_debt!U18/O_exp!U18),"n.a.",100*(O_debt!U18/O_exp!U18))</f>
        <v>n.a.</v>
      </c>
      <c r="BD16" s="36">
        <f>IF(ISERROR(O_debt!V18/O_exp!V18),"n.a.",100*(O_debt!V18/O_exp!V18))</f>
        <v>205.05973574790519</v>
      </c>
      <c r="BE16" s="36">
        <f>IF(ISERROR(O_debt!W18/O_exp!W18),"n.a.",100*(O_debt!W18/O_exp!W18))</f>
        <v>565.14853612677939</v>
      </c>
      <c r="BG16" s="34">
        <f t="shared" si="8"/>
        <v>1978</v>
      </c>
      <c r="BH16" s="52" t="str">
        <f t="shared" si="3"/>
        <v>n.a.</v>
      </c>
      <c r="BJ16" s="40">
        <f t="shared" si="12"/>
        <v>350</v>
      </c>
      <c r="BK16" s="40">
        <v>14</v>
      </c>
      <c r="BL16" s="40">
        <f t="shared" si="9"/>
        <v>2.7237354085603114</v>
      </c>
      <c r="BN16" s="40">
        <f t="shared" si="13"/>
        <v>210</v>
      </c>
      <c r="BO16" s="40">
        <v>77</v>
      </c>
      <c r="BP16" s="63">
        <f t="shared" si="10"/>
        <v>14.980544747081712</v>
      </c>
      <c r="BQ16" s="63">
        <f>SUM(BP$9:BP16)</f>
        <v>66.731517509727624</v>
      </c>
      <c r="BR16" s="62" t="str">
        <f t="shared" si="4"/>
        <v/>
      </c>
      <c r="BS16" s="62" t="str">
        <f t="shared" si="5"/>
        <v/>
      </c>
    </row>
    <row r="17" spans="1:71" x14ac:dyDescent="0.25">
      <c r="A17" s="34" t="s">
        <v>363</v>
      </c>
      <c r="B17" s="34"/>
      <c r="C17" s="36" t="s">
        <v>34</v>
      </c>
      <c r="D17" s="36">
        <v>34.524011234524011</v>
      </c>
      <c r="E17" s="36">
        <v>68.172576668172582</v>
      </c>
      <c r="F17" s="36">
        <v>45.163016545163018</v>
      </c>
      <c r="G17" s="36" t="s">
        <v>34</v>
      </c>
      <c r="H17" s="36">
        <v>14.318776014318777</v>
      </c>
      <c r="I17" s="36">
        <v>30.479460230479461</v>
      </c>
      <c r="J17" s="36">
        <v>29.136332229136332</v>
      </c>
      <c r="K17" s="36">
        <v>22.767133222767136</v>
      </c>
      <c r="L17" s="36">
        <v>67.7017930677018</v>
      </c>
      <c r="M17" s="36">
        <v>57.244055457244059</v>
      </c>
      <c r="N17" s="36">
        <v>46.108905946108912</v>
      </c>
      <c r="O17" s="36" t="s">
        <v>34</v>
      </c>
      <c r="P17" s="36">
        <v>42.395907142395913</v>
      </c>
      <c r="Q17" s="36" t="s">
        <v>34</v>
      </c>
      <c r="R17" s="36">
        <v>41.158062041158068</v>
      </c>
      <c r="S17" s="36">
        <v>21.575740221575739</v>
      </c>
      <c r="T17" s="36" t="s">
        <v>34</v>
      </c>
      <c r="U17" s="36" t="s">
        <v>34</v>
      </c>
      <c r="V17" s="36" t="s">
        <v>34</v>
      </c>
      <c r="W17" s="36">
        <v>54.524260554524261</v>
      </c>
      <c r="X17" s="36">
        <v>44.538424844538433</v>
      </c>
      <c r="Z17" s="34">
        <f t="shared" si="6"/>
        <v>1979</v>
      </c>
      <c r="AA17" s="32" t="str">
        <f t="shared" si="0"/>
        <v>n.a.</v>
      </c>
      <c r="AC17" s="40">
        <f t="shared" si="11"/>
        <v>40</v>
      </c>
      <c r="AD17" s="40">
        <v>25</v>
      </c>
      <c r="AE17" s="63">
        <f t="shared" si="7"/>
        <v>4.8638132295719849</v>
      </c>
      <c r="AF17" s="63">
        <f>SUM(AE$9:AE17)</f>
        <v>27.431906614785994</v>
      </c>
      <c r="AG17" s="62" t="str">
        <f t="shared" si="1"/>
        <v/>
      </c>
      <c r="AH17" s="62" t="str">
        <f t="shared" si="2"/>
        <v/>
      </c>
      <c r="AJ17" s="36" t="str">
        <f>IF(ISERROR(O_debt!B19/O_exp!B19),"n.a.",100*(O_debt!B19/O_exp!B19))</f>
        <v>n.a.</v>
      </c>
      <c r="AK17" s="36">
        <f>IF(ISERROR(O_debt!C19/O_exp!C19),"n.a.",100*(O_debt!C19/O_exp!C19))</f>
        <v>100.70476131492498</v>
      </c>
      <c r="AL17" s="36">
        <f>IF(ISERROR(O_debt!D19/O_exp!D19),"n.a.",100*(O_debt!D19/O_exp!D19))</f>
        <v>119.78051953833958</v>
      </c>
      <c r="AM17" s="36">
        <f>IF(ISERROR(O_debt!E19/O_exp!E19),"n.a.",100*(O_debt!E19/O_exp!E19))</f>
        <v>168.45102657245889</v>
      </c>
      <c r="AN17" s="36" t="str">
        <f>IF(ISERROR(O_debt!F19/O_exp!F19),"n.a.",100*(O_debt!F19/O_exp!F19))</f>
        <v>n.a.</v>
      </c>
      <c r="AO17" s="36">
        <f>IF(ISERROR(O_debt!G19/O_exp!G19),"n.a.",100*(O_debt!G19/O_exp!G19))</f>
        <v>46.540925764840189</v>
      </c>
      <c r="AP17" s="36">
        <f>IF(ISERROR(O_debt!H19/O_exp!H19),"n.a.",100*(O_debt!H19/O_exp!H19))</f>
        <v>151.85946511806588</v>
      </c>
      <c r="AQ17" s="36">
        <f>IF(ISERROR(O_debt!I19/O_exp!I19),"n.a.",100*(O_debt!I19/O_exp!I19))</f>
        <v>113.58657529811687</v>
      </c>
      <c r="AR17" s="36">
        <f>IF(ISERROR(O_debt!J19/O_exp!J19),"n.a.",100*(O_debt!J19/O_exp!J19))</f>
        <v>122.80438593973008</v>
      </c>
      <c r="AS17" s="36">
        <f>IF(ISERROR(O_debt!K19/O_exp!K19),"n.a.",100*(O_debt!K19/O_exp!K19))</f>
        <v>146.0382765374014</v>
      </c>
      <c r="AT17" s="36">
        <f>IF(ISERROR(O_debt!L19/O_exp!L19),"n.a.",100*(O_debt!L19/O_exp!L19))</f>
        <v>236.76665294351417</v>
      </c>
      <c r="AU17" s="36">
        <f>IF(ISERROR(O_debt!M19/O_exp!M19),"n.a.",100*(O_debt!M19/O_exp!M19))</f>
        <v>399.80657040850616</v>
      </c>
      <c r="AV17" s="36" t="str">
        <f>IF(ISERROR(O_debt!N19/O_exp!N19),"n.a.",100*(O_debt!N19/O_exp!N19))</f>
        <v>n.a.</v>
      </c>
      <c r="AW17" s="36">
        <f>IF(ISERROR(O_debt!O19/O_exp!O19),"n.a.",100*(O_debt!O19/O_exp!O19))</f>
        <v>81.797455243010063</v>
      </c>
      <c r="AX17" s="36" t="str">
        <f>IF(ISERROR(O_debt!P19/O_exp!P19),"n.a.",100*(O_debt!P19/O_exp!P19))</f>
        <v>n.a.</v>
      </c>
      <c r="AY17" s="36">
        <f>IF(ISERROR(O_debt!Q19/O_exp!Q19),"n.a.",100*(O_debt!Q19/O_exp!Q19))</f>
        <v>102.02221790670627</v>
      </c>
      <c r="AZ17" s="36">
        <f>IF(ISERROR(O_debt!R19/O_exp!R19),"n.a.",100*(O_debt!R19/O_exp!R19))</f>
        <v>90.140064156586959</v>
      </c>
      <c r="BA17" s="36" t="str">
        <f>IF(ISERROR(O_debt!S19/O_exp!S19),"n.a.",100*(O_debt!S19/O_exp!S19))</f>
        <v>n.a.</v>
      </c>
      <c r="BB17" s="36" t="str">
        <f>IF(ISERROR(O_debt!T19/O_exp!T19),"n.a.",100*(O_debt!T19/O_exp!T19))</f>
        <v>n.a.</v>
      </c>
      <c r="BC17" s="36" t="str">
        <f>IF(ISERROR(O_debt!U19/O_exp!U19),"n.a.",100*(O_debt!U19/O_exp!U19))</f>
        <v>n.a.</v>
      </c>
      <c r="BD17" s="36">
        <f>IF(ISERROR(O_debt!V19/O_exp!V19),"n.a.",100*(O_debt!V19/O_exp!V19))</f>
        <v>196.41130172980075</v>
      </c>
      <c r="BE17" s="36">
        <f>IF(ISERROR(O_debt!W19/O_exp!W19),"n.a.",100*(O_debt!W19/O_exp!W19))</f>
        <v>499.79142982072585</v>
      </c>
      <c r="BG17" s="34">
        <f t="shared" si="8"/>
        <v>1979</v>
      </c>
      <c r="BH17" s="52" t="str">
        <f t="shared" si="3"/>
        <v>n.a.</v>
      </c>
      <c r="BJ17" s="40">
        <f t="shared" si="12"/>
        <v>400</v>
      </c>
      <c r="BK17" s="40">
        <v>5</v>
      </c>
      <c r="BL17" s="40">
        <f t="shared" si="9"/>
        <v>0.97276264591439687</v>
      </c>
      <c r="BN17" s="40">
        <f t="shared" si="13"/>
        <v>240</v>
      </c>
      <c r="BO17" s="40">
        <v>42</v>
      </c>
      <c r="BP17" s="63">
        <f t="shared" si="10"/>
        <v>8.1712062256809332</v>
      </c>
      <c r="BQ17" s="63">
        <f>SUM(BP$9:BP17)</f>
        <v>74.902723735408557</v>
      </c>
      <c r="BR17" s="62" t="str">
        <f t="shared" si="4"/>
        <v/>
      </c>
      <c r="BS17" s="62" t="str">
        <f t="shared" si="5"/>
        <v/>
      </c>
    </row>
    <row r="18" spans="1:71" x14ac:dyDescent="0.25">
      <c r="A18" s="34" t="s">
        <v>7</v>
      </c>
      <c r="B18" s="34"/>
      <c r="C18" s="36" t="s">
        <v>34</v>
      </c>
      <c r="D18" s="36">
        <v>36.130890936130889</v>
      </c>
      <c r="E18" s="36">
        <v>76.215770476215766</v>
      </c>
      <c r="F18" s="36">
        <v>45.519199445519199</v>
      </c>
      <c r="G18" s="36">
        <v>43.709566243709567</v>
      </c>
      <c r="H18" s="36">
        <v>13.808152113808152</v>
      </c>
      <c r="I18" s="36">
        <v>30.141578730141582</v>
      </c>
      <c r="J18" s="36">
        <v>31.086616231086619</v>
      </c>
      <c r="K18" s="36">
        <v>22.774598122774599</v>
      </c>
      <c r="L18" s="36">
        <v>69.134011069134019</v>
      </c>
      <c r="M18" s="36">
        <v>54.615817754615826</v>
      </c>
      <c r="N18" s="36">
        <v>51.458843951458846</v>
      </c>
      <c r="O18" s="36" t="s">
        <v>34</v>
      </c>
      <c r="P18" s="36">
        <v>45.083995645084002</v>
      </c>
      <c r="Q18" s="36" t="s">
        <v>34</v>
      </c>
      <c r="R18" s="36">
        <v>38.093954038093955</v>
      </c>
      <c r="S18" s="36">
        <v>31.523035631523037</v>
      </c>
      <c r="T18" s="36" t="s">
        <v>34</v>
      </c>
      <c r="U18" s="36" t="s">
        <v>34</v>
      </c>
      <c r="V18" s="36" t="s">
        <v>34</v>
      </c>
      <c r="W18" s="36">
        <v>54.324833554324833</v>
      </c>
      <c r="X18" s="36">
        <v>45.204736145204741</v>
      </c>
      <c r="Z18" s="34">
        <f t="shared" si="6"/>
        <v>1980</v>
      </c>
      <c r="AA18" s="32" t="str">
        <f t="shared" si="0"/>
        <v>n.a.</v>
      </c>
      <c r="AC18" s="40">
        <f t="shared" si="11"/>
        <v>45</v>
      </c>
      <c r="AD18" s="40">
        <v>39</v>
      </c>
      <c r="AE18" s="63">
        <f t="shared" si="7"/>
        <v>7.5875486381322954</v>
      </c>
      <c r="AF18" s="63">
        <f>SUM(AE$9:AE18)</f>
        <v>35.019455252918291</v>
      </c>
      <c r="AG18" s="62" t="str">
        <f t="shared" si="1"/>
        <v/>
      </c>
      <c r="AH18" s="62" t="str">
        <f t="shared" si="2"/>
        <v/>
      </c>
      <c r="AJ18" s="36" t="str">
        <f>IF(ISERROR(O_debt!B20/O_exp!B20),"n.a.",100*(O_debt!B20/O_exp!B20))</f>
        <v>n.a.</v>
      </c>
      <c r="AK18" s="36">
        <f>IF(ISERROR(O_debt!C20/O_exp!C20),"n.a.",100*(O_debt!C20/O_exp!C20))</f>
        <v>100.40810992916045</v>
      </c>
      <c r="AL18" s="36">
        <f>IF(ISERROR(O_debt!D20/O_exp!D20),"n.a.",100*(O_debt!D20/O_exp!D20))</f>
        <v>134.02528229651688</v>
      </c>
      <c r="AM18" s="36">
        <f>IF(ISERROR(O_debt!E20/O_exp!E20),"n.a.",100*(O_debt!E20/O_exp!E20))</f>
        <v>162.53284704603118</v>
      </c>
      <c r="AN18" s="36">
        <f>IF(ISERROR(O_debt!F20/O_exp!F20),"n.a.",100*(O_debt!F20/O_exp!F20))</f>
        <v>131.36032226855974</v>
      </c>
      <c r="AO18" s="36">
        <f>IF(ISERROR(O_debt!G20/O_exp!G20),"n.a.",100*(O_debt!G20/O_exp!G20))</f>
        <v>42.843754161549356</v>
      </c>
      <c r="AP18" s="36">
        <f>IF(ISERROR(O_debt!H20/O_exp!H20),"n.a.",100*(O_debt!H20/O_exp!H20))</f>
        <v>148.12473447959346</v>
      </c>
      <c r="AQ18" s="36">
        <f>IF(ISERROR(O_debt!I20/O_exp!I20),"n.a.",100*(O_debt!I20/O_exp!I20))</f>
        <v>115.03668661903843</v>
      </c>
      <c r="AR18" s="36">
        <f>IF(ISERROR(O_debt!J20/O_exp!J20),"n.a.",100*(O_debt!J20/O_exp!J20))</f>
        <v>96.460895683195872</v>
      </c>
      <c r="AS18" s="36">
        <f>IF(ISERROR(O_debt!K20/O_exp!K20),"n.a.",100*(O_debt!K20/O_exp!K20))</f>
        <v>149.62794749259132</v>
      </c>
      <c r="AT18" s="36">
        <f>IF(ISERROR(O_debt!L20/O_exp!L20),"n.a.",100*(O_debt!L20/O_exp!L20))</f>
        <v>252.96475717916985</v>
      </c>
      <c r="AU18" s="36">
        <f>IF(ISERROR(O_debt!M20/O_exp!M20),"n.a.",100*(O_debt!M20/O_exp!M20))</f>
        <v>381.40635889789138</v>
      </c>
      <c r="AV18" s="36" t="str">
        <f>IF(ISERROR(O_debt!N20/O_exp!N20),"n.a.",100*(O_debt!N20/O_exp!N20))</f>
        <v>n.a.</v>
      </c>
      <c r="AW18" s="36">
        <f>IF(ISERROR(O_debt!O20/O_exp!O20),"n.a.",100*(O_debt!O20/O_exp!O20))</f>
        <v>81.529415553651774</v>
      </c>
      <c r="AX18" s="36" t="str">
        <f>IF(ISERROR(O_debt!P20/O_exp!P20),"n.a.",100*(O_debt!P20/O_exp!P20))</f>
        <v>n.a.</v>
      </c>
      <c r="AY18" s="36">
        <f>IF(ISERROR(O_debt!Q20/O_exp!Q20),"n.a.",100*(O_debt!Q20/O_exp!Q20))</f>
        <v>86.997519539088017</v>
      </c>
      <c r="AZ18" s="36">
        <f>IF(ISERROR(O_debt!R20/O_exp!R20),"n.a.",100*(O_debt!R20/O_exp!R20))</f>
        <v>130.11110648842563</v>
      </c>
      <c r="BA18" s="36" t="str">
        <f>IF(ISERROR(O_debt!S20/O_exp!S20),"n.a.",100*(O_debt!S20/O_exp!S20))</f>
        <v>n.a.</v>
      </c>
      <c r="BB18" s="36" t="str">
        <f>IF(ISERROR(O_debt!T20/O_exp!T20),"n.a.",100*(O_debt!T20/O_exp!T20))</f>
        <v>n.a.</v>
      </c>
      <c r="BC18" s="36" t="str">
        <f>IF(ISERROR(O_debt!U20/O_exp!U20),"n.a.",100*(O_debt!U20/O_exp!U20))</f>
        <v>n.a.</v>
      </c>
      <c r="BD18" s="36">
        <f>IF(ISERROR(O_debt!V20/O_exp!V20),"n.a.",100*(O_debt!V20/O_exp!V20))</f>
        <v>200.39122409792785</v>
      </c>
      <c r="BE18" s="36">
        <f>IF(ISERROR(O_debt!W20/O_exp!W20),"n.a.",100*(O_debt!W20/O_exp!W20))</f>
        <v>453.0277827567665</v>
      </c>
      <c r="BG18" s="34">
        <f t="shared" si="8"/>
        <v>1980</v>
      </c>
      <c r="BH18" s="52" t="str">
        <f t="shared" si="3"/>
        <v>n.a.</v>
      </c>
      <c r="BJ18" s="40">
        <f t="shared" si="12"/>
        <v>450</v>
      </c>
      <c r="BK18" s="40">
        <v>7</v>
      </c>
      <c r="BL18" s="40">
        <f t="shared" si="9"/>
        <v>1.3618677042801557</v>
      </c>
      <c r="BN18" s="40">
        <f t="shared" si="13"/>
        <v>270</v>
      </c>
      <c r="BO18" s="40">
        <v>25</v>
      </c>
      <c r="BP18" s="63">
        <f t="shared" si="10"/>
        <v>4.8638132295719849</v>
      </c>
      <c r="BQ18" s="63">
        <f>SUM(BP$9:BP18)</f>
        <v>79.766536964980546</v>
      </c>
      <c r="BR18" s="62" t="str">
        <f t="shared" si="4"/>
        <v/>
      </c>
      <c r="BS18" s="62" t="str">
        <f t="shared" si="5"/>
        <v/>
      </c>
    </row>
    <row r="19" spans="1:71" x14ac:dyDescent="0.25">
      <c r="A19" s="34" t="s">
        <v>8</v>
      </c>
      <c r="B19" s="34"/>
      <c r="C19" s="36" t="s">
        <v>34</v>
      </c>
      <c r="D19" s="36">
        <v>37.86893343786894</v>
      </c>
      <c r="E19" s="36">
        <v>88.805551188805566</v>
      </c>
      <c r="F19" s="36">
        <v>46.944414446944421</v>
      </c>
      <c r="G19" s="36">
        <v>53.739609153739615</v>
      </c>
      <c r="H19" s="36">
        <v>14.151135514151138</v>
      </c>
      <c r="I19" s="36">
        <v>29.386452929386454</v>
      </c>
      <c r="J19" s="36">
        <v>34.751312234751317</v>
      </c>
      <c r="K19" s="36">
        <v>26.972969926972972</v>
      </c>
      <c r="L19" s="36">
        <v>73.559602073559603</v>
      </c>
      <c r="M19" s="36">
        <v>56.498241856498247</v>
      </c>
      <c r="N19" s="36">
        <v>56.205273856205281</v>
      </c>
      <c r="O19" s="36" t="s">
        <v>34</v>
      </c>
      <c r="P19" s="36">
        <v>48.88540564888541</v>
      </c>
      <c r="Q19" s="36" t="s">
        <v>34</v>
      </c>
      <c r="R19" s="36">
        <v>34.353524434353524</v>
      </c>
      <c r="S19" s="36">
        <v>39.696227239696235</v>
      </c>
      <c r="T19" s="36" t="s">
        <v>34</v>
      </c>
      <c r="U19" s="36" t="s">
        <v>34</v>
      </c>
      <c r="V19" s="36" t="s">
        <v>34</v>
      </c>
      <c r="W19" s="36">
        <v>54.895224354895234</v>
      </c>
      <c r="X19" s="36">
        <v>44.358056444358063</v>
      </c>
      <c r="Z19" s="34">
        <f t="shared" si="6"/>
        <v>1981</v>
      </c>
      <c r="AA19" s="32" t="str">
        <f t="shared" si="0"/>
        <v>n.a.</v>
      </c>
      <c r="AC19" s="40">
        <f t="shared" si="11"/>
        <v>50</v>
      </c>
      <c r="AD19" s="40">
        <v>41</v>
      </c>
      <c r="AE19" s="63">
        <f t="shared" si="7"/>
        <v>7.9766536964980537</v>
      </c>
      <c r="AF19" s="63">
        <f>SUM(AE$9:AE19)</f>
        <v>42.996108949416346</v>
      </c>
      <c r="AG19" s="62" t="str">
        <f t="shared" si="1"/>
        <v/>
      </c>
      <c r="AH19" s="62" t="str">
        <f t="shared" si="2"/>
        <v/>
      </c>
      <c r="AJ19" s="36" t="str">
        <f>IF(ISERROR(O_debt!B21/O_exp!B21),"n.a.",100*(O_debt!B21/O_exp!B21))</f>
        <v>n.a.</v>
      </c>
      <c r="AK19" s="36">
        <f>IF(ISERROR(O_debt!C21/O_exp!C21),"n.a.",100*(O_debt!C21/O_exp!C21))</f>
        <v>101.88094531966109</v>
      </c>
      <c r="AL19" s="36">
        <f>IF(ISERROR(O_debt!D21/O_exp!D21),"n.a.",100*(O_debt!D21/O_exp!D21))</f>
        <v>144.1222188052167</v>
      </c>
      <c r="AM19" s="36">
        <f>IF(ISERROR(O_debt!E21/O_exp!E21),"n.a.",100*(O_debt!E21/O_exp!E21))</f>
        <v>174.40609314932956</v>
      </c>
      <c r="AN19" s="36">
        <f>IF(ISERROR(O_debt!F21/O_exp!F21),"n.a.",100*(O_debt!F21/O_exp!F21))</f>
        <v>144.52963630584259</v>
      </c>
      <c r="AO19" s="36">
        <f>IF(ISERROR(O_debt!G21/O_exp!G21),"n.a.",100*(O_debt!G21/O_exp!G21))</f>
        <v>43.02675748243751</v>
      </c>
      <c r="AP19" s="36">
        <f>IF(ISERROR(O_debt!H21/O_exp!H21),"n.a.",100*(O_debt!H21/O_exp!H21))</f>
        <v>137.87319236327681</v>
      </c>
      <c r="AQ19" s="36">
        <f>IF(ISERROR(O_debt!I21/O_exp!I21),"n.a.",100*(O_debt!I21/O_exp!I21))</f>
        <v>118.54883403674809</v>
      </c>
      <c r="AR19" s="36">
        <f>IF(ISERROR(O_debt!J21/O_exp!J21),"n.a.",100*(O_debt!J21/O_exp!J21))</f>
        <v>103.21153501822542</v>
      </c>
      <c r="AS19" s="36">
        <f>IF(ISERROR(O_debt!K21/O_exp!K21),"n.a.",100*(O_debt!K21/O_exp!K21))</f>
        <v>162.82915371034554</v>
      </c>
      <c r="AT19" s="36">
        <f>IF(ISERROR(O_debt!L21/O_exp!L21),"n.a.",100*(O_debt!L21/O_exp!L21))</f>
        <v>245.61222812425902</v>
      </c>
      <c r="AU19" s="36">
        <f>IF(ISERROR(O_debt!M21/O_exp!M21),"n.a.",100*(O_debt!M21/O_exp!M21))</f>
        <v>387.64893042698117</v>
      </c>
      <c r="AV19" s="36" t="str">
        <f>IF(ISERROR(O_debt!N21/O_exp!N21),"n.a.",100*(O_debt!N21/O_exp!N21))</f>
        <v>n.a.</v>
      </c>
      <c r="AW19" s="36">
        <f>IF(ISERROR(O_debt!O21/O_exp!O21),"n.a.",100*(O_debt!O21/O_exp!O21))</f>
        <v>79.833770833279289</v>
      </c>
      <c r="AX19" s="36" t="str">
        <f>IF(ISERROR(O_debt!P21/O_exp!P21),"n.a.",100*(O_debt!P21/O_exp!P21))</f>
        <v>n.a.</v>
      </c>
      <c r="AY19" s="36">
        <f>IF(ISERROR(O_debt!Q21/O_exp!Q21),"n.a.",100*(O_debt!Q21/O_exp!Q21))</f>
        <v>77.940203369554197</v>
      </c>
      <c r="AZ19" s="36">
        <f>IF(ISERROR(O_debt!R21/O_exp!R21),"n.a.",100*(O_debt!R21/O_exp!R21))</f>
        <v>172.90916650043548</v>
      </c>
      <c r="BA19" s="36" t="str">
        <f>IF(ISERROR(O_debt!S21/O_exp!S21),"n.a.",100*(O_debt!S21/O_exp!S21))</f>
        <v>n.a.</v>
      </c>
      <c r="BB19" s="36" t="str">
        <f>IF(ISERROR(O_debt!T21/O_exp!T21),"n.a.",100*(O_debt!T21/O_exp!T21))</f>
        <v>n.a.</v>
      </c>
      <c r="BC19" s="36" t="str">
        <f>IF(ISERROR(O_debt!U21/O_exp!U21),"n.a.",100*(O_debt!U21/O_exp!U21))</f>
        <v>n.a.</v>
      </c>
      <c r="BD19" s="36">
        <f>IF(ISERROR(O_debt!V21/O_exp!V21),"n.a.",100*(O_debt!V21/O_exp!V21))</f>
        <v>206.52641090395898</v>
      </c>
      <c r="BE19" s="36">
        <f>IF(ISERROR(O_debt!W21/O_exp!W21),"n.a.",100*(O_debt!W21/O_exp!W21))</f>
        <v>458.7206076618229</v>
      </c>
      <c r="BG19" s="34">
        <f t="shared" si="8"/>
        <v>1981</v>
      </c>
      <c r="BH19" s="52" t="str">
        <f t="shared" si="3"/>
        <v>n.a.</v>
      </c>
      <c r="BJ19" s="40">
        <f t="shared" si="12"/>
        <v>500</v>
      </c>
      <c r="BK19" s="40">
        <v>14</v>
      </c>
      <c r="BL19" s="40">
        <f t="shared" si="9"/>
        <v>2.7237354085603114</v>
      </c>
      <c r="BN19" s="40">
        <f t="shared" si="13"/>
        <v>300</v>
      </c>
      <c r="BO19" s="40">
        <v>10</v>
      </c>
      <c r="BP19" s="63">
        <f t="shared" si="10"/>
        <v>1.9455252918287937</v>
      </c>
      <c r="BQ19" s="63">
        <f>SUM(BP$9:BP19)</f>
        <v>81.712062256809332</v>
      </c>
      <c r="BR19" s="62" t="str">
        <f t="shared" si="4"/>
        <v/>
      </c>
      <c r="BS19" s="62" t="str">
        <f t="shared" si="5"/>
        <v/>
      </c>
    </row>
    <row r="20" spans="1:71" x14ac:dyDescent="0.25">
      <c r="A20" s="34" t="s">
        <v>9</v>
      </c>
      <c r="B20" s="34"/>
      <c r="C20" s="36" t="s">
        <v>34</v>
      </c>
      <c r="D20" s="36">
        <v>40.268672040268676</v>
      </c>
      <c r="E20" s="36">
        <v>98.791385398791391</v>
      </c>
      <c r="F20" s="36">
        <v>52.68138975268139</v>
      </c>
      <c r="G20" s="36">
        <v>65.507131465507143</v>
      </c>
      <c r="H20" s="36">
        <v>16.514943616514945</v>
      </c>
      <c r="I20" s="36">
        <v>33.465512733465516</v>
      </c>
      <c r="J20" s="36">
        <v>37.719403737719411</v>
      </c>
      <c r="K20" s="36">
        <v>29.634241529634245</v>
      </c>
      <c r="L20" s="36">
        <v>79.156521179156528</v>
      </c>
      <c r="M20" s="36">
        <v>61.040705361040708</v>
      </c>
      <c r="N20" s="36">
        <v>60.050745460050749</v>
      </c>
      <c r="O20" s="36" t="s">
        <v>34</v>
      </c>
      <c r="P20" s="36">
        <v>54.225930254225936</v>
      </c>
      <c r="Q20" s="36" t="s">
        <v>34</v>
      </c>
      <c r="R20" s="36">
        <v>30.942778730942784</v>
      </c>
      <c r="S20" s="36">
        <v>42.568485942568486</v>
      </c>
      <c r="T20" s="36" t="s">
        <v>34</v>
      </c>
      <c r="U20" s="36" t="s">
        <v>34</v>
      </c>
      <c r="V20" s="36" t="s">
        <v>34</v>
      </c>
      <c r="W20" s="36">
        <v>53.651283053651284</v>
      </c>
      <c r="X20" s="36">
        <v>49.347682349347686</v>
      </c>
      <c r="Z20" s="34">
        <f t="shared" si="6"/>
        <v>1982</v>
      </c>
      <c r="AA20" s="32" t="str">
        <f t="shared" si="0"/>
        <v>n.a.</v>
      </c>
      <c r="AC20" s="40">
        <f t="shared" si="11"/>
        <v>55</v>
      </c>
      <c r="AD20" s="40">
        <v>33</v>
      </c>
      <c r="AE20" s="63">
        <f t="shared" si="7"/>
        <v>6.4202334630350189</v>
      </c>
      <c r="AF20" s="63">
        <f>SUM(AE$9:AE20)</f>
        <v>49.416342412451364</v>
      </c>
      <c r="AG20" s="62" t="str">
        <f t="shared" si="1"/>
        <v/>
      </c>
      <c r="AH20" s="62" t="str">
        <f t="shared" si="2"/>
        <v/>
      </c>
      <c r="AJ20" s="36" t="str">
        <f>IF(ISERROR(O_debt!B22/O_exp!B22),"n.a.",100*(O_debt!B22/O_exp!B22))</f>
        <v>n.a.</v>
      </c>
      <c r="AK20" s="36">
        <f>IF(ISERROR(O_debt!C22/O_exp!C22),"n.a.",100*(O_debt!C22/O_exp!C22))</f>
        <v>110.48936332637082</v>
      </c>
      <c r="AL20" s="36">
        <f>IF(ISERROR(O_debt!D22/O_exp!D22),"n.a.",100*(O_debt!D22/O_exp!D22))</f>
        <v>148.21665173477024</v>
      </c>
      <c r="AM20" s="36">
        <f>IF(ISERROR(O_debt!E22/O_exp!E22),"n.a.",100*(O_debt!E22/O_exp!E22))</f>
        <v>205.06527575676841</v>
      </c>
      <c r="AN20" s="36">
        <f>IF(ISERROR(O_debt!F22/O_exp!F22),"n.a.",100*(O_debt!F22/O_exp!F22))</f>
        <v>177.04724151545358</v>
      </c>
      <c r="AO20" s="36">
        <f>IF(ISERROR(O_debt!G22/O_exp!G22),"n.a.",100*(O_debt!G22/O_exp!G22))</f>
        <v>54.112986569034383</v>
      </c>
      <c r="AP20" s="36">
        <f>IF(ISERROR(O_debt!H22/O_exp!H22),"n.a.",100*(O_debt!H22/O_exp!H22))</f>
        <v>160.60908224512005</v>
      </c>
      <c r="AQ20" s="36">
        <f>IF(ISERROR(O_debt!I22/O_exp!I22),"n.a.",100*(O_debt!I22/O_exp!I22))</f>
        <v>123.88454552633657</v>
      </c>
      <c r="AR20" s="36">
        <f>IF(ISERROR(O_debt!J22/O_exp!J22),"n.a.",100*(O_debt!J22/O_exp!J22))</f>
        <v>140.94021909474094</v>
      </c>
      <c r="AS20" s="36">
        <f>IF(ISERROR(O_debt!K22/O_exp!K22),"n.a.",100*(O_debt!K22/O_exp!K22))</f>
        <v>176.59695641601596</v>
      </c>
      <c r="AT20" s="36">
        <f>IF(ISERROR(O_debt!L22/O_exp!L22),"n.a.",100*(O_debt!L22/O_exp!L22))</f>
        <v>271.73543600069877</v>
      </c>
      <c r="AU20" s="36">
        <f>IF(ISERROR(O_debt!M22/O_exp!M22),"n.a.",100*(O_debt!M22/O_exp!M22))</f>
        <v>419.91989903725386</v>
      </c>
      <c r="AV20" s="36" t="str">
        <f>IF(ISERROR(O_debt!N22/O_exp!N22),"n.a.",100*(O_debt!N22/O_exp!N22))</f>
        <v>n.a.</v>
      </c>
      <c r="AW20" s="36">
        <f>IF(ISERROR(O_debt!O22/O_exp!O22),"n.a.",100*(O_debt!O22/O_exp!O22))</f>
        <v>89.712499905532056</v>
      </c>
      <c r="AX20" s="36" t="str">
        <f>IF(ISERROR(O_debt!P22/O_exp!P22),"n.a.",100*(O_debt!P22/O_exp!P22))</f>
        <v>n.a.</v>
      </c>
      <c r="AY20" s="36">
        <f>IF(ISERROR(O_debt!Q22/O_exp!Q22),"n.a.",100*(O_debt!Q22/O_exp!Q22))</f>
        <v>73.262250091163466</v>
      </c>
      <c r="AZ20" s="36">
        <f>IF(ISERROR(O_debt!R22/O_exp!R22),"n.a.",100*(O_debt!R22/O_exp!R22))</f>
        <v>182.25576584125602</v>
      </c>
      <c r="BA20" s="36" t="str">
        <f>IF(ISERROR(O_debt!S22/O_exp!S22),"n.a.",100*(O_debt!S22/O_exp!S22))</f>
        <v>n.a.</v>
      </c>
      <c r="BB20" s="36" t="str">
        <f>IF(ISERROR(O_debt!T22/O_exp!T22),"n.a.",100*(O_debt!T22/O_exp!T22))</f>
        <v>n.a.</v>
      </c>
      <c r="BC20" s="36" t="str">
        <f>IF(ISERROR(O_debt!U22/O_exp!U22),"n.a.",100*(O_debt!U22/O_exp!U22))</f>
        <v>n.a.</v>
      </c>
      <c r="BD20" s="36">
        <f>IF(ISERROR(O_debt!V22/O_exp!V22),"n.a.",100*(O_debt!V22/O_exp!V22))</f>
        <v>204.71521197591591</v>
      </c>
      <c r="BE20" s="36">
        <f>IF(ISERROR(O_debt!W22/O_exp!W22),"n.a.",100*(O_debt!W22/O_exp!W22))</f>
        <v>569.02600389173892</v>
      </c>
      <c r="BG20" s="34">
        <f t="shared" si="8"/>
        <v>1982</v>
      </c>
      <c r="BH20" s="52" t="str">
        <f t="shared" si="3"/>
        <v>n.a.</v>
      </c>
      <c r="BJ20" s="40">
        <f t="shared" si="12"/>
        <v>550</v>
      </c>
      <c r="BK20" s="40">
        <v>8</v>
      </c>
      <c r="BL20" s="40">
        <f t="shared" si="9"/>
        <v>1.556420233463035</v>
      </c>
      <c r="BN20" s="40">
        <f t="shared" si="13"/>
        <v>330</v>
      </c>
      <c r="BO20" s="40">
        <v>8</v>
      </c>
      <c r="BP20" s="63">
        <f t="shared" si="10"/>
        <v>1.556420233463035</v>
      </c>
      <c r="BQ20" s="63">
        <f>SUM(BP$9:BP20)</f>
        <v>83.268482490272362</v>
      </c>
      <c r="BR20" s="62" t="str">
        <f t="shared" si="4"/>
        <v/>
      </c>
      <c r="BS20" s="62" t="str">
        <f t="shared" si="5"/>
        <v/>
      </c>
    </row>
    <row r="21" spans="1:71" x14ac:dyDescent="0.25">
      <c r="A21" s="34" t="s">
        <v>10</v>
      </c>
      <c r="B21" s="34"/>
      <c r="C21" s="36" t="s">
        <v>34</v>
      </c>
      <c r="D21" s="36">
        <v>44.659984844659988</v>
      </c>
      <c r="E21" s="36">
        <v>109.23212010923213</v>
      </c>
      <c r="F21" s="36">
        <v>58.416912658416919</v>
      </c>
      <c r="G21" s="36">
        <v>76.160070976160071</v>
      </c>
      <c r="H21" s="36">
        <v>18.099883618099884</v>
      </c>
      <c r="I21" s="36">
        <v>34.560256134560255</v>
      </c>
      <c r="J21" s="36">
        <v>39.321256639321255</v>
      </c>
      <c r="K21" s="36">
        <v>33.959588133959592</v>
      </c>
      <c r="L21" s="36">
        <v>92.488955292488967</v>
      </c>
      <c r="M21" s="36">
        <v>65.623725965623734</v>
      </c>
      <c r="N21" s="36">
        <v>65.317401765317413</v>
      </c>
      <c r="O21" s="36" t="s">
        <v>34</v>
      </c>
      <c r="P21" s="36">
        <v>60.213066560213065</v>
      </c>
      <c r="Q21" s="36" t="s">
        <v>34</v>
      </c>
      <c r="R21" s="36">
        <v>28.671882928671884</v>
      </c>
      <c r="S21" s="36">
        <v>47.500425447500426</v>
      </c>
      <c r="T21" s="36" t="s">
        <v>34</v>
      </c>
      <c r="U21" s="36" t="s">
        <v>34</v>
      </c>
      <c r="V21" s="36" t="s">
        <v>34</v>
      </c>
      <c r="W21" s="36">
        <v>53.727035253727045</v>
      </c>
      <c r="X21" s="36">
        <v>52.440854952440858</v>
      </c>
      <c r="Z21" s="34">
        <f t="shared" si="6"/>
        <v>1983</v>
      </c>
      <c r="AA21" s="32" t="str">
        <f t="shared" si="0"/>
        <v>n.a.</v>
      </c>
      <c r="AC21" s="40">
        <f t="shared" si="11"/>
        <v>60</v>
      </c>
      <c r="AD21" s="40">
        <v>38</v>
      </c>
      <c r="AE21" s="63">
        <f t="shared" si="7"/>
        <v>7.3929961089494167</v>
      </c>
      <c r="AF21" s="63">
        <f>SUM(AE$9:AE21)</f>
        <v>56.809338521400782</v>
      </c>
      <c r="AG21" s="62" t="str">
        <f t="shared" si="1"/>
        <v/>
      </c>
      <c r="AH21" s="62" t="str">
        <f t="shared" si="2"/>
        <v/>
      </c>
      <c r="AJ21" s="36" t="str">
        <f>IF(ISERROR(O_debt!B23/O_exp!B23),"n.a.",100*(O_debt!B23/O_exp!B23))</f>
        <v>n.a.</v>
      </c>
      <c r="AK21" s="36">
        <f>IF(ISERROR(O_debt!C23/O_exp!C23),"n.a.",100*(O_debt!C23/O_exp!C23))</f>
        <v>124.8226520615966</v>
      </c>
      <c r="AL21" s="36">
        <f>IF(ISERROR(O_debt!D23/O_exp!D23),"n.a.",100*(O_debt!D23/O_exp!D23))</f>
        <v>155.97921673339422</v>
      </c>
      <c r="AM21" s="36">
        <f>IF(ISERROR(O_debt!E23/O_exp!E23),"n.a.",100*(O_debt!E23/O_exp!E23))</f>
        <v>229.45433713658284</v>
      </c>
      <c r="AN21" s="36">
        <f>IF(ISERROR(O_debt!F23/O_exp!F23),"n.a.",100*(O_debt!F23/O_exp!F23))</f>
        <v>205.94533555175997</v>
      </c>
      <c r="AO21" s="36">
        <f>IF(ISERROR(O_debt!G23/O_exp!G23),"n.a.",100*(O_debt!G23/O_exp!G23))</f>
        <v>60.017843610360032</v>
      </c>
      <c r="AP21" s="36">
        <f>IF(ISERROR(O_debt!H23/O_exp!H23),"n.a.",100*(O_debt!H23/O_exp!H23))</f>
        <v>161.00703198764944</v>
      </c>
      <c r="AQ21" s="36">
        <f>IF(ISERROR(O_debt!I23/O_exp!I23),"n.a.",100*(O_debt!I23/O_exp!I23))</f>
        <v>133.38000233344999</v>
      </c>
      <c r="AR21" s="36">
        <f>IF(ISERROR(O_debt!J23/O_exp!J23),"n.a.",100*(O_debt!J23/O_exp!J23))</f>
        <v>168.69660770317839</v>
      </c>
      <c r="AS21" s="36">
        <f>IF(ISERROR(O_debt!K23/O_exp!K23),"n.a.",100*(O_debt!K23/O_exp!K23))</f>
        <v>189.12502811959132</v>
      </c>
      <c r="AT21" s="36">
        <f>IF(ISERROR(O_debt!L23/O_exp!L23),"n.a.",100*(O_debt!L23/O_exp!L23))</f>
        <v>303.22666336191037</v>
      </c>
      <c r="AU21" s="36">
        <f>IF(ISERROR(O_debt!M23/O_exp!M23),"n.a.",100*(O_debt!M23/O_exp!M23))</f>
        <v>476.75606470920428</v>
      </c>
      <c r="AV21" s="36" t="str">
        <f>IF(ISERROR(O_debt!N23/O_exp!N23),"n.a.",100*(O_debt!N23/O_exp!N23))</f>
        <v>n.a.</v>
      </c>
      <c r="AW21" s="36">
        <f>IF(ISERROR(O_debt!O23/O_exp!O23),"n.a.",100*(O_debt!O23/O_exp!O23))</f>
        <v>100.39327459362282</v>
      </c>
      <c r="AX21" s="36" t="str">
        <f>IF(ISERROR(O_debt!P23/O_exp!P23),"n.a.",100*(O_debt!P23/O_exp!P23))</f>
        <v>n.a.</v>
      </c>
      <c r="AY21" s="36">
        <f>IF(ISERROR(O_debt!Q23/O_exp!Q23),"n.a.",100*(O_debt!Q23/O_exp!Q23))</f>
        <v>67.116403849811206</v>
      </c>
      <c r="AZ21" s="36">
        <f>IF(ISERROR(O_debt!R23/O_exp!R23),"n.a.",100*(O_debt!R23/O_exp!R23))</f>
        <v>171.33316358793027</v>
      </c>
      <c r="BA21" s="36" t="str">
        <f>IF(ISERROR(O_debt!S23/O_exp!S23),"n.a.",100*(O_debt!S23/O_exp!S23))</f>
        <v>n.a.</v>
      </c>
      <c r="BB21" s="36" t="str">
        <f>IF(ISERROR(O_debt!T23/O_exp!T23),"n.a.",100*(O_debt!T23/O_exp!T23))</f>
        <v>n.a.</v>
      </c>
      <c r="BC21" s="36" t="str">
        <f>IF(ISERROR(O_debt!U23/O_exp!U23),"n.a.",100*(O_debt!U23/O_exp!U23))</f>
        <v>n.a.</v>
      </c>
      <c r="BD21" s="36">
        <f>IF(ISERROR(O_debt!V23/O_exp!V23),"n.a.",100*(O_debt!V23/O_exp!V23))</f>
        <v>203.87048927286182</v>
      </c>
      <c r="BE21" s="36">
        <f>IF(ISERROR(O_debt!W23/O_exp!W23),"n.a.",100*(O_debt!W23/O_exp!W23))</f>
        <v>669.22671480144402</v>
      </c>
      <c r="BG21" s="34">
        <f t="shared" si="8"/>
        <v>1983</v>
      </c>
      <c r="BH21" s="52" t="str">
        <f t="shared" si="3"/>
        <v>n.a.</v>
      </c>
      <c r="BJ21" s="40">
        <f t="shared" si="12"/>
        <v>600</v>
      </c>
      <c r="BK21" s="40">
        <v>6</v>
      </c>
      <c r="BL21" s="40">
        <f t="shared" si="9"/>
        <v>1.1673151750972763</v>
      </c>
      <c r="BN21" s="40">
        <f t="shared" si="13"/>
        <v>360</v>
      </c>
      <c r="BO21" s="40">
        <v>6</v>
      </c>
      <c r="BP21" s="63">
        <f t="shared" si="10"/>
        <v>1.1673151750972763</v>
      </c>
      <c r="BQ21" s="63">
        <f>SUM(BP$9:BP21)</f>
        <v>84.435797665369634</v>
      </c>
      <c r="BR21" s="62" t="str">
        <f t="shared" si="4"/>
        <v/>
      </c>
      <c r="BS21" s="62" t="str">
        <f t="shared" si="5"/>
        <v/>
      </c>
    </row>
    <row r="22" spans="1:71" x14ac:dyDescent="0.25">
      <c r="A22" s="34" t="s">
        <v>11</v>
      </c>
      <c r="B22" s="34"/>
      <c r="C22" s="36" t="s">
        <v>34</v>
      </c>
      <c r="D22" s="36">
        <v>47.193894547193899</v>
      </c>
      <c r="E22" s="36">
        <v>113.4487021134487</v>
      </c>
      <c r="F22" s="36">
        <v>61.689080161689084</v>
      </c>
      <c r="G22" s="36">
        <v>77.534404177534412</v>
      </c>
      <c r="H22" s="36">
        <v>17.424291017424292</v>
      </c>
      <c r="I22" s="36">
        <v>36.273536336273544</v>
      </c>
      <c r="J22" s="36">
        <v>40.133333340133333</v>
      </c>
      <c r="K22" s="36">
        <v>40.503248040503252</v>
      </c>
      <c r="L22" s="36">
        <v>96.580103996580107</v>
      </c>
      <c r="M22" s="36">
        <v>70.544566370544572</v>
      </c>
      <c r="N22" s="36">
        <v>67.42998126742998</v>
      </c>
      <c r="O22" s="36" t="s">
        <v>34</v>
      </c>
      <c r="P22" s="36">
        <v>64.194130264194143</v>
      </c>
      <c r="Q22" s="36" t="s">
        <v>34</v>
      </c>
      <c r="R22" s="36">
        <v>29.085461329085462</v>
      </c>
      <c r="S22" s="36">
        <v>52.879142652879146</v>
      </c>
      <c r="T22" s="36" t="s">
        <v>34</v>
      </c>
      <c r="U22" s="36" t="s">
        <v>34</v>
      </c>
      <c r="V22" s="36" t="s">
        <v>34</v>
      </c>
      <c r="W22" s="36">
        <v>60.651120360651127</v>
      </c>
      <c r="X22" s="36">
        <v>54.041116354041122</v>
      </c>
      <c r="Z22" s="34">
        <f t="shared" si="6"/>
        <v>1984</v>
      </c>
      <c r="AA22" s="32" t="str">
        <f t="shared" si="0"/>
        <v>n.a.</v>
      </c>
      <c r="AC22" s="40">
        <f t="shared" si="11"/>
        <v>65</v>
      </c>
      <c r="AD22" s="40">
        <v>54</v>
      </c>
      <c r="AE22" s="63">
        <f t="shared" si="7"/>
        <v>10.505836575875486</v>
      </c>
      <c r="AF22" s="63">
        <f>SUM(AE$9:AE22)</f>
        <v>67.315175097276267</v>
      </c>
      <c r="AG22" s="62" t="str">
        <f t="shared" si="1"/>
        <v/>
      </c>
      <c r="AH22" s="62" t="str">
        <f t="shared" si="2"/>
        <v/>
      </c>
      <c r="AJ22" s="36" t="str">
        <f>IF(ISERROR(O_debt!B24/O_exp!B24),"n.a.",100*(O_debt!B24/O_exp!B24))</f>
        <v>n.a.</v>
      </c>
      <c r="AK22" s="36">
        <f>IF(ISERROR(O_debt!C24/O_exp!C24),"n.a.",100*(O_debt!C24/O_exp!C24))</f>
        <v>124.65653992058175</v>
      </c>
      <c r="AL22" s="36">
        <f>IF(ISERROR(O_debt!D24/O_exp!D24),"n.a.",100*(O_debt!D24/O_exp!D24))</f>
        <v>153.02476286282868</v>
      </c>
      <c r="AM22" s="36">
        <f>IF(ISERROR(O_debt!E24/O_exp!E24),"n.a.",100*(O_debt!E24/O_exp!E24))</f>
        <v>215.39698195854277</v>
      </c>
      <c r="AN22" s="36">
        <f>IF(ISERROR(O_debt!F24/O_exp!F24),"n.a.",100*(O_debt!F24/O_exp!F24))</f>
        <v>207.60095089057614</v>
      </c>
      <c r="AO22" s="36">
        <f>IF(ISERROR(O_debt!G24/O_exp!G24),"n.a.",100*(O_debt!G24/O_exp!G24))</f>
        <v>56.856266385767796</v>
      </c>
      <c r="AP22" s="36">
        <f>IF(ISERROR(O_debt!H24/O_exp!H24),"n.a.",100*(O_debt!H24/O_exp!H24))</f>
        <v>157.69412624771547</v>
      </c>
      <c r="AQ22" s="36">
        <f>IF(ISERROR(O_debt!I24/O_exp!I24),"n.a.",100*(O_debt!I24/O_exp!I24))</f>
        <v>127.22863181235493</v>
      </c>
      <c r="AR22" s="36">
        <f>IF(ISERROR(O_debt!J24/O_exp!J24),"n.a.",100*(O_debt!J24/O_exp!J24))</f>
        <v>197.31271580730072</v>
      </c>
      <c r="AS22" s="36">
        <f>IF(ISERROR(O_debt!K24/O_exp!K24),"n.a.",100*(O_debt!K24/O_exp!K24))</f>
        <v>173.94472201223937</v>
      </c>
      <c r="AT22" s="36">
        <f>IF(ISERROR(O_debt!L24/O_exp!L24),"n.a.",100*(O_debt!L24/O_exp!L24))</f>
        <v>316.02321583153889</v>
      </c>
      <c r="AU22" s="36">
        <f>IF(ISERROR(O_debt!M24/O_exp!M24),"n.a.",100*(O_debt!M24/O_exp!M24))</f>
        <v>457.81448617937895</v>
      </c>
      <c r="AV22" s="36" t="str">
        <f>IF(ISERROR(O_debt!N24/O_exp!N24),"n.a.",100*(O_debt!N24/O_exp!N24))</f>
        <v>n.a.</v>
      </c>
      <c r="AW22" s="36">
        <f>IF(ISERROR(O_debt!O24/O_exp!O24),"n.a.",100*(O_debt!O24/O_exp!O24))</f>
        <v>99.164567068423707</v>
      </c>
      <c r="AX22" s="36" t="str">
        <f>IF(ISERROR(O_debt!P24/O_exp!P24),"n.a.",100*(O_debt!P24/O_exp!P24))</f>
        <v>n.a.</v>
      </c>
      <c r="AY22" s="36">
        <f>IF(ISERROR(O_debt!Q24/O_exp!Q24),"n.a.",100*(O_debt!Q24/O_exp!Q24))</f>
        <v>66.39786632318031</v>
      </c>
      <c r="AZ22" s="36">
        <f>IF(ISERROR(O_debt!R24/O_exp!R24),"n.a.",100*(O_debt!R24/O_exp!R24))</f>
        <v>160.48186408665407</v>
      </c>
      <c r="BA22" s="36" t="str">
        <f>IF(ISERROR(O_debt!S24/O_exp!S24),"n.a.",100*(O_debt!S24/O_exp!S24))</f>
        <v>n.a.</v>
      </c>
      <c r="BB22" s="36" t="str">
        <f>IF(ISERROR(O_debt!T24/O_exp!T24),"n.a.",100*(O_debt!T24/O_exp!T24))</f>
        <v>n.a.</v>
      </c>
      <c r="BC22" s="36" t="str">
        <f>IF(ISERROR(O_debt!U24/O_exp!U24),"n.a.",100*(O_debt!U24/O_exp!U24))</f>
        <v>n.a.</v>
      </c>
      <c r="BD22" s="36">
        <f>IF(ISERROR(O_debt!V24/O_exp!V24),"n.a.",100*(O_debt!V24/O_exp!V24))</f>
        <v>214.84225595296635</v>
      </c>
      <c r="BE22" s="36">
        <f>IF(ISERROR(O_debt!W24/O_exp!W24),"n.a.",100*(O_debt!W24/O_exp!W24))</f>
        <v>701.18838667106559</v>
      </c>
      <c r="BG22" s="34">
        <f t="shared" si="8"/>
        <v>1984</v>
      </c>
      <c r="BH22" s="52" t="str">
        <f t="shared" si="3"/>
        <v>n.a.</v>
      </c>
      <c r="BJ22" s="40">
        <f t="shared" si="12"/>
        <v>650</v>
      </c>
      <c r="BK22" s="40">
        <v>12</v>
      </c>
      <c r="BL22" s="40">
        <f t="shared" si="9"/>
        <v>2.3346303501945527</v>
      </c>
      <c r="BN22" s="40">
        <f t="shared" si="13"/>
        <v>390</v>
      </c>
      <c r="BO22" s="40">
        <v>4</v>
      </c>
      <c r="BP22" s="63">
        <f t="shared" si="10"/>
        <v>0.77821011673151752</v>
      </c>
      <c r="BQ22" s="63">
        <f>SUM(BP$9:BP22)</f>
        <v>85.214007782101149</v>
      </c>
      <c r="BR22" s="62" t="str">
        <f t="shared" si="4"/>
        <v/>
      </c>
      <c r="BS22" s="62" t="str">
        <f t="shared" si="5"/>
        <v/>
      </c>
    </row>
    <row r="23" spans="1:71" x14ac:dyDescent="0.25">
      <c r="A23" s="34" t="s">
        <v>12</v>
      </c>
      <c r="B23" s="34"/>
      <c r="C23" s="36" t="s">
        <v>34</v>
      </c>
      <c r="D23" s="36">
        <v>49.140083049140081</v>
      </c>
      <c r="E23" s="36">
        <v>118.14223611814224</v>
      </c>
      <c r="F23" s="36">
        <v>66.885862966885881</v>
      </c>
      <c r="G23" s="36">
        <v>74.916603074916608</v>
      </c>
      <c r="H23" s="36">
        <v>18.511705018511705</v>
      </c>
      <c r="I23" s="36">
        <v>37.972473537972476</v>
      </c>
      <c r="J23" s="36">
        <v>40.785093740785094</v>
      </c>
      <c r="K23" s="36">
        <v>47.132628047132627</v>
      </c>
      <c r="L23" s="36">
        <v>99.486979199486981</v>
      </c>
      <c r="M23" s="36">
        <v>76.841045576841054</v>
      </c>
      <c r="N23" s="36">
        <v>67.714261967714265</v>
      </c>
      <c r="O23" s="36" t="s">
        <v>34</v>
      </c>
      <c r="P23" s="36">
        <v>68.665228168665223</v>
      </c>
      <c r="Q23" s="36" t="s">
        <v>34</v>
      </c>
      <c r="R23" s="36">
        <v>31.596043931596046</v>
      </c>
      <c r="S23" s="36">
        <v>55.840752755840761</v>
      </c>
      <c r="T23" s="36" t="s">
        <v>34</v>
      </c>
      <c r="U23" s="36" t="s">
        <v>34</v>
      </c>
      <c r="V23" s="36" t="s">
        <v>34</v>
      </c>
      <c r="W23" s="36">
        <v>59.181422259181424</v>
      </c>
      <c r="X23" s="36">
        <v>59.038191359038194</v>
      </c>
      <c r="Z23" s="34">
        <f t="shared" si="6"/>
        <v>1985</v>
      </c>
      <c r="AA23" s="32" t="str">
        <f t="shared" si="0"/>
        <v>n.a.</v>
      </c>
      <c r="AC23" s="40">
        <f t="shared" si="11"/>
        <v>70</v>
      </c>
      <c r="AD23" s="40">
        <v>38</v>
      </c>
      <c r="AE23" s="63">
        <f t="shared" si="7"/>
        <v>7.3929961089494167</v>
      </c>
      <c r="AF23" s="63">
        <f>SUM(AE$9:AE23)</f>
        <v>74.708171206225686</v>
      </c>
      <c r="AG23" s="62" t="str">
        <f t="shared" si="1"/>
        <v/>
      </c>
      <c r="AH23" s="62" t="str">
        <f t="shared" si="2"/>
        <v/>
      </c>
      <c r="AJ23" s="36" t="str">
        <f>IF(ISERROR(O_debt!B25/O_exp!B25),"n.a.",100*(O_debt!B25/O_exp!B25))</f>
        <v>n.a.</v>
      </c>
      <c r="AK23" s="36">
        <f>IF(ISERROR(O_debt!C25/O_exp!C25),"n.a.",100*(O_debt!C25/O_exp!C25))</f>
        <v>123.4015546253254</v>
      </c>
      <c r="AL23" s="36">
        <f>IF(ISERROR(O_debt!D25/O_exp!D25),"n.a.",100*(O_debt!D25/O_exp!D25))</f>
        <v>164.54768870519953</v>
      </c>
      <c r="AM23" s="36">
        <f>IF(ISERROR(O_debt!E25/O_exp!E25),"n.a.",100*(O_debt!E25/O_exp!E25))</f>
        <v>236.48010249019137</v>
      </c>
      <c r="AN23" s="36">
        <f>IF(ISERROR(O_debt!F25/O_exp!F25),"n.a.",100*(O_debt!F25/O_exp!F25))</f>
        <v>200.80051868061486</v>
      </c>
      <c r="AO23" s="36">
        <f>IF(ISERROR(O_debt!G25/O_exp!G25),"n.a.",100*(O_debt!G25/O_exp!G25))</f>
        <v>63.433159896335603</v>
      </c>
      <c r="AP23" s="36">
        <f>IF(ISERROR(O_debt!H25/O_exp!H25),"n.a.",100*(O_debt!H25/O_exp!H25))</f>
        <v>166.02950780189556</v>
      </c>
      <c r="AQ23" s="36">
        <f>IF(ISERROR(O_debt!I25/O_exp!I25),"n.a.",100*(O_debt!I25/O_exp!I25))</f>
        <v>122.39115411195579</v>
      </c>
      <c r="AR23" s="36">
        <f>IF(ISERROR(O_debt!J25/O_exp!J25),"n.a.",100*(O_debt!J25/O_exp!J25))</f>
        <v>239.10267411280438</v>
      </c>
      <c r="AS23" s="36">
        <f>IF(ISERROR(O_debt!K25/O_exp!K25),"n.a.",100*(O_debt!K25/O_exp!K25))</f>
        <v>176.76740045525315</v>
      </c>
      <c r="AT23" s="36">
        <f>IF(ISERROR(O_debt!L25/O_exp!L25),"n.a.",100*(O_debt!L25/O_exp!L25))</f>
        <v>342.12996470350834</v>
      </c>
      <c r="AU23" s="36">
        <f>IF(ISERROR(O_debt!M25/O_exp!M25),"n.a.",100*(O_debt!M25/O_exp!M25))</f>
        <v>477.74963045987352</v>
      </c>
      <c r="AV23" s="36" t="str">
        <f>IF(ISERROR(O_debt!N25/O_exp!N25),"n.a.",100*(O_debt!N25/O_exp!N25))</f>
        <v>n.a.</v>
      </c>
      <c r="AW23" s="36">
        <f>IF(ISERROR(O_debt!O25/O_exp!O25),"n.a.",100*(O_debt!O25/O_exp!O25))</f>
        <v>104.36495671590859</v>
      </c>
      <c r="AX23" s="36" t="str">
        <f>IF(ISERROR(O_debt!P25/O_exp!P25),"n.a.",100*(O_debt!P25/O_exp!P25))</f>
        <v>n.a.</v>
      </c>
      <c r="AY23" s="36">
        <f>IF(ISERROR(O_debt!Q25/O_exp!Q25),"n.a.",100*(O_debt!Q25/O_exp!Q25))</f>
        <v>72.368821852685556</v>
      </c>
      <c r="AZ23" s="36">
        <f>IF(ISERROR(O_debt!R25/O_exp!R25),"n.a.",100*(O_debt!R25/O_exp!R25))</f>
        <v>169.10625002292343</v>
      </c>
      <c r="BA23" s="36" t="str">
        <f>IF(ISERROR(O_debt!S25/O_exp!S25),"n.a.",100*(O_debt!S25/O_exp!S25))</f>
        <v>n.a.</v>
      </c>
      <c r="BB23" s="36" t="str">
        <f>IF(ISERROR(O_debt!T25/O_exp!T25),"n.a.",100*(O_debt!T25/O_exp!T25))</f>
        <v>n.a.</v>
      </c>
      <c r="BC23" s="36" t="str">
        <f>IF(ISERROR(O_debt!U25/O_exp!U25),"n.a.",100*(O_debt!U25/O_exp!U25))</f>
        <v>n.a.</v>
      </c>
      <c r="BD23" s="36">
        <f>IF(ISERROR(O_debt!V25/O_exp!V25),"n.a.",100*(O_debt!V25/O_exp!V25))</f>
        <v>206.32615819319901</v>
      </c>
      <c r="BE23" s="36">
        <f>IF(ISERROR(O_debt!W25/O_exp!W25),"n.a.",100*(O_debt!W25/O_exp!W25))</f>
        <v>820.81643428760015</v>
      </c>
      <c r="BG23" s="34">
        <f t="shared" si="8"/>
        <v>1985</v>
      </c>
      <c r="BH23" s="52" t="str">
        <f t="shared" si="3"/>
        <v>n.a.</v>
      </c>
      <c r="BJ23" s="40">
        <f t="shared" si="12"/>
        <v>700</v>
      </c>
      <c r="BK23" s="40">
        <v>5</v>
      </c>
      <c r="BL23" s="40">
        <f t="shared" si="9"/>
        <v>0.97276264591439687</v>
      </c>
      <c r="BN23" s="40">
        <f t="shared" si="13"/>
        <v>420</v>
      </c>
      <c r="BO23" s="40">
        <v>3</v>
      </c>
      <c r="BP23" s="63">
        <f t="shared" si="10"/>
        <v>0.58365758754863817</v>
      </c>
      <c r="BQ23" s="63">
        <f>SUM(BP$9:BP23)</f>
        <v>85.797665369649792</v>
      </c>
      <c r="BR23" s="62" t="str">
        <f t="shared" si="4"/>
        <v/>
      </c>
      <c r="BS23" s="62" t="str">
        <f t="shared" si="5"/>
        <v/>
      </c>
    </row>
    <row r="24" spans="1:71" x14ac:dyDescent="0.25">
      <c r="A24" s="34" t="s">
        <v>13</v>
      </c>
      <c r="B24" s="34"/>
      <c r="C24" s="36" t="s">
        <v>34</v>
      </c>
      <c r="D24" s="36">
        <v>53.642417453642423</v>
      </c>
      <c r="E24" s="36">
        <v>123.30873512330875</v>
      </c>
      <c r="F24" s="36">
        <v>71.015977371015993</v>
      </c>
      <c r="G24" s="36">
        <v>71.778509071778515</v>
      </c>
      <c r="H24" s="36">
        <v>19.653324419653323</v>
      </c>
      <c r="I24" s="36">
        <v>38.811853938811858</v>
      </c>
      <c r="J24" s="36">
        <v>40.692932140692939</v>
      </c>
      <c r="K24" s="36">
        <v>47.660039947660046</v>
      </c>
      <c r="L24" s="36">
        <v>110.5614861105615</v>
      </c>
      <c r="M24" s="36">
        <v>80.845794580845805</v>
      </c>
      <c r="N24" s="36">
        <v>71.212535471212533</v>
      </c>
      <c r="O24" s="36" t="s">
        <v>34</v>
      </c>
      <c r="P24" s="36">
        <v>70.559292470559299</v>
      </c>
      <c r="Q24" s="36" t="s">
        <v>34</v>
      </c>
      <c r="R24" s="36">
        <v>39.7636941397637</v>
      </c>
      <c r="S24" s="36">
        <v>54.015158154015161</v>
      </c>
      <c r="T24" s="36" t="s">
        <v>34</v>
      </c>
      <c r="U24" s="36" t="s">
        <v>34</v>
      </c>
      <c r="V24" s="36" t="s">
        <v>34</v>
      </c>
      <c r="W24" s="36">
        <v>58.40402495840403</v>
      </c>
      <c r="X24" s="36">
        <v>62.555554362555554</v>
      </c>
      <c r="Z24" s="34">
        <f t="shared" si="6"/>
        <v>1986</v>
      </c>
      <c r="AA24" s="32" t="str">
        <f t="shared" si="0"/>
        <v>n.a.</v>
      </c>
      <c r="AC24" s="40">
        <f t="shared" si="11"/>
        <v>75</v>
      </c>
      <c r="AD24" s="40">
        <v>28</v>
      </c>
      <c r="AE24" s="63">
        <f t="shared" si="7"/>
        <v>5.4474708171206228</v>
      </c>
      <c r="AF24" s="63">
        <f>SUM(AE$9:AE24)</f>
        <v>80.155642023346303</v>
      </c>
      <c r="AG24" s="62" t="str">
        <f t="shared" si="1"/>
        <v/>
      </c>
      <c r="AH24" s="62" t="str">
        <f t="shared" si="2"/>
        <v/>
      </c>
      <c r="AJ24" s="36" t="str">
        <f>IF(ISERROR(O_debt!B26/O_exp!B26),"n.a.",100*(O_debt!B26/O_exp!B26))</f>
        <v>n.a.</v>
      </c>
      <c r="AK24" s="36">
        <f>IF(ISERROR(O_debt!C26/O_exp!C26),"n.a.",100*(O_debt!C26/O_exp!C26))</f>
        <v>148.04287996231477</v>
      </c>
      <c r="AL24" s="36">
        <f>IF(ISERROR(O_debt!D26/O_exp!D26),"n.a.",100*(O_debt!D26/O_exp!D26))</f>
        <v>187.7805531689973</v>
      </c>
      <c r="AM24" s="36">
        <f>IF(ISERROR(O_debt!E26/O_exp!E26),"n.a.",100*(O_debt!E26/O_exp!E26))</f>
        <v>254.96714720015697</v>
      </c>
      <c r="AN24" s="36">
        <f>IF(ISERROR(O_debt!F26/O_exp!F26),"n.a.",100*(O_debt!F26/O_exp!F26))</f>
        <v>220.1955519682563</v>
      </c>
      <c r="AO24" s="36">
        <f>IF(ISERROR(O_debt!G26/O_exp!G26),"n.a.",100*(O_debt!G26/O_exp!G26))</f>
        <v>74.280252192300509</v>
      </c>
      <c r="AP24" s="36">
        <f>IF(ISERROR(O_debt!H26/O_exp!H26),"n.a.",100*(O_debt!H26/O_exp!H26))</f>
        <v>190.87728247487439</v>
      </c>
      <c r="AQ24" s="36">
        <f>IF(ISERROR(O_debt!I26/O_exp!I26),"n.a.",100*(O_debt!I26/O_exp!I26))</f>
        <v>132.43130053799811</v>
      </c>
      <c r="AR24" s="36">
        <f>IF(ISERROR(O_debt!J26/O_exp!J26),"n.a.",100*(O_debt!J26/O_exp!J26))</f>
        <v>220.45245151690364</v>
      </c>
      <c r="AS24" s="36">
        <f>IF(ISERROR(O_debt!K26/O_exp!K26),"n.a.",100*(O_debt!K26/O_exp!K26))</f>
        <v>216.20418220578964</v>
      </c>
      <c r="AT24" s="36">
        <f>IF(ISERROR(O_debt!L26/O_exp!L26),"n.a.",100*(O_debt!L26/O_exp!L26))</f>
        <v>407.14664076843928</v>
      </c>
      <c r="AU24" s="36">
        <f>IF(ISERROR(O_debt!M26/O_exp!M26),"n.a.",100*(O_debt!M26/O_exp!M26))</f>
        <v>637.96314856285755</v>
      </c>
      <c r="AV24" s="36" t="str">
        <f>IF(ISERROR(O_debt!N26/O_exp!N26),"n.a.",100*(O_debt!N26/O_exp!N26))</f>
        <v>n.a.</v>
      </c>
      <c r="AW24" s="36">
        <f>IF(ISERROR(O_debt!O26/O_exp!O26),"n.a.",100*(O_debt!O26/O_exp!O26))</f>
        <v>128.63552455103226</v>
      </c>
      <c r="AX24" s="36" t="str">
        <f>IF(ISERROR(O_debt!P26/O_exp!P26),"n.a.",100*(O_debt!P26/O_exp!P26))</f>
        <v>n.a.</v>
      </c>
      <c r="AY24" s="36">
        <f>IF(ISERROR(O_debt!Q26/O_exp!Q26),"n.a.",100*(O_debt!Q26/O_exp!Q26))</f>
        <v>113.1732693960805</v>
      </c>
      <c r="AZ24" s="36">
        <f>IF(ISERROR(O_debt!R26/O_exp!R26),"n.a.",100*(O_debt!R26/O_exp!R26))</f>
        <v>184.01274877035152</v>
      </c>
      <c r="BA24" s="36" t="str">
        <f>IF(ISERROR(O_debt!S26/O_exp!S26),"n.a.",100*(O_debt!S26/O_exp!S26))</f>
        <v>n.a.</v>
      </c>
      <c r="BB24" s="36" t="str">
        <f>IF(ISERROR(O_debt!T26/O_exp!T26),"n.a.",100*(O_debt!T26/O_exp!T26))</f>
        <v>n.a.</v>
      </c>
      <c r="BC24" s="36" t="str">
        <f>IF(ISERROR(O_debt!U26/O_exp!U26),"n.a.",100*(O_debt!U26/O_exp!U26))</f>
        <v>n.a.</v>
      </c>
      <c r="BD24" s="36">
        <f>IF(ISERROR(O_debt!V26/O_exp!V26),"n.a.",100*(O_debt!V26/O_exp!V26))</f>
        <v>228.06066618259172</v>
      </c>
      <c r="BE24" s="36">
        <f>IF(ISERROR(O_debt!W26/O_exp!W26),"n.a.",100*(O_debt!W26/O_exp!W26))</f>
        <v>869.6550109272556</v>
      </c>
      <c r="BG24" s="34">
        <f t="shared" si="8"/>
        <v>1986</v>
      </c>
      <c r="BH24" s="52" t="str">
        <f t="shared" si="3"/>
        <v>n.a.</v>
      </c>
      <c r="BJ24" s="40">
        <f t="shared" si="12"/>
        <v>750</v>
      </c>
      <c r="BK24" s="40">
        <v>8</v>
      </c>
      <c r="BL24" s="40">
        <f t="shared" si="9"/>
        <v>1.556420233463035</v>
      </c>
      <c r="BN24" s="40">
        <f t="shared" si="13"/>
        <v>450</v>
      </c>
      <c r="BO24" s="40">
        <v>5</v>
      </c>
      <c r="BP24" s="63">
        <f t="shared" si="10"/>
        <v>0.97276264591439687</v>
      </c>
      <c r="BQ24" s="63">
        <f>SUM(BP$9:BP24)</f>
        <v>86.770428015564192</v>
      </c>
      <c r="BR24" s="62" t="str">
        <f t="shared" si="4"/>
        <v/>
      </c>
      <c r="BS24" s="62" t="str">
        <f t="shared" si="5"/>
        <v/>
      </c>
    </row>
    <row r="25" spans="1:71" x14ac:dyDescent="0.25">
      <c r="A25" s="34" t="s">
        <v>14</v>
      </c>
      <c r="B25" s="34"/>
      <c r="C25" s="36" t="s">
        <v>34</v>
      </c>
      <c r="D25" s="36">
        <v>57.535974757535975</v>
      </c>
      <c r="E25" s="36">
        <v>127.80910212780911</v>
      </c>
      <c r="F25" s="36">
        <v>71.466627571466631</v>
      </c>
      <c r="G25" s="36">
        <v>68.631515868631524</v>
      </c>
      <c r="H25" s="36">
        <v>20.184876320184877</v>
      </c>
      <c r="I25" s="36">
        <v>40.112915840112919</v>
      </c>
      <c r="J25" s="36">
        <v>41.799099041799103</v>
      </c>
      <c r="K25" s="36">
        <v>52.987777652987781</v>
      </c>
      <c r="L25" s="36">
        <v>111.84980911184981</v>
      </c>
      <c r="M25" s="36">
        <v>84.768638084768639</v>
      </c>
      <c r="N25" s="36">
        <v>71.559437271559446</v>
      </c>
      <c r="O25" s="36" t="s">
        <v>34</v>
      </c>
      <c r="P25" s="36">
        <v>73.084897973084907</v>
      </c>
      <c r="Q25" s="36" t="s">
        <v>34</v>
      </c>
      <c r="R25" s="36">
        <v>32.918728432918734</v>
      </c>
      <c r="S25" s="36">
        <v>60.781160460781166</v>
      </c>
      <c r="T25" s="36" t="s">
        <v>34</v>
      </c>
      <c r="U25" s="36" t="s">
        <v>34</v>
      </c>
      <c r="V25" s="36" t="s">
        <v>34</v>
      </c>
      <c r="W25" s="36">
        <v>56.073073756073079</v>
      </c>
      <c r="X25" s="36">
        <v>64.073864464073878</v>
      </c>
      <c r="Z25" s="34">
        <f t="shared" si="6"/>
        <v>1987</v>
      </c>
      <c r="AA25" s="32" t="str">
        <f t="shared" si="0"/>
        <v>n.a.</v>
      </c>
      <c r="AC25" s="40">
        <f t="shared" si="11"/>
        <v>80</v>
      </c>
      <c r="AD25" s="40">
        <v>20</v>
      </c>
      <c r="AE25" s="63">
        <f t="shared" si="7"/>
        <v>3.8910505836575875</v>
      </c>
      <c r="AF25" s="63">
        <f>SUM(AE$9:AE25)</f>
        <v>84.046692607003891</v>
      </c>
      <c r="AG25" s="62" t="str">
        <f t="shared" si="1"/>
        <v/>
      </c>
      <c r="AH25" s="62" t="str">
        <f t="shared" si="2"/>
        <v/>
      </c>
      <c r="AJ25" s="36" t="str">
        <f>IF(ISERROR(O_debt!B27/O_exp!B27),"n.a.",100*(O_debt!B27/O_exp!B27))</f>
        <v>n.a.</v>
      </c>
      <c r="AK25" s="36">
        <f>IF(ISERROR(O_debt!C27/O_exp!C27),"n.a.",100*(O_debt!C27/O_exp!C27))</f>
        <v>163.91588331825156</v>
      </c>
      <c r="AL25" s="36">
        <f>IF(ISERROR(O_debt!D27/O_exp!D27),"n.a.",100*(O_debt!D27/O_exp!D27))</f>
        <v>200.21988907746379</v>
      </c>
      <c r="AM25" s="36">
        <f>IF(ISERROR(O_debt!E27/O_exp!E27),"n.a.",100*(O_debt!E27/O_exp!E27))</f>
        <v>266.46254827800129</v>
      </c>
      <c r="AN25" s="36">
        <f>IF(ISERROR(O_debt!F27/O_exp!F27),"n.a.",100*(O_debt!F27/O_exp!F27))</f>
        <v>214.54074949243679</v>
      </c>
      <c r="AO25" s="36">
        <f>IF(ISERROR(O_debt!G27/O_exp!G27),"n.a.",100*(O_debt!G27/O_exp!G27))</f>
        <v>79.075699424366519</v>
      </c>
      <c r="AP25" s="36">
        <f>IF(ISERROR(O_debt!H27/O_exp!H27),"n.a.",100*(O_debt!H27/O_exp!H27))</f>
        <v>203.51579431844021</v>
      </c>
      <c r="AQ25" s="36">
        <f>IF(ISERROR(O_debt!I27/O_exp!I27),"n.a.",100*(O_debt!I27/O_exp!I27))</f>
        <v>141.01535974130962</v>
      </c>
      <c r="AR25" s="36">
        <f>IF(ISERROR(O_debt!J27/O_exp!J27),"n.a.",100*(O_debt!J27/O_exp!J27))</f>
        <v>239.28703865843661</v>
      </c>
      <c r="AS25" s="36">
        <f>IF(ISERROR(O_debt!K27/O_exp!K27),"n.a.",100*(O_debt!K27/O_exp!K27))</f>
        <v>204.78968290606971</v>
      </c>
      <c r="AT25" s="36">
        <f>IF(ISERROR(O_debt!L27/O_exp!L27),"n.a.",100*(O_debt!L27/O_exp!L27))</f>
        <v>442.33511566843521</v>
      </c>
      <c r="AU25" s="36">
        <f>IF(ISERROR(O_debt!M27/O_exp!M27),"n.a.",100*(O_debt!M27/O_exp!M27))</f>
        <v>703.79837130269686</v>
      </c>
      <c r="AV25" s="36" t="str">
        <f>IF(ISERROR(O_debt!N27/O_exp!N27),"n.a.",100*(O_debt!N27/O_exp!N27))</f>
        <v>n.a.</v>
      </c>
      <c r="AW25" s="36">
        <f>IF(ISERROR(O_debt!O27/O_exp!O27),"n.a.",100*(O_debt!O27/O_exp!O27))</f>
        <v>135.79191176448487</v>
      </c>
      <c r="AX25" s="36" t="str">
        <f>IF(ISERROR(O_debt!P27/O_exp!P27),"n.a.",100*(O_debt!P27/O_exp!P27))</f>
        <v>n.a.</v>
      </c>
      <c r="AY25" s="36">
        <f>IF(ISERROR(O_debt!Q27/O_exp!Q27),"n.a.",100*(O_debt!Q27/O_exp!Q27))</f>
        <v>99.293403694693609</v>
      </c>
      <c r="AZ25" s="36">
        <f>IF(ISERROR(O_debt!R27/O_exp!R27),"n.a.",100*(O_debt!R27/O_exp!R27))</f>
        <v>196.88535896892031</v>
      </c>
      <c r="BA25" s="36" t="str">
        <f>IF(ISERROR(O_debt!S27/O_exp!S27),"n.a.",100*(O_debt!S27/O_exp!S27))</f>
        <v>n.a.</v>
      </c>
      <c r="BB25" s="36" t="str">
        <f>IF(ISERROR(O_debt!T27/O_exp!T27),"n.a.",100*(O_debt!T27/O_exp!T27))</f>
        <v>n.a.</v>
      </c>
      <c r="BC25" s="36" t="str">
        <f>IF(ISERROR(O_debt!U27/O_exp!U27),"n.a.",100*(O_debt!U27/O_exp!U27))</f>
        <v>n.a.</v>
      </c>
      <c r="BD25" s="36">
        <f>IF(ISERROR(O_debt!V27/O_exp!V27),"n.a.",100*(O_debt!V27/O_exp!V27))</f>
        <v>220.8062760406892</v>
      </c>
      <c r="BE25" s="36">
        <f>IF(ISERROR(O_debt!W27/O_exp!W27),"n.a.",100*(O_debt!W27/O_exp!W27))</f>
        <v>831.09388034188032</v>
      </c>
      <c r="BG25" s="34">
        <f t="shared" si="8"/>
        <v>1987</v>
      </c>
      <c r="BH25" s="52" t="str">
        <f t="shared" si="3"/>
        <v>n.a.</v>
      </c>
      <c r="BJ25" s="40">
        <f t="shared" si="12"/>
        <v>800</v>
      </c>
      <c r="BK25" s="40">
        <v>2</v>
      </c>
      <c r="BL25" s="40">
        <f t="shared" si="9"/>
        <v>0.38910505836575876</v>
      </c>
      <c r="BN25" s="40">
        <f t="shared" si="13"/>
        <v>480</v>
      </c>
      <c r="BO25" s="40">
        <v>11</v>
      </c>
      <c r="BP25" s="63">
        <f>100*(BO25/$BK$38)</f>
        <v>2.1400778210116731</v>
      </c>
      <c r="BQ25" s="63">
        <f>SUM(BP$9:BP25)</f>
        <v>88.910505836575865</v>
      </c>
      <c r="BR25" s="62" t="str">
        <f t="shared" si="4"/>
        <v/>
      </c>
      <c r="BS25" s="62" t="str">
        <f t="shared" si="5"/>
        <v/>
      </c>
    </row>
    <row r="26" spans="1:71" x14ac:dyDescent="0.25">
      <c r="A26" s="34" t="s">
        <v>15</v>
      </c>
      <c r="B26" s="34"/>
      <c r="C26" s="36">
        <v>25.848949525848951</v>
      </c>
      <c r="D26" s="36">
        <v>58.854716758854721</v>
      </c>
      <c r="E26" s="36">
        <v>127.87739612787742</v>
      </c>
      <c r="F26" s="36">
        <v>71.101005771101015</v>
      </c>
      <c r="G26" s="36">
        <v>66.686801966686815</v>
      </c>
      <c r="H26" s="36">
        <v>19.092819319092818</v>
      </c>
      <c r="I26" s="36">
        <v>39.97543343997544</v>
      </c>
      <c r="J26" s="36">
        <v>42.260355042260358</v>
      </c>
      <c r="K26" s="36">
        <v>62.663144762663144</v>
      </c>
      <c r="L26" s="36">
        <v>108.20483610820484</v>
      </c>
      <c r="M26" s="36">
        <v>86.756457386756452</v>
      </c>
      <c r="N26" s="36">
        <v>69.585440769585446</v>
      </c>
      <c r="O26" s="36" t="s">
        <v>34</v>
      </c>
      <c r="P26" s="36">
        <v>76.015952176015972</v>
      </c>
      <c r="Q26" s="36" t="s">
        <v>34</v>
      </c>
      <c r="R26" s="36">
        <v>32.084757832084762</v>
      </c>
      <c r="S26" s="36">
        <v>61.013886061013892</v>
      </c>
      <c r="T26" s="36" t="s">
        <v>34</v>
      </c>
      <c r="U26" s="36" t="s">
        <v>34</v>
      </c>
      <c r="V26" s="36" t="s">
        <v>34</v>
      </c>
      <c r="W26" s="36">
        <v>49.659895949659905</v>
      </c>
      <c r="X26" s="36">
        <v>64.747270464747274</v>
      </c>
      <c r="Z26" s="34">
        <f t="shared" si="6"/>
        <v>1988</v>
      </c>
      <c r="AA26" s="32">
        <f t="shared" si="0"/>
        <v>25.848949525848951</v>
      </c>
      <c r="AC26" s="40">
        <f t="shared" si="11"/>
        <v>85</v>
      </c>
      <c r="AD26" s="40">
        <v>13</v>
      </c>
      <c r="AE26" s="63">
        <f t="shared" si="7"/>
        <v>2.5291828793774318</v>
      </c>
      <c r="AF26" s="63">
        <f>SUM(AE$9:AE26)</f>
        <v>86.575875486381321</v>
      </c>
      <c r="AG26" s="62">
        <f t="shared" si="1"/>
        <v>26</v>
      </c>
      <c r="AH26" s="62">
        <f>IF(ISERROR(ROUND($AG26,0)),"",ROUND($AG26/10,0)*10)</f>
        <v>30</v>
      </c>
      <c r="AJ26" s="36">
        <f>IF(ISERROR(O_debt!B28/O_exp!B28),"n.a.",100*(O_debt!B28/O_exp!B28))</f>
        <v>160.36304372260315</v>
      </c>
      <c r="AK26" s="36">
        <f>IF(ISERROR(O_debt!C28/O_exp!C28),"n.a.",100*(O_debt!C28/O_exp!C28))</f>
        <v>156.51597309056334</v>
      </c>
      <c r="AL26" s="36">
        <f>IF(ISERROR(O_debt!D28/O_exp!D28),"n.a.",100*(O_debt!D28/O_exp!D28))</f>
        <v>187.43268285882283</v>
      </c>
      <c r="AM26" s="36">
        <f>IF(ISERROR(O_debt!E28/O_exp!E28),"n.a.",100*(O_debt!E28/O_exp!E28))</f>
        <v>266.05876393110441</v>
      </c>
      <c r="AN26" s="36">
        <f>IF(ISERROR(O_debt!F28/O_exp!F28),"n.a.",100*(O_debt!F28/O_exp!F28))</f>
        <v>200.85089940147239</v>
      </c>
      <c r="AO26" s="36">
        <f>IF(ISERROR(O_debt!G28/O_exp!G28),"n.a.",100*(O_debt!G28/O_exp!G28))</f>
        <v>78.052221960955876</v>
      </c>
      <c r="AP26" s="36">
        <f>IF(ISERROR(O_debt!H28/O_exp!H28),"n.a.",100*(O_debt!H28/O_exp!H28))</f>
        <v>196.0228318735478</v>
      </c>
      <c r="AQ26" s="36">
        <f>IF(ISERROR(O_debt!I28/O_exp!I28),"n.a.",100*(O_debt!I28/O_exp!I28))</f>
        <v>139.83673715284053</v>
      </c>
      <c r="AR26" s="36">
        <f>IF(ISERROR(O_debt!J28/O_exp!J28),"n.a.",100*(O_debt!J28/O_exp!J28))</f>
        <v>314.36607610614521</v>
      </c>
      <c r="AS26" s="36">
        <f>IF(ISERROR(O_debt!K28/O_exp!K28),"n.a.",100*(O_debt!K28/O_exp!K28))</f>
        <v>186.88100586862225</v>
      </c>
      <c r="AT26" s="36">
        <f>IF(ISERROR(O_debt!L28/O_exp!L28),"n.a.",100*(O_debt!L28/O_exp!L28))</f>
        <v>462.58447756615732</v>
      </c>
      <c r="AU26" s="36">
        <f>IF(ISERROR(O_debt!M28/O_exp!M28),"n.a.",100*(O_debt!M28/O_exp!M28))</f>
        <v>709.37547999134142</v>
      </c>
      <c r="AV26" s="36" t="str">
        <f>IF(ISERROR(O_debt!N28/O_exp!N28),"n.a.",100*(O_debt!N28/O_exp!N28))</f>
        <v>n.a.</v>
      </c>
      <c r="AW26" s="36">
        <f>IF(ISERROR(O_debt!O28/O_exp!O28),"n.a.",100*(O_debt!O28/O_exp!O28))</f>
        <v>133.81793285436046</v>
      </c>
      <c r="AX26" s="36" t="str">
        <f>IF(ISERROR(O_debt!P28/O_exp!P28),"n.a.",100*(O_debt!P28/O_exp!P28))</f>
        <v>n.a.</v>
      </c>
      <c r="AY26" s="36">
        <f>IF(ISERROR(O_debt!Q28/O_exp!Q28),"n.a.",100*(O_debt!Q28/O_exp!Q28))</f>
        <v>94.788769382606944</v>
      </c>
      <c r="AZ26" s="36">
        <f>IF(ISERROR(O_debt!R28/O_exp!R28),"n.a.",100*(O_debt!R28/O_exp!R28))</f>
        <v>195.50736113089224</v>
      </c>
      <c r="BA26" s="36" t="str">
        <f>IF(ISERROR(O_debt!S28/O_exp!S28),"n.a.",100*(O_debt!S28/O_exp!S28))</f>
        <v>n.a.</v>
      </c>
      <c r="BB26" s="36" t="str">
        <f>IF(ISERROR(O_debt!T28/O_exp!T28),"n.a.",100*(O_debt!T28/O_exp!T28))</f>
        <v>n.a.</v>
      </c>
      <c r="BC26" s="36" t="str">
        <f>IF(ISERROR(O_debt!U28/O_exp!U28),"n.a.",100*(O_debt!U28/O_exp!U28))</f>
        <v>n.a.</v>
      </c>
      <c r="BD26" s="36">
        <f>IF(ISERROR(O_debt!V28/O_exp!V28),"n.a.",100*(O_debt!V28/O_exp!V28))</f>
        <v>216.26345835580264</v>
      </c>
      <c r="BE26" s="36">
        <f>IF(ISERROR(O_debt!W28/O_exp!W28),"n.a.",100*(O_debt!W28/O_exp!W28))</f>
        <v>740.05728030430157</v>
      </c>
      <c r="BG26" s="34">
        <f t="shared" si="8"/>
        <v>1988</v>
      </c>
      <c r="BH26" s="52">
        <f t="shared" si="3"/>
        <v>160.36304372260315</v>
      </c>
      <c r="BJ26" s="40">
        <f t="shared" si="12"/>
        <v>850</v>
      </c>
      <c r="BK26" s="40">
        <v>3</v>
      </c>
      <c r="BL26" s="40">
        <f t="shared" si="9"/>
        <v>0.58365758754863817</v>
      </c>
      <c r="BN26" s="40">
        <f t="shared" si="13"/>
        <v>510</v>
      </c>
      <c r="BO26" s="40">
        <v>3</v>
      </c>
      <c r="BP26" s="63">
        <f t="shared" si="10"/>
        <v>0.58365758754863817</v>
      </c>
      <c r="BQ26" s="63">
        <f>SUM(BP$9:BP26)</f>
        <v>89.494163424124508</v>
      </c>
      <c r="BR26" s="62">
        <f t="shared" si="4"/>
        <v>160</v>
      </c>
      <c r="BS26" s="62">
        <f t="shared" si="5"/>
        <v>160</v>
      </c>
    </row>
    <row r="27" spans="1:71" x14ac:dyDescent="0.25">
      <c r="A27" s="34" t="s">
        <v>16</v>
      </c>
      <c r="B27" s="34"/>
      <c r="C27" s="36">
        <v>23.768983323768985</v>
      </c>
      <c r="D27" s="36">
        <v>58.055442058055448</v>
      </c>
      <c r="E27" s="36">
        <v>124.55678812455679</v>
      </c>
      <c r="F27" s="36">
        <v>72.264674872264678</v>
      </c>
      <c r="G27" s="36">
        <v>65.052073465052075</v>
      </c>
      <c r="H27" s="36">
        <v>16.817820316817823</v>
      </c>
      <c r="I27" s="36">
        <v>39.901177439901183</v>
      </c>
      <c r="J27" s="36">
        <v>40.923564240923568</v>
      </c>
      <c r="K27" s="36">
        <v>65.683867765683871</v>
      </c>
      <c r="L27" s="36">
        <v>98.866388698866388</v>
      </c>
      <c r="M27" s="36">
        <v>89.385211489385227</v>
      </c>
      <c r="N27" s="36">
        <v>66.714219366714218</v>
      </c>
      <c r="O27" s="36" t="s">
        <v>34</v>
      </c>
      <c r="P27" s="36">
        <v>75.975921375975929</v>
      </c>
      <c r="Q27" s="36" t="s">
        <v>34</v>
      </c>
      <c r="R27" s="36">
        <v>32.001339132001341</v>
      </c>
      <c r="S27" s="36">
        <v>58.987003358987003</v>
      </c>
      <c r="T27" s="36" t="s">
        <v>34</v>
      </c>
      <c r="U27" s="36" t="s">
        <v>34</v>
      </c>
      <c r="V27" s="36" t="s">
        <v>34</v>
      </c>
      <c r="W27" s="36">
        <v>43.001509243001514</v>
      </c>
      <c r="X27" s="36">
        <v>65.031945465031953</v>
      </c>
      <c r="Z27" s="34">
        <f t="shared" si="6"/>
        <v>1989</v>
      </c>
      <c r="AA27" s="32">
        <f t="shared" si="0"/>
        <v>23.768983323768985</v>
      </c>
      <c r="AC27" s="40">
        <f t="shared" si="11"/>
        <v>90</v>
      </c>
      <c r="AD27" s="40">
        <v>7</v>
      </c>
      <c r="AE27" s="63">
        <f t="shared" si="7"/>
        <v>1.3618677042801557</v>
      </c>
      <c r="AF27" s="63">
        <f>SUM(AE$9:AE27)</f>
        <v>87.937743190661479</v>
      </c>
      <c r="AG27" s="62">
        <f t="shared" si="1"/>
        <v>24</v>
      </c>
      <c r="AH27" s="62">
        <f t="shared" si="2"/>
        <v>20</v>
      </c>
      <c r="AJ27" s="36">
        <f>IF(ISERROR(O_debt!B29/O_exp!B29),"n.a.",100*(O_debt!B29/O_exp!B29))</f>
        <v>151.33839598653012</v>
      </c>
      <c r="AK27" s="36">
        <f>IF(ISERROR(O_debt!C29/O_exp!C29),"n.a.",100*(O_debt!C29/O_exp!C29))</f>
        <v>147.54320386033507</v>
      </c>
      <c r="AL27" s="36">
        <f>IF(ISERROR(O_debt!D29/O_exp!D29),"n.a.",100*(O_debt!D29/O_exp!D29))</f>
        <v>170.17368698394702</v>
      </c>
      <c r="AM27" s="36">
        <f>IF(ISERROR(O_debt!E29/O_exp!E29),"n.a.",100*(O_debt!E29/O_exp!E29))</f>
        <v>281.35210967466975</v>
      </c>
      <c r="AN27" s="36">
        <f>IF(ISERROR(O_debt!F29/O_exp!F29),"n.a.",100*(O_debt!F29/O_exp!F29))</f>
        <v>185.43151685149576</v>
      </c>
      <c r="AO27" s="36">
        <f>IF(ISERROR(O_debt!G29/O_exp!G29),"n.a.",100*(O_debt!G29/O_exp!G29))</f>
        <v>71.254696500228576</v>
      </c>
      <c r="AP27" s="36">
        <f>IF(ISERROR(O_debt!H29/O_exp!H29),"n.a.",100*(O_debt!H29/O_exp!H29))</f>
        <v>183.70526066487596</v>
      </c>
      <c r="AQ27" s="36">
        <f>IF(ISERROR(O_debt!I29/O_exp!I29),"n.a.",100*(O_debt!I29/O_exp!I29))</f>
        <v>127.39747928268805</v>
      </c>
      <c r="AR27" s="36">
        <f>IF(ISERROR(O_debt!J29/O_exp!J29),"n.a.",100*(O_debt!J29/O_exp!J29))</f>
        <v>337.14216123269051</v>
      </c>
      <c r="AS27" s="36">
        <f>IF(ISERROR(O_debt!K29/O_exp!K29),"n.a.",100*(O_debt!K29/O_exp!K29))</f>
        <v>161.08654217047064</v>
      </c>
      <c r="AT27" s="36">
        <f>IF(ISERROR(O_debt!L29/O_exp!L29),"n.a.",100*(O_debt!L29/O_exp!L29))</f>
        <v>454.3213630582373</v>
      </c>
      <c r="AU27" s="36">
        <f>IF(ISERROR(O_debt!M29/O_exp!M29),"n.a.",100*(O_debt!M29/O_exp!M29))</f>
        <v>646.42390312435123</v>
      </c>
      <c r="AV27" s="36" t="str">
        <f>IF(ISERROR(O_debt!N29/O_exp!N29),"n.a.",100*(O_debt!N29/O_exp!N29))</f>
        <v>n.a.</v>
      </c>
      <c r="AW27" s="36">
        <f>IF(ISERROR(O_debt!O29/O_exp!O29),"n.a.",100*(O_debt!O29/O_exp!O29))</f>
        <v>127.19986353554388</v>
      </c>
      <c r="AX27" s="36" t="str">
        <f>IF(ISERROR(O_debt!P29/O_exp!P29),"n.a.",100*(O_debt!P29/O_exp!P29))</f>
        <v>n.a.</v>
      </c>
      <c r="AY27" s="36">
        <f>IF(ISERROR(O_debt!Q29/O_exp!Q29),"n.a.",100*(O_debt!Q29/O_exp!Q29))</f>
        <v>82.122983459437918</v>
      </c>
      <c r="AZ27" s="36">
        <f>IF(ISERROR(O_debt!R29/O_exp!R29),"n.a.",100*(O_debt!R29/O_exp!R29))</f>
        <v>177.28305916330763</v>
      </c>
      <c r="BA27" s="36" t="str">
        <f>IF(ISERROR(O_debt!S29/O_exp!S29),"n.a.",100*(O_debt!S29/O_exp!S29))</f>
        <v>n.a.</v>
      </c>
      <c r="BB27" s="36" t="str">
        <f>IF(ISERROR(O_debt!T29/O_exp!T29),"n.a.",100*(O_debt!T29/O_exp!T29))</f>
        <v>n.a.</v>
      </c>
      <c r="BC27" s="36" t="str">
        <f>IF(ISERROR(O_debt!U29/O_exp!U29),"n.a.",100*(O_debt!U29/O_exp!U29))</f>
        <v>n.a.</v>
      </c>
      <c r="BD27" s="36">
        <f>IF(ISERROR(O_debt!V29/O_exp!V29),"n.a.",100*(O_debt!V29/O_exp!V29))</f>
        <v>181.81220139956747</v>
      </c>
      <c r="BE27" s="36">
        <f>IF(ISERROR(O_debt!W29/O_exp!W29),"n.a.",100*(O_debt!W29/O_exp!W29))</f>
        <v>701.33817967483662</v>
      </c>
      <c r="BG27" s="34">
        <f t="shared" si="8"/>
        <v>1989</v>
      </c>
      <c r="BH27" s="52">
        <f t="shared" si="3"/>
        <v>151.33839598653012</v>
      </c>
      <c r="BJ27" s="40">
        <f t="shared" si="12"/>
        <v>900</v>
      </c>
      <c r="BK27" s="40">
        <v>5</v>
      </c>
      <c r="BL27" s="40">
        <f t="shared" si="9"/>
        <v>0.97276264591439687</v>
      </c>
      <c r="BN27" s="40"/>
      <c r="BO27" s="40"/>
      <c r="BP27" s="40"/>
      <c r="BQ27" s="40"/>
      <c r="BR27" s="62">
        <f t="shared" si="4"/>
        <v>151</v>
      </c>
      <c r="BS27" s="62">
        <f t="shared" si="5"/>
        <v>150</v>
      </c>
    </row>
    <row r="28" spans="1:71" x14ac:dyDescent="0.25">
      <c r="A28" s="34" t="s">
        <v>17</v>
      </c>
      <c r="B28" s="34"/>
      <c r="C28" s="36">
        <v>22.553118122553119</v>
      </c>
      <c r="D28" s="36">
        <v>57.245019257245026</v>
      </c>
      <c r="E28" s="36">
        <v>129.13035012913036</v>
      </c>
      <c r="F28" s="36">
        <v>75.098283575098279</v>
      </c>
      <c r="G28" s="36">
        <v>65.793379765793389</v>
      </c>
      <c r="H28" s="36">
        <v>16.634023416634026</v>
      </c>
      <c r="I28" s="36">
        <v>39.456079739456079</v>
      </c>
      <c r="J28" s="36">
        <v>41.464972841464977</v>
      </c>
      <c r="K28" s="36">
        <v>79.595433479595442</v>
      </c>
      <c r="L28" s="36">
        <v>101.39784210139784</v>
      </c>
      <c r="M28" s="36">
        <v>97.241974897241974</v>
      </c>
      <c r="N28" s="36">
        <v>64.556332264556332</v>
      </c>
      <c r="O28" s="36">
        <v>4.4228882444228885</v>
      </c>
      <c r="P28" s="36">
        <v>76.718393976718389</v>
      </c>
      <c r="Q28" s="36" t="s">
        <v>34</v>
      </c>
      <c r="R28" s="36">
        <v>28.616601328616603</v>
      </c>
      <c r="S28" s="36">
        <v>58.275991558275997</v>
      </c>
      <c r="T28" s="36" t="s">
        <v>34</v>
      </c>
      <c r="U28" s="36" t="s">
        <v>34</v>
      </c>
      <c r="V28" s="36" t="s">
        <v>34</v>
      </c>
      <c r="W28" s="36">
        <v>44.392607244392615</v>
      </c>
      <c r="X28" s="36">
        <v>66.6342985666343</v>
      </c>
      <c r="Z28" s="34">
        <f t="shared" si="6"/>
        <v>1990</v>
      </c>
      <c r="AA28" s="32">
        <f t="shared" si="0"/>
        <v>22.553118122553119</v>
      </c>
      <c r="AC28" s="40">
        <f t="shared" si="11"/>
        <v>95</v>
      </c>
      <c r="AD28" s="40">
        <v>6</v>
      </c>
      <c r="AE28" s="63">
        <f t="shared" si="7"/>
        <v>1.1673151750972763</v>
      </c>
      <c r="AF28" s="63">
        <f>SUM(AE$9:AE28)</f>
        <v>89.105058365758751</v>
      </c>
      <c r="AG28" s="62">
        <f t="shared" si="1"/>
        <v>23</v>
      </c>
      <c r="AH28" s="62">
        <f t="shared" si="2"/>
        <v>20</v>
      </c>
      <c r="AJ28" s="36">
        <f>IF(ISERROR(O_debt!B30/O_exp!B30),"n.a.",100*(O_debt!B30/O_exp!B30))</f>
        <v>139.33239304184298</v>
      </c>
      <c r="AK28" s="36">
        <f>IF(ISERROR(O_debt!C30/O_exp!C30),"n.a.",100*(O_debt!C30/O_exp!C30))</f>
        <v>144.70277099912857</v>
      </c>
      <c r="AL28" s="36">
        <f>IF(ISERROR(O_debt!D30/O_exp!D30),"n.a.",100*(O_debt!D30/O_exp!D30))</f>
        <v>181.61064003787718</v>
      </c>
      <c r="AM28" s="36">
        <f>IF(ISERROR(O_debt!E30/O_exp!E30),"n.a.",100*(O_debt!E30/O_exp!E30))</f>
        <v>290.92374923794819</v>
      </c>
      <c r="AN28" s="36">
        <f>IF(ISERROR(O_debt!F30/O_exp!F30),"n.a.",100*(O_debt!F30/O_exp!F30))</f>
        <v>183.63205951978355</v>
      </c>
      <c r="AO28" s="36">
        <f>IF(ISERROR(O_debt!G30/O_exp!G30),"n.a.",100*(O_debt!G30/O_exp!G30))</f>
        <v>73.11158156382713</v>
      </c>
      <c r="AP28" s="36">
        <f>IF(ISERROR(O_debt!H30/O_exp!H30),"n.a.",100*(O_debt!H30/O_exp!H30))</f>
        <v>185.21970817608897</v>
      </c>
      <c r="AQ28" s="36">
        <f>IF(ISERROR(O_debt!I30/O_exp!I30),"n.a.",100*(O_debt!I30/O_exp!I30))</f>
        <v>124.69759211209133</v>
      </c>
      <c r="AR28" s="36">
        <f>IF(ISERROR(O_debt!J30/O_exp!J30),"n.a.",100*(O_debt!J30/O_exp!J30))</f>
        <v>440.69407579647566</v>
      </c>
      <c r="AS28" s="36">
        <f>IF(ISERROR(O_debt!K30/O_exp!K30),"n.a.",100*(O_debt!K30/O_exp!K30))</f>
        <v>177.96146892116974</v>
      </c>
      <c r="AT28" s="36">
        <f>IF(ISERROR(O_debt!L30/O_exp!L30),"n.a.",100*(O_debt!L30/O_exp!L30))</f>
        <v>492.54264627983247</v>
      </c>
      <c r="AU28" s="36">
        <f>IF(ISERROR(O_debt!M30/O_exp!M30),"n.a.",100*(O_debt!M30/O_exp!M30))</f>
        <v>622.03446619795875</v>
      </c>
      <c r="AV28" s="36">
        <f>IF(ISERROR(O_debt!N30/O_exp!N30),"n.a.",100*(O_debt!N30/O_exp!N30))</f>
        <v>4.2487176810170713</v>
      </c>
      <c r="AW28" s="36">
        <f>IF(ISERROR(O_debt!O30/O_exp!O30),"n.a.",100*(O_debt!O30/O_exp!O30))</f>
        <v>130.90616397236204</v>
      </c>
      <c r="AX28" s="36" t="str">
        <f>IF(ISERROR(O_debt!P30/O_exp!P30),"n.a.",100*(O_debt!P30/O_exp!P30))</f>
        <v>n.a.</v>
      </c>
      <c r="AY28" s="36">
        <f>IF(ISERROR(O_debt!Q30/O_exp!Q30),"n.a.",100*(O_debt!Q30/O_exp!Q30))</f>
        <v>69.547185268371848</v>
      </c>
      <c r="AZ28" s="36">
        <f>IF(ISERROR(O_debt!R30/O_exp!R30),"n.a.",100*(O_debt!R30/O_exp!R30))</f>
        <v>176.92354407362367</v>
      </c>
      <c r="BA28" s="36" t="str">
        <f>IF(ISERROR(O_debt!S30/O_exp!S30),"n.a.",100*(O_debt!S30/O_exp!S30))</f>
        <v>n.a.</v>
      </c>
      <c r="BB28" s="36" t="str">
        <f>IF(ISERROR(O_debt!T30/O_exp!T30),"n.a.",100*(O_debt!T30/O_exp!T30))</f>
        <v>n.a.</v>
      </c>
      <c r="BC28" s="36" t="str">
        <f>IF(ISERROR(O_debt!U30/O_exp!U30),"n.a.",100*(O_debt!U30/O_exp!U30))</f>
        <v>n.a.</v>
      </c>
      <c r="BD28" s="36">
        <f>IF(ISERROR(O_debt!V30/O_exp!V30),"n.a.",100*(O_debt!V30/O_exp!V30))</f>
        <v>184.78268988027219</v>
      </c>
      <c r="BE28" s="36">
        <f>IF(ISERROR(O_debt!W30/O_exp!W30),"n.a.",100*(O_debt!W30/O_exp!W30))</f>
        <v>694.05395530826524</v>
      </c>
      <c r="BG28" s="34">
        <f t="shared" si="8"/>
        <v>1990</v>
      </c>
      <c r="BH28" s="52">
        <f t="shared" si="3"/>
        <v>139.33239304184298</v>
      </c>
      <c r="BJ28" s="40">
        <f t="shared" si="12"/>
        <v>950</v>
      </c>
      <c r="BK28" s="40">
        <v>2</v>
      </c>
      <c r="BL28" s="40">
        <f t="shared" si="9"/>
        <v>0.38910505836575876</v>
      </c>
      <c r="BN28" s="40"/>
      <c r="BO28" s="40"/>
      <c r="BP28" s="40"/>
      <c r="BQ28" s="40"/>
      <c r="BR28" s="62">
        <f t="shared" si="4"/>
        <v>139</v>
      </c>
      <c r="BS28" s="62">
        <f t="shared" si="5"/>
        <v>140</v>
      </c>
    </row>
    <row r="29" spans="1:71" x14ac:dyDescent="0.25">
      <c r="A29" s="34" t="s">
        <v>18</v>
      </c>
      <c r="B29" s="34"/>
      <c r="C29" s="36">
        <v>23.76425052376425</v>
      </c>
      <c r="D29" s="36">
        <v>57.4556957574557</v>
      </c>
      <c r="E29" s="36">
        <v>130.8671841308672</v>
      </c>
      <c r="F29" s="36">
        <v>82.774776182774787</v>
      </c>
      <c r="G29" s="36">
        <v>66.693872866693866</v>
      </c>
      <c r="H29" s="36">
        <v>25.154042025154045</v>
      </c>
      <c r="I29" s="36">
        <v>40.277565740277566</v>
      </c>
      <c r="J29" s="36">
        <v>38.843707438843708</v>
      </c>
      <c r="K29" s="36">
        <v>82.205717382205734</v>
      </c>
      <c r="L29" s="36">
        <v>102.80384710280386</v>
      </c>
      <c r="M29" s="36">
        <v>100.57671810057673</v>
      </c>
      <c r="N29" s="36">
        <v>61.077463061077466</v>
      </c>
      <c r="O29" s="36">
        <v>3.82084962382085</v>
      </c>
      <c r="P29" s="36">
        <v>76.878729176878736</v>
      </c>
      <c r="Q29" s="36" t="s">
        <v>34</v>
      </c>
      <c r="R29" s="36">
        <v>26.951581926951587</v>
      </c>
      <c r="S29" s="36">
        <v>60.74747786074748</v>
      </c>
      <c r="T29" s="36" t="s">
        <v>34</v>
      </c>
      <c r="U29" s="36" t="s">
        <v>34</v>
      </c>
      <c r="V29" s="36" t="s">
        <v>34</v>
      </c>
      <c r="W29" s="36">
        <v>44.272019644272021</v>
      </c>
      <c r="X29" s="36">
        <v>71.406053171406057</v>
      </c>
      <c r="Z29" s="34">
        <f t="shared" si="6"/>
        <v>1991</v>
      </c>
      <c r="AA29" s="32">
        <f t="shared" si="0"/>
        <v>23.76425052376425</v>
      </c>
      <c r="AC29" s="40">
        <f t="shared" si="11"/>
        <v>100</v>
      </c>
      <c r="AD29" s="40">
        <v>11</v>
      </c>
      <c r="AE29" s="63">
        <f t="shared" si="7"/>
        <v>2.1400778210116731</v>
      </c>
      <c r="AF29" s="63">
        <f>SUM(AE$9:AE29)</f>
        <v>91.245136186770424</v>
      </c>
      <c r="AG29" s="62">
        <f t="shared" si="1"/>
        <v>24</v>
      </c>
      <c r="AH29" s="62">
        <f t="shared" si="2"/>
        <v>20</v>
      </c>
      <c r="AJ29" s="36">
        <f>IF(ISERROR(O_debt!B31/O_exp!B31),"n.a.",100*(O_debt!B31/O_exp!B31))</f>
        <v>138.9350425603364</v>
      </c>
      <c r="AK29" s="36">
        <f>IF(ISERROR(O_debt!C31/O_exp!C31),"n.a.",100*(O_debt!C31/O_exp!C31))</f>
        <v>146.90275691916395</v>
      </c>
      <c r="AL29" s="36">
        <f>IF(ISERROR(O_debt!D31/O_exp!D31),"n.a.",100*(O_debt!D31/O_exp!D31))</f>
        <v>188.85918379394974</v>
      </c>
      <c r="AM29" s="36">
        <f>IF(ISERROR(O_debt!E31/O_exp!E31),"n.a.",100*(O_debt!E31/O_exp!E31))</f>
        <v>329.52352739586786</v>
      </c>
      <c r="AN29" s="36">
        <f>IF(ISERROR(O_debt!F31/O_exp!F31),"n.a.",100*(O_debt!F31/O_exp!F31))</f>
        <v>179.25920818825978</v>
      </c>
      <c r="AO29" s="36">
        <f>IF(ISERROR(O_debt!G31/O_exp!G31),"n.a.",100*(O_debt!G31/O_exp!G31))</f>
        <v>114.29622160904616</v>
      </c>
      <c r="AP29" s="36">
        <f>IF(ISERROR(O_debt!H31/O_exp!H31),"n.a.",100*(O_debt!H31/O_exp!H31))</f>
        <v>187.65820819604522</v>
      </c>
      <c r="AQ29" s="36">
        <f>IF(ISERROR(O_debt!I31/O_exp!I31),"n.a.",100*(O_debt!I31/O_exp!I31))</f>
        <v>147.65672351839666</v>
      </c>
      <c r="AR29" s="36">
        <f>IF(ISERROR(O_debt!J31/O_exp!J31),"n.a.",100*(O_debt!J31/O_exp!J31))</f>
        <v>474.02590697139954</v>
      </c>
      <c r="AS29" s="36">
        <f>IF(ISERROR(O_debt!K31/O_exp!K31),"n.a.",100*(O_debt!K31/O_exp!K31))</f>
        <v>177.58670834224012</v>
      </c>
      <c r="AT29" s="36">
        <f>IF(ISERROR(O_debt!L31/O_exp!L31),"n.a.",100*(O_debt!L31/O_exp!L31))</f>
        <v>542.52349406871053</v>
      </c>
      <c r="AU29" s="36">
        <f>IF(ISERROR(O_debt!M31/O_exp!M31),"n.a.",100*(O_debt!M31/O_exp!M31))</f>
        <v>614.11288284987768</v>
      </c>
      <c r="AV29" s="36">
        <f>IF(ISERROR(O_debt!N31/O_exp!N31),"n.a.",100*(O_debt!N31/O_exp!N31))</f>
        <v>3.6743402709495832</v>
      </c>
      <c r="AW29" s="36">
        <f>IF(ISERROR(O_debt!O31/O_exp!O31),"n.a.",100*(O_debt!O31/O_exp!O31))</f>
        <v>131.51570311715409</v>
      </c>
      <c r="AX29" s="36" t="str">
        <f>IF(ISERROR(O_debt!P31/O_exp!P31),"n.a.",100*(O_debt!P31/O_exp!P31))</f>
        <v>n.a.</v>
      </c>
      <c r="AY29" s="36">
        <f>IF(ISERROR(O_debt!Q31/O_exp!Q31),"n.a.",100*(O_debt!Q31/O_exp!Q31))</f>
        <v>65.979661720225835</v>
      </c>
      <c r="AZ29" s="36">
        <f>IF(ISERROR(O_debt!R31/O_exp!R31),"n.a.",100*(O_debt!R31/O_exp!R31))</f>
        <v>202.63936018369151</v>
      </c>
      <c r="BA29" s="36" t="str">
        <f>IF(ISERROR(O_debt!S31/O_exp!S31),"n.a.",100*(O_debt!S31/O_exp!S31))</f>
        <v>n.a.</v>
      </c>
      <c r="BB29" s="36" t="str">
        <f>IF(ISERROR(O_debt!T31/O_exp!T31),"n.a.",100*(O_debt!T31/O_exp!T31))</f>
        <v>n.a.</v>
      </c>
      <c r="BC29" s="36" t="str">
        <f>IF(ISERROR(O_debt!U31/O_exp!U31),"n.a.",100*(O_debt!U31/O_exp!U31))</f>
        <v>n.a.</v>
      </c>
      <c r="BD29" s="36">
        <f>IF(ISERROR(O_debt!V31/O_exp!V31),"n.a.",100*(O_debt!V31/O_exp!V31))</f>
        <v>190.89304104752097</v>
      </c>
      <c r="BE29" s="36">
        <f>IF(ISERROR(O_debt!W31/O_exp!W31),"n.a.",100*(O_debt!W31/O_exp!W31))</f>
        <v>710.52642952127655</v>
      </c>
      <c r="BG29" s="34">
        <f t="shared" si="8"/>
        <v>1991</v>
      </c>
      <c r="BH29" s="52">
        <f t="shared" si="3"/>
        <v>138.9350425603364</v>
      </c>
      <c r="BJ29" s="40">
        <f t="shared" ref="BJ29:BJ35" si="14">BJ28+50</f>
        <v>1000</v>
      </c>
      <c r="BK29" s="40">
        <v>1</v>
      </c>
      <c r="BL29" s="40">
        <f t="shared" si="9"/>
        <v>0.19455252918287938</v>
      </c>
      <c r="BN29" s="40" t="s">
        <v>369</v>
      </c>
      <c r="BO29" s="40">
        <f>SUM(BO9:BO26)</f>
        <v>460</v>
      </c>
      <c r="BP29" s="63">
        <f>SUM(BP9:BP26)</f>
        <v>89.494163424124508</v>
      </c>
      <c r="BQ29" s="40"/>
      <c r="BR29" s="62">
        <f t="shared" si="4"/>
        <v>139</v>
      </c>
      <c r="BS29" s="62">
        <f t="shared" si="5"/>
        <v>140</v>
      </c>
    </row>
    <row r="30" spans="1:71" x14ac:dyDescent="0.25">
      <c r="A30" s="34" t="s">
        <v>19</v>
      </c>
      <c r="B30" s="34"/>
      <c r="C30" s="36">
        <v>28.140073128140074</v>
      </c>
      <c r="D30" s="36">
        <v>57.150218757150228</v>
      </c>
      <c r="E30" s="36">
        <v>132.76850313276853</v>
      </c>
      <c r="F30" s="36">
        <v>90.87611359087613</v>
      </c>
      <c r="G30" s="36">
        <v>70.618685070618696</v>
      </c>
      <c r="H30" s="36">
        <v>45.221436745221439</v>
      </c>
      <c r="I30" s="36">
        <v>44.730670944730676</v>
      </c>
      <c r="J30" s="36">
        <v>41.841690141841696</v>
      </c>
      <c r="K30" s="36">
        <v>87.799188687799187</v>
      </c>
      <c r="L30" s="36">
        <v>100.09494310009495</v>
      </c>
      <c r="M30" s="36">
        <v>107.66360210766361</v>
      </c>
      <c r="N30" s="36">
        <v>63.549212563549219</v>
      </c>
      <c r="O30" s="36">
        <v>4.7458486547458492</v>
      </c>
      <c r="P30" s="36">
        <v>77.587090777587107</v>
      </c>
      <c r="Q30" s="36" t="s">
        <v>34</v>
      </c>
      <c r="R30" s="36">
        <v>31.461363931461364</v>
      </c>
      <c r="S30" s="36">
        <v>54.448503854448504</v>
      </c>
      <c r="T30" s="36" t="s">
        <v>34</v>
      </c>
      <c r="U30" s="36" t="s">
        <v>34</v>
      </c>
      <c r="V30" s="36" t="s">
        <v>34</v>
      </c>
      <c r="W30" s="36">
        <v>49.177053849177064</v>
      </c>
      <c r="X30" s="36">
        <v>74.071530974071536</v>
      </c>
      <c r="Z30" s="34">
        <f t="shared" si="6"/>
        <v>1992</v>
      </c>
      <c r="AA30" s="32">
        <f t="shared" si="0"/>
        <v>28.140073128140074</v>
      </c>
      <c r="AC30" s="40">
        <f t="shared" si="11"/>
        <v>105</v>
      </c>
      <c r="AD30" s="40">
        <v>5</v>
      </c>
      <c r="AE30" s="63">
        <f t="shared" si="7"/>
        <v>0.97276264591439687</v>
      </c>
      <c r="AF30" s="63">
        <f>SUM(AE$9:AE30)</f>
        <v>92.217898832684824</v>
      </c>
      <c r="AG30" s="62">
        <f t="shared" si="1"/>
        <v>28</v>
      </c>
      <c r="AH30" s="62">
        <f t="shared" si="2"/>
        <v>30</v>
      </c>
      <c r="AJ30" s="36">
        <f>IF(ISERROR(O_debt!B32/O_exp!B32),"n.a.",100*(O_debt!B32/O_exp!B32))</f>
        <v>158.76446932231946</v>
      </c>
      <c r="AK30" s="36">
        <f>IF(ISERROR(O_debt!C32/O_exp!C32),"n.a.",100*(O_debt!C32/O_exp!C32))</f>
        <v>151.98160919540231</v>
      </c>
      <c r="AL30" s="36">
        <f>IF(ISERROR(O_debt!D32/O_exp!D32),"n.a.",100*(O_debt!D32/O_exp!D32))</f>
        <v>198.25899436317164</v>
      </c>
      <c r="AM30" s="36">
        <f>IF(ISERROR(O_debt!E32/O_exp!E32),"n.a.",100*(O_debt!E32/O_exp!E32))</f>
        <v>335.41763267714879</v>
      </c>
      <c r="AN30" s="36">
        <f>IF(ISERROR(O_debt!F32/O_exp!F32),"n.a.",100*(O_debt!F32/O_exp!F32))</f>
        <v>193.3705065258691</v>
      </c>
      <c r="AO30" s="36">
        <f>IF(ISERROR(O_debt!G32/O_exp!G32),"n.a.",100*(O_debt!G32/O_exp!G32))</f>
        <v>171.00706469040031</v>
      </c>
      <c r="AP30" s="36">
        <f>IF(ISERROR(O_debt!H32/O_exp!H32),"n.a.",100*(O_debt!H32/O_exp!H32))</f>
        <v>208.2545763184421</v>
      </c>
      <c r="AQ30" s="36">
        <f>IF(ISERROR(O_debt!I32/O_exp!I32),"n.a.",100*(O_debt!I32/O_exp!I32))</f>
        <v>170.53381571966347</v>
      </c>
      <c r="AR30" s="36">
        <f>IF(ISERROR(O_debt!J32/O_exp!J32),"n.a.",100*(O_debt!J32/O_exp!J32))</f>
        <v>483.08127305935943</v>
      </c>
      <c r="AS30" s="36">
        <f>IF(ISERROR(O_debt!K32/O_exp!K32),"n.a.",100*(O_debt!K32/O_exp!K32))</f>
        <v>164.54801098454072</v>
      </c>
      <c r="AT30" s="36">
        <f>IF(ISERROR(O_debt!L32/O_exp!L32),"n.a.",100*(O_debt!L32/O_exp!L32))</f>
        <v>565.0583226003107</v>
      </c>
      <c r="AU30" s="36">
        <f>IF(ISERROR(O_debt!M32/O_exp!M32),"n.a.",100*(O_debt!M32/O_exp!M32))</f>
        <v>647.18448259925435</v>
      </c>
      <c r="AV30" s="36">
        <f>IF(ISERROR(O_debt!N32/O_exp!N32),"n.a.",100*(O_debt!N32/O_exp!N32))</f>
        <v>4.6104813249478411</v>
      </c>
      <c r="AW30" s="36">
        <f>IF(ISERROR(O_debt!O32/O_exp!O32),"n.a.",100*(O_debt!O32/O_exp!O32))</f>
        <v>137.64228282425137</v>
      </c>
      <c r="AX30" s="36" t="str">
        <f>IF(ISERROR(O_debt!P32/O_exp!P32),"n.a.",100*(O_debt!P32/O_exp!P32))</f>
        <v>n.a.</v>
      </c>
      <c r="AY30" s="36">
        <f>IF(ISERROR(O_debt!Q32/O_exp!Q32),"n.a.",100*(O_debt!Q32/O_exp!Q32))</f>
        <v>81.289537514526501</v>
      </c>
      <c r="AZ30" s="36">
        <f>IF(ISERROR(O_debt!R32/O_exp!R32),"n.a.",100*(O_debt!R32/O_exp!R32))</f>
        <v>197.13931972563861</v>
      </c>
      <c r="BA30" s="36" t="str">
        <f>IF(ISERROR(O_debt!S32/O_exp!S32),"n.a.",100*(O_debt!S32/O_exp!S32))</f>
        <v>n.a.</v>
      </c>
      <c r="BB30" s="36" t="str">
        <f>IF(ISERROR(O_debt!T32/O_exp!T32),"n.a.",100*(O_debt!T32/O_exp!T32))</f>
        <v>n.a.</v>
      </c>
      <c r="BC30" s="36" t="str">
        <f>IF(ISERROR(O_debt!U32/O_exp!U32),"n.a.",100*(O_debt!U32/O_exp!U32))</f>
        <v>n.a.</v>
      </c>
      <c r="BD30" s="36">
        <f>IF(ISERROR(O_debt!V32/O_exp!V32),"n.a.",100*(O_debt!V32/O_exp!V32))</f>
        <v>208.47936373541719</v>
      </c>
      <c r="BE30" s="36">
        <f>IF(ISERROR(O_debt!W32/O_exp!W32),"n.a.",100*(O_debt!W32/O_exp!W32))</f>
        <v>735.03874995092463</v>
      </c>
      <c r="BG30" s="34">
        <f t="shared" si="8"/>
        <v>1992</v>
      </c>
      <c r="BH30" s="52">
        <f t="shared" si="3"/>
        <v>158.76446932231946</v>
      </c>
      <c r="BJ30" s="40">
        <f t="shared" si="14"/>
        <v>1050</v>
      </c>
      <c r="BK30" s="40">
        <v>0</v>
      </c>
      <c r="BL30" s="40">
        <f t="shared" si="9"/>
        <v>0</v>
      </c>
      <c r="BN30" s="40"/>
      <c r="BO30" s="40"/>
      <c r="BP30" s="40"/>
      <c r="BQ30" s="40"/>
      <c r="BR30" s="62">
        <f t="shared" si="4"/>
        <v>159</v>
      </c>
      <c r="BS30" s="62">
        <f t="shared" si="5"/>
        <v>160</v>
      </c>
    </row>
    <row r="31" spans="1:71" x14ac:dyDescent="0.25">
      <c r="A31" s="34" t="s">
        <v>20</v>
      </c>
      <c r="B31" s="34"/>
      <c r="C31" s="36">
        <v>31.521918531521923</v>
      </c>
      <c r="D31" s="36">
        <v>61.808146261808155</v>
      </c>
      <c r="E31" s="36">
        <v>138.09631813809634</v>
      </c>
      <c r="F31" s="36">
        <v>96.193123196193127</v>
      </c>
      <c r="G31" s="36">
        <v>83.763631083763642</v>
      </c>
      <c r="H31" s="36">
        <v>58.479680458479685</v>
      </c>
      <c r="I31" s="36">
        <v>51.630766851630774</v>
      </c>
      <c r="J31" s="36">
        <v>47.364281847364289</v>
      </c>
      <c r="K31" s="36">
        <v>110.12043211012043</v>
      </c>
      <c r="L31" s="36">
        <v>96.199587596199606</v>
      </c>
      <c r="M31" s="36">
        <v>118.11466911811469</v>
      </c>
      <c r="N31" s="36">
        <v>69.039061769039066</v>
      </c>
      <c r="O31" s="36">
        <v>5.6825917856825923</v>
      </c>
      <c r="P31" s="36">
        <v>78.844704978844703</v>
      </c>
      <c r="Q31" s="36">
        <v>70.553813370553826</v>
      </c>
      <c r="R31" s="36">
        <v>39.647193539647198</v>
      </c>
      <c r="S31" s="36">
        <v>59.119798959119805</v>
      </c>
      <c r="T31" s="36" t="s">
        <v>34</v>
      </c>
      <c r="U31" s="36" t="s">
        <v>34</v>
      </c>
      <c r="V31" s="36" t="s">
        <v>34</v>
      </c>
      <c r="W31" s="36">
        <v>58.147952758147952</v>
      </c>
      <c r="X31" s="36">
        <v>75.792368575792366</v>
      </c>
      <c r="Z31" s="34">
        <f t="shared" si="6"/>
        <v>1993</v>
      </c>
      <c r="AA31" s="32">
        <f t="shared" si="0"/>
        <v>31.521918531521923</v>
      </c>
      <c r="AC31" s="40">
        <f t="shared" si="11"/>
        <v>110</v>
      </c>
      <c r="AD31" s="40">
        <v>10</v>
      </c>
      <c r="AE31" s="63">
        <f t="shared" si="7"/>
        <v>1.9455252918287937</v>
      </c>
      <c r="AF31" s="63">
        <f>SUM(AE$9:AE31)</f>
        <v>94.163424124513611</v>
      </c>
      <c r="AG31" s="62">
        <f t="shared" si="1"/>
        <v>32</v>
      </c>
      <c r="AH31" s="62">
        <f t="shared" si="2"/>
        <v>30</v>
      </c>
      <c r="AJ31" s="36">
        <f>IF(ISERROR(O_debt!B33/O_exp!B33),"n.a.",100*(O_debt!B33/O_exp!B33))</f>
        <v>171.30047076992057</v>
      </c>
      <c r="AK31" s="36">
        <f>IF(ISERROR(O_debt!C33/O_exp!C33),"n.a.",100*(O_debt!C33/O_exp!C33))</f>
        <v>171.88080313223841</v>
      </c>
      <c r="AL31" s="36">
        <f>IF(ISERROR(O_debt!D33/O_exp!D33),"n.a.",100*(O_debt!D33/O_exp!D33))</f>
        <v>213.93689458451144</v>
      </c>
      <c r="AM31" s="36">
        <f>IF(ISERROR(O_debt!E33/O_exp!E33),"n.a.",100*(O_debt!E33/O_exp!E33))</f>
        <v>318.44134678417953</v>
      </c>
      <c r="AN31" s="36">
        <f>IF(ISERROR(O_debt!F33/O_exp!F33),"n.a.",100*(O_debt!F33/O_exp!F33))</f>
        <v>236.67673222884193</v>
      </c>
      <c r="AO31" s="36">
        <f>IF(ISERROR(O_debt!G33/O_exp!G33),"n.a.",100*(O_debt!G33/O_exp!G33))</f>
        <v>180.14202855443187</v>
      </c>
      <c r="AP31" s="36">
        <f>IF(ISERROR(O_debt!H33/O_exp!H33),"n.a.",100*(O_debt!H33/O_exp!H33))</f>
        <v>249.72284021044126</v>
      </c>
      <c r="AQ31" s="36">
        <f>IF(ISERROR(O_debt!I33/O_exp!I33),"n.a.",100*(O_debt!I33/O_exp!I33))</f>
        <v>208.01254048744221</v>
      </c>
      <c r="AR31" s="36">
        <f>IF(ISERROR(O_debt!J33/O_exp!J33),"n.a.",100*(O_debt!J33/O_exp!J33))</f>
        <v>641.64878225299935</v>
      </c>
      <c r="AS31" s="36">
        <f>IF(ISERROR(O_debt!K33/O_exp!K33),"n.a.",100*(O_debt!K33/O_exp!K33))</f>
        <v>145.76197943620096</v>
      </c>
      <c r="AT31" s="36">
        <f>IF(ISERROR(O_debt!L33/O_exp!L33),"n.a.",100*(O_debt!L33/O_exp!L33))</f>
        <v>530.77276812147409</v>
      </c>
      <c r="AU31" s="36">
        <f>IF(ISERROR(O_debt!M33/O_exp!M33),"n.a.",100*(O_debt!M33/O_exp!M33))</f>
        <v>761.49593964689757</v>
      </c>
      <c r="AV31" s="36">
        <f>IF(ISERROR(O_debt!N33/O_exp!N33),"n.a.",100*(O_debt!N33/O_exp!N33))</f>
        <v>5.5056402863233345</v>
      </c>
      <c r="AW31" s="36">
        <f>IF(ISERROR(O_debt!O33/O_exp!O33),"n.a.",100*(O_debt!O33/O_exp!O33))</f>
        <v>144.50206698727848</v>
      </c>
      <c r="AX31" s="36">
        <f>IF(ISERROR(O_debt!P33/O_exp!P33),"n.a.",100*(O_debt!P33/O_exp!P33))</f>
        <v>228.56321777557071</v>
      </c>
      <c r="AY31" s="36">
        <f>IF(ISERROR(O_debt!Q33/O_exp!Q33),"n.a.",100*(O_debt!Q33/O_exp!Q33))</f>
        <v>102.10178265416272</v>
      </c>
      <c r="AZ31" s="36">
        <f>IF(ISERROR(O_debt!R33/O_exp!R33),"n.a.",100*(O_debt!R33/O_exp!R33))</f>
        <v>221.83924681235248</v>
      </c>
      <c r="BA31" s="36" t="str">
        <f>IF(ISERROR(O_debt!S33/O_exp!S33),"n.a.",100*(O_debt!S33/O_exp!S33))</f>
        <v>n.a.</v>
      </c>
      <c r="BB31" s="36" t="str">
        <f>IF(ISERROR(O_debt!T33/O_exp!T33),"n.a.",100*(O_debt!T33/O_exp!T33))</f>
        <v>n.a.</v>
      </c>
      <c r="BC31" s="36" t="str">
        <f>IF(ISERROR(O_debt!U33/O_exp!U33),"n.a.",100*(O_debt!U33/O_exp!U33))</f>
        <v>n.a.</v>
      </c>
      <c r="BD31" s="36">
        <f>IF(ISERROR(O_debt!V33/O_exp!V33),"n.a.",100*(O_debt!V33/O_exp!V33))</f>
        <v>228.24492789049137</v>
      </c>
      <c r="BE31" s="36">
        <f>IF(ISERROR(O_debt!W33/O_exp!W33),"n.a.",100*(O_debt!W33/O_exp!W33))</f>
        <v>765.05027581490776</v>
      </c>
      <c r="BG31" s="34">
        <f t="shared" si="8"/>
        <v>1993</v>
      </c>
      <c r="BH31" s="52">
        <f t="shared" si="3"/>
        <v>171.30047076992057</v>
      </c>
      <c r="BJ31" s="40">
        <f t="shared" si="14"/>
        <v>1100</v>
      </c>
      <c r="BK31" s="40">
        <v>0</v>
      </c>
      <c r="BL31" s="40">
        <f t="shared" si="9"/>
        <v>0</v>
      </c>
      <c r="BN31" s="40"/>
      <c r="BO31" s="40"/>
      <c r="BP31" s="40"/>
      <c r="BQ31" s="41" t="s">
        <v>524</v>
      </c>
      <c r="BR31" s="62">
        <f t="shared" si="4"/>
        <v>171</v>
      </c>
      <c r="BS31" s="62">
        <f t="shared" si="5"/>
        <v>170</v>
      </c>
    </row>
    <row r="32" spans="1:71" x14ac:dyDescent="0.25">
      <c r="A32" s="34" t="s">
        <v>21</v>
      </c>
      <c r="B32" s="34"/>
      <c r="C32" s="36">
        <v>41.328826441328829</v>
      </c>
      <c r="D32" s="36">
        <v>64.714379564714392</v>
      </c>
      <c r="E32" s="36">
        <v>135.76292913576296</v>
      </c>
      <c r="F32" s="36">
        <v>97.193052697193068</v>
      </c>
      <c r="G32" s="36">
        <v>77.6625036776625</v>
      </c>
      <c r="H32" s="36">
        <v>61.027252261027257</v>
      </c>
      <c r="I32" s="36">
        <v>55.306817955306819</v>
      </c>
      <c r="J32" s="36">
        <v>47.915870147915875</v>
      </c>
      <c r="K32" s="36">
        <v>107.94747110794748</v>
      </c>
      <c r="L32" s="36">
        <v>90.432587290432593</v>
      </c>
      <c r="M32" s="36">
        <v>123.82034512382036</v>
      </c>
      <c r="N32" s="36">
        <v>73.922922073922933</v>
      </c>
      <c r="O32" s="36">
        <v>5.3647453253647459</v>
      </c>
      <c r="P32" s="36">
        <v>75.691647875691658</v>
      </c>
      <c r="Q32" s="36">
        <v>63.854639063854641</v>
      </c>
      <c r="R32" s="36">
        <v>36.108554736108559</v>
      </c>
      <c r="S32" s="36">
        <v>62.10875846210876</v>
      </c>
      <c r="T32" s="36" t="s">
        <v>34</v>
      </c>
      <c r="U32" s="36" t="s">
        <v>34</v>
      </c>
      <c r="V32" s="36" t="s">
        <v>34</v>
      </c>
      <c r="W32" s="36">
        <v>55.773512655773516</v>
      </c>
      <c r="X32" s="36">
        <v>74.981271874981275</v>
      </c>
      <c r="Z32" s="34">
        <f t="shared" si="6"/>
        <v>1994</v>
      </c>
      <c r="AA32" s="32">
        <f t="shared" si="0"/>
        <v>41.328826441328829</v>
      </c>
      <c r="AC32" s="40">
        <f t="shared" si="11"/>
        <v>115</v>
      </c>
      <c r="AD32" s="40">
        <v>8</v>
      </c>
      <c r="AE32" s="63">
        <f t="shared" si="7"/>
        <v>1.556420233463035</v>
      </c>
      <c r="AF32" s="63">
        <f>SUM(AE$9:AE32)</f>
        <v>95.71984435797664</v>
      </c>
      <c r="AG32" s="62">
        <f t="shared" si="1"/>
        <v>41</v>
      </c>
      <c r="AH32" s="62">
        <f t="shared" si="2"/>
        <v>40</v>
      </c>
      <c r="AJ32" s="36">
        <f>IF(ISERROR(O_debt!B34/O_exp!B34),"n.a.",100*(O_debt!B34/O_exp!B34))</f>
        <v>226.53617001034624</v>
      </c>
      <c r="AK32" s="36">
        <f>IF(ISERROR(O_debt!C34/O_exp!C34),"n.a.",100*(O_debt!C34/O_exp!C34))</f>
        <v>177.2648274754273</v>
      </c>
      <c r="AL32" s="36">
        <f>IF(ISERROR(O_debt!D34/O_exp!D34),"n.a.",100*(O_debt!D34/O_exp!D34))</f>
        <v>200.91156390419104</v>
      </c>
      <c r="AM32" s="36">
        <f>IF(ISERROR(O_debt!E34/O_exp!E34),"n.a.",100*(O_debt!E34/O_exp!E34))</f>
        <v>285.82900655025998</v>
      </c>
      <c r="AN32" s="36">
        <f>IF(ISERROR(O_debt!F34/O_exp!F34),"n.a.",100*(O_debt!F34/O_exp!F34))</f>
        <v>218.89374022274626</v>
      </c>
      <c r="AO32" s="36">
        <f>IF(ISERROR(O_debt!G34/O_exp!G34),"n.a.",100*(O_debt!G34/O_exp!G34))</f>
        <v>173.86651099435687</v>
      </c>
      <c r="AP32" s="36">
        <f>IF(ISERROR(O_debt!H34/O_exp!H34),"n.a.",100*(O_debt!H34/O_exp!H34))</f>
        <v>257.1792363059011</v>
      </c>
      <c r="AQ32" s="36">
        <f>IF(ISERROR(O_debt!I34/O_exp!I34),"n.a.",100*(O_debt!I34/O_exp!I34))</f>
        <v>203.2109984849225</v>
      </c>
      <c r="AR32" s="36">
        <f>IF(ISERROR(O_debt!J34/O_exp!J34),"n.a.",100*(O_debt!J34/O_exp!J34))</f>
        <v>611.71877681925753</v>
      </c>
      <c r="AS32" s="36">
        <f>IF(ISERROR(O_debt!K34/O_exp!K34),"n.a.",100*(O_debt!K34/O_exp!K34))</f>
        <v>127.76307627773437</v>
      </c>
      <c r="AT32" s="36">
        <f>IF(ISERROR(O_debt!L34/O_exp!L34),"n.a.",100*(O_debt!L34/O_exp!L34))</f>
        <v>519.04328714438884</v>
      </c>
      <c r="AU32" s="36">
        <f>IF(ISERROR(O_debt!M34/O_exp!M34),"n.a.",100*(O_debt!M34/O_exp!M34))</f>
        <v>821.28169593781308</v>
      </c>
      <c r="AV32" s="36">
        <f>IF(ISERROR(O_debt!N34/O_exp!N34),"n.a.",100*(O_debt!N34/O_exp!N34))</f>
        <v>5.0310424304594443</v>
      </c>
      <c r="AW32" s="36">
        <f>IF(ISERROR(O_debt!O34/O_exp!O34),"n.a.",100*(O_debt!O34/O_exp!O34))</f>
        <v>136.63906702931615</v>
      </c>
      <c r="AX32" s="36">
        <f>IF(ISERROR(O_debt!P34/O_exp!P34),"n.a.",100*(O_debt!P34/O_exp!P34))</f>
        <v>207.37340687137694</v>
      </c>
      <c r="AY32" s="36">
        <f>IF(ISERROR(O_debt!Q34/O_exp!Q34),"n.a.",100*(O_debt!Q34/O_exp!Q34))</f>
        <v>92.873116350717979</v>
      </c>
      <c r="AZ32" s="36">
        <f>IF(ISERROR(O_debt!R34/O_exp!R34),"n.a.",100*(O_debt!R34/O_exp!R34))</f>
        <v>218.83606281925333</v>
      </c>
      <c r="BA32" s="36" t="str">
        <f>IF(ISERROR(O_debt!S34/O_exp!S34),"n.a.",100*(O_debt!S34/O_exp!S34))</f>
        <v>n.a.</v>
      </c>
      <c r="BB32" s="36" t="str">
        <f>IF(ISERROR(O_debt!T34/O_exp!T34),"n.a.",100*(O_debt!T34/O_exp!T34))</f>
        <v>n.a.</v>
      </c>
      <c r="BC32" s="36" t="str">
        <f>IF(ISERROR(O_debt!U34/O_exp!U34),"n.a.",100*(O_debt!U34/O_exp!U34))</f>
        <v>n.a.</v>
      </c>
      <c r="BD32" s="36">
        <f>IF(ISERROR(O_debt!V34/O_exp!V34),"n.a.",100*(O_debt!V34/O_exp!V34))</f>
        <v>210.51698539676914</v>
      </c>
      <c r="BE32" s="36">
        <f>IF(ISERROR(O_debt!W34/O_exp!W34),"n.a.",100*(O_debt!W34/O_exp!W34))</f>
        <v>729.51746265774784</v>
      </c>
      <c r="BG32" s="34">
        <f t="shared" si="8"/>
        <v>1994</v>
      </c>
      <c r="BH32" s="52">
        <f t="shared" si="3"/>
        <v>226.53617001034624</v>
      </c>
      <c r="BJ32" s="40">
        <f t="shared" si="14"/>
        <v>1150</v>
      </c>
      <c r="BK32" s="40">
        <v>1</v>
      </c>
      <c r="BL32" s="40">
        <f t="shared" si="9"/>
        <v>0.19455252918287938</v>
      </c>
      <c r="BN32" s="40" t="s">
        <v>518</v>
      </c>
      <c r="BO32" s="40"/>
      <c r="BP32" s="64">
        <f>MEDIAN(BH8:BH689)</f>
        <v>177.27394331936745</v>
      </c>
      <c r="BQ32" s="40"/>
      <c r="BR32" s="62">
        <f t="shared" si="4"/>
        <v>227</v>
      </c>
      <c r="BS32" s="62">
        <f t="shared" si="5"/>
        <v>230</v>
      </c>
    </row>
    <row r="33" spans="1:71" x14ac:dyDescent="0.25">
      <c r="A33" s="34" t="s">
        <v>22</v>
      </c>
      <c r="B33" s="34"/>
      <c r="C33" s="36">
        <v>43.245216043245222</v>
      </c>
      <c r="D33" s="36">
        <v>69.190802569190808</v>
      </c>
      <c r="E33" s="36">
        <v>133.92461713392464</v>
      </c>
      <c r="F33" s="36">
        <v>99.855878399855882</v>
      </c>
      <c r="G33" s="36">
        <v>73.879234273879234</v>
      </c>
      <c r="H33" s="36">
        <v>65.993702165993696</v>
      </c>
      <c r="I33" s="36">
        <v>62.912026462912031</v>
      </c>
      <c r="J33" s="36">
        <v>57.147616257147625</v>
      </c>
      <c r="K33" s="36">
        <v>108.70172810870174</v>
      </c>
      <c r="L33" s="36">
        <v>82.579199882579204</v>
      </c>
      <c r="M33" s="36">
        <v>123.20830712320833</v>
      </c>
      <c r="N33" s="36">
        <v>80.438553980438556</v>
      </c>
      <c r="O33" s="36">
        <v>5.6300586656300595</v>
      </c>
      <c r="P33" s="36">
        <v>77.213937677213934</v>
      </c>
      <c r="Q33" s="36">
        <v>57.23360625723361</v>
      </c>
      <c r="R33" s="36">
        <v>33.71484673371485</v>
      </c>
      <c r="S33" s="36">
        <v>64.288162264288175</v>
      </c>
      <c r="T33" s="36">
        <v>73.80261687380262</v>
      </c>
      <c r="U33" s="36">
        <v>84.933777584933793</v>
      </c>
      <c r="V33" s="36" t="s">
        <v>34</v>
      </c>
      <c r="W33" s="36">
        <v>60.638842260638846</v>
      </c>
      <c r="X33" s="36">
        <v>74.498022674498031</v>
      </c>
      <c r="Z33" s="34">
        <f t="shared" si="6"/>
        <v>1995</v>
      </c>
      <c r="AA33" s="32">
        <f t="shared" si="0"/>
        <v>43.245216043245222</v>
      </c>
      <c r="AC33" s="40">
        <f t="shared" si="11"/>
        <v>120</v>
      </c>
      <c r="AD33" s="40">
        <v>5</v>
      </c>
      <c r="AE33" s="63">
        <f t="shared" si="7"/>
        <v>0.97276264591439687</v>
      </c>
      <c r="AF33" s="63">
        <f>SUM(AE$9:AE33)</f>
        <v>96.692607003891041</v>
      </c>
      <c r="AG33" s="62">
        <f t="shared" si="1"/>
        <v>43</v>
      </c>
      <c r="AH33" s="62">
        <f t="shared" si="2"/>
        <v>40</v>
      </c>
      <c r="AJ33" s="36">
        <f>IF(ISERROR(O_debt!B35/O_exp!B35),"n.a.",100*(O_debt!B35/O_exp!B35))</f>
        <v>224.80200083368075</v>
      </c>
      <c r="AK33" s="36">
        <f>IF(ISERROR(O_debt!C35/O_exp!C35),"n.a.",100*(O_debt!C35/O_exp!C35))</f>
        <v>187.99264348500233</v>
      </c>
      <c r="AL33" s="36">
        <f>IF(ISERROR(O_debt!D35/O_exp!D35),"n.a.",100*(O_debt!D35/O_exp!D35))</f>
        <v>193.2221398214439</v>
      </c>
      <c r="AM33" s="36">
        <f>IF(ISERROR(O_debt!E35/O_exp!E35),"n.a.",100*(O_debt!E35/O_exp!E35))</f>
        <v>267.54099444591378</v>
      </c>
      <c r="AN33" s="36">
        <f>IF(ISERROR(O_debt!F35/O_exp!F35),"n.a.",100*(O_debt!F35/O_exp!F35))</f>
        <v>208.6987659916129</v>
      </c>
      <c r="AO33" s="36">
        <f>IF(ISERROR(O_debt!G35/O_exp!G35),"n.a.",100*(O_debt!G35/O_exp!G35))</f>
        <v>178.14641080312725</v>
      </c>
      <c r="AP33" s="36">
        <f>IF(ISERROR(O_debt!H35/O_exp!H35),"n.a.",100*(O_debt!H35/O_exp!H35))</f>
        <v>279.42180511272102</v>
      </c>
      <c r="AQ33" s="36">
        <f>IF(ISERROR(O_debt!I35/O_exp!I35),"n.a.",100*(O_debt!I35/O_exp!I35))</f>
        <v>233.40286481951748</v>
      </c>
      <c r="AR33" s="36">
        <f>IF(ISERROR(O_debt!J35/O_exp!J35),"n.a.",100*(O_debt!J35/O_exp!J35))</f>
        <v>616.71657714722153</v>
      </c>
      <c r="AS33" s="36">
        <f>IF(ISERROR(O_debt!K35/O_exp!K35),"n.a.",100*(O_debt!K35/O_exp!K35))</f>
        <v>108.18591634978721</v>
      </c>
      <c r="AT33" s="36">
        <f>IF(ISERROR(O_debt!L35/O_exp!L35),"n.a.",100*(O_debt!L35/O_exp!L35))</f>
        <v>455.7416534936512</v>
      </c>
      <c r="AU33" s="36">
        <f>IF(ISERROR(O_debt!M35/O_exp!M35),"n.a.",100*(O_debt!M35/O_exp!M35))</f>
        <v>885.19453586613133</v>
      </c>
      <c r="AV33" s="36">
        <f>IF(ISERROR(O_debt!N35/O_exp!N35),"n.a.",100*(O_debt!N35/O_exp!N35))</f>
        <v>5.1906099989801291</v>
      </c>
      <c r="AW33" s="36">
        <f>IF(ISERROR(O_debt!O35/O_exp!O35),"n.a.",100*(O_debt!O35/O_exp!O35))</f>
        <v>134.40728923087556</v>
      </c>
      <c r="AX33" s="36">
        <f>IF(ISERROR(O_debt!P35/O_exp!P35),"n.a.",100*(O_debt!P35/O_exp!P35))</f>
        <v>191.25343009665787</v>
      </c>
      <c r="AY33" s="36">
        <f>IF(ISERROR(O_debt!Q35/O_exp!Q35),"n.a.",100*(O_debt!Q35/O_exp!Q35))</f>
        <v>87.518525467979146</v>
      </c>
      <c r="AZ33" s="36">
        <f>IF(ISERROR(O_debt!R35/O_exp!R35),"n.a.",100*(O_debt!R35/O_exp!R35))</f>
        <v>212.6722574888777</v>
      </c>
      <c r="BA33" s="36">
        <f>IF(ISERROR(O_debt!S35/O_exp!S35),"n.a.",100*(O_debt!S35/O_exp!S35))</f>
        <v>326.50114189858328</v>
      </c>
      <c r="BB33" s="36">
        <f>IF(ISERROR(O_debt!T35/O_exp!T35),"n.a.",100*(O_debt!T35/O_exp!T35))</f>
        <v>209.68582803901538</v>
      </c>
      <c r="BC33" s="36" t="str">
        <f>IF(ISERROR(O_debt!U35/O_exp!U35),"n.a.",100*(O_debt!U35/O_exp!U35))</f>
        <v>n.a.</v>
      </c>
      <c r="BD33" s="36">
        <f>IF(ISERROR(O_debt!V35/O_exp!V35),"n.a.",100*(O_debt!V35/O_exp!V35))</f>
        <v>214.29027708848261</v>
      </c>
      <c r="BE33" s="36">
        <f>IF(ISERROR(O_debt!W35/O_exp!W35),"n.a.",100*(O_debt!W35/O_exp!W35))</f>
        <v>673.51281678526698</v>
      </c>
      <c r="BG33" s="34">
        <f t="shared" si="8"/>
        <v>1995</v>
      </c>
      <c r="BH33" s="52">
        <f t="shared" si="3"/>
        <v>224.80200083368075</v>
      </c>
      <c r="BJ33" s="40">
        <f t="shared" si="14"/>
        <v>1200</v>
      </c>
      <c r="BK33" s="40">
        <v>1</v>
      </c>
      <c r="BL33" s="40">
        <f t="shared" si="9"/>
        <v>0.19455252918287938</v>
      </c>
      <c r="BN33" s="40" t="s">
        <v>519</v>
      </c>
      <c r="BO33" s="40"/>
      <c r="BP33" s="40">
        <f>MODE(BR8:BR689)</f>
        <v>177</v>
      </c>
      <c r="BQ33" s="40">
        <f>COUNTIF(BR8:BR689,BP33)</f>
        <v>9</v>
      </c>
      <c r="BR33" s="62">
        <f t="shared" si="4"/>
        <v>225</v>
      </c>
      <c r="BS33" s="62">
        <f t="shared" si="5"/>
        <v>230</v>
      </c>
    </row>
    <row r="34" spans="1:71" x14ac:dyDescent="0.25">
      <c r="A34" s="34" t="s">
        <v>23</v>
      </c>
      <c r="B34" s="34"/>
      <c r="C34" s="36">
        <v>40.268757140268761</v>
      </c>
      <c r="D34" s="36">
        <v>69.095836569095852</v>
      </c>
      <c r="E34" s="36">
        <v>130.4632011304632</v>
      </c>
      <c r="F34" s="36">
        <v>99.175851899175868</v>
      </c>
      <c r="G34" s="36">
        <v>68.056194468056191</v>
      </c>
      <c r="H34" s="36">
        <v>66.593257166593261</v>
      </c>
      <c r="I34" s="36">
        <v>66.51653846651655</v>
      </c>
      <c r="J34" s="36">
        <v>60.256856760256859</v>
      </c>
      <c r="K34" s="36">
        <v>111.33121311133122</v>
      </c>
      <c r="L34" s="36">
        <v>74.17593577417594</v>
      </c>
      <c r="M34" s="36">
        <v>122.14057312214058</v>
      </c>
      <c r="N34" s="36">
        <v>86.475673686475673</v>
      </c>
      <c r="O34" s="36">
        <v>6.1737895761737906</v>
      </c>
      <c r="P34" s="36">
        <v>75.230036375230043</v>
      </c>
      <c r="Q34" s="36">
        <v>51.646906751646917</v>
      </c>
      <c r="R34" s="36">
        <v>30.072443730072447</v>
      </c>
      <c r="S34" s="36">
        <v>62.923430562923436</v>
      </c>
      <c r="T34" s="36">
        <v>81.431380981431374</v>
      </c>
      <c r="U34" s="36">
        <v>87.555327687555334</v>
      </c>
      <c r="V34" s="36" t="s">
        <v>34</v>
      </c>
      <c r="W34" s="36">
        <v>60.101231460101239</v>
      </c>
      <c r="X34" s="36">
        <v>73.89806167389807</v>
      </c>
      <c r="Z34" s="34">
        <f t="shared" si="6"/>
        <v>1996</v>
      </c>
      <c r="AA34" s="32">
        <f t="shared" si="0"/>
        <v>40.268757140268761</v>
      </c>
      <c r="AC34" s="40">
        <f t="shared" si="11"/>
        <v>125</v>
      </c>
      <c r="AD34" s="40">
        <v>8</v>
      </c>
      <c r="AE34" s="63">
        <f t="shared" si="7"/>
        <v>1.556420233463035</v>
      </c>
      <c r="AF34" s="63">
        <f>SUM(AE$9:AE34)</f>
        <v>98.249027237354071</v>
      </c>
      <c r="AG34" s="62">
        <f t="shared" si="1"/>
        <v>40</v>
      </c>
      <c r="AH34" s="62">
        <f t="shared" si="2"/>
        <v>40</v>
      </c>
      <c r="AJ34" s="36">
        <f>IF(ISERROR(O_debt!B36/O_exp!B36),"n.a.",100*(O_debt!B36/O_exp!B36))</f>
        <v>206.79983337631168</v>
      </c>
      <c r="AK34" s="36">
        <f>IF(ISERROR(O_debt!C36/O_exp!C36),"n.a.",100*(O_debt!C36/O_exp!C36))</f>
        <v>182.35809703777414</v>
      </c>
      <c r="AL34" s="36">
        <f>IF(ISERROR(O_debt!D36/O_exp!D36),"n.a.",100*(O_debt!D36/O_exp!D36))</f>
        <v>184.45173081793726</v>
      </c>
      <c r="AM34" s="36">
        <f>IF(ISERROR(O_debt!E36/O_exp!E36),"n.a.",100*(O_debt!E36/O_exp!E36))</f>
        <v>258.35709483016245</v>
      </c>
      <c r="AN34" s="36">
        <f>IF(ISERROR(O_debt!F36/O_exp!F36),"n.a.",100*(O_debt!F36/O_exp!F36))</f>
        <v>190.29395408169989</v>
      </c>
      <c r="AO34" s="36">
        <f>IF(ISERROR(O_debt!G36/O_exp!G36),"n.a.",100*(O_debt!G36/O_exp!G36))</f>
        <v>177.41516831147763</v>
      </c>
      <c r="AP34" s="36">
        <f>IF(ISERROR(O_debt!H36/O_exp!H36),"n.a.",100*(O_debt!H36/O_exp!H36))</f>
        <v>288.85942357002682</v>
      </c>
      <c r="AQ34" s="36">
        <f>IF(ISERROR(O_debt!I36/O_exp!I36),"n.a.",100*(O_debt!I36/O_exp!I36))</f>
        <v>238.13659949567878</v>
      </c>
      <c r="AR34" s="36">
        <f>IF(ISERROR(O_debt!J36/O_exp!J36),"n.a.",100*(O_debt!J36/O_exp!J36))</f>
        <v>635.49300410112141</v>
      </c>
      <c r="AS34" s="36">
        <f>IF(ISERROR(O_debt!K36/O_exp!K36),"n.a.",100*(O_debt!K36/O_exp!K36))</f>
        <v>95.668045165290721</v>
      </c>
      <c r="AT34" s="36">
        <f>IF(ISERROR(O_debt!L36/O_exp!L36),"n.a.",100*(O_debt!L36/O_exp!L36))</f>
        <v>473.08642407524746</v>
      </c>
      <c r="AU34" s="36">
        <f>IF(ISERROR(O_debt!M36/O_exp!M36),"n.a.",100*(O_debt!M36/O_exp!M36))</f>
        <v>891.27220213804515</v>
      </c>
      <c r="AV34" s="36">
        <f>IF(ISERROR(O_debt!N36/O_exp!N36),"n.a.",100*(O_debt!N36/O_exp!N36))</f>
        <v>5.5452250162814254</v>
      </c>
      <c r="AW34" s="36">
        <f>IF(ISERROR(O_debt!O36/O_exp!O36),"n.a.",100*(O_debt!O36/O_exp!O36))</f>
        <v>129.90616813004922</v>
      </c>
      <c r="AX34" s="36">
        <f>IF(ISERROR(O_debt!P36/O_exp!P36),"n.a.",100*(O_debt!P36/O_exp!P36))</f>
        <v>181.26781554928269</v>
      </c>
      <c r="AY34" s="36">
        <f>IF(ISERROR(O_debt!Q36/O_exp!Q36),"n.a.",100*(O_debt!Q36/O_exp!Q36))</f>
        <v>72.860022529510388</v>
      </c>
      <c r="AZ34" s="36">
        <f>IF(ISERROR(O_debt!R36/O_exp!R36),"n.a.",100*(O_debt!R36/O_exp!R36))</f>
        <v>210.86687859968754</v>
      </c>
      <c r="BA34" s="36">
        <f>IF(ISERROR(O_debt!S36/O_exp!S36),"n.a.",100*(O_debt!S36/O_exp!S36))</f>
        <v>340.85528035992832</v>
      </c>
      <c r="BB34" s="36">
        <f>IF(ISERROR(O_debt!T36/O_exp!T36),"n.a.",100*(O_debt!T36/O_exp!T36))</f>
        <v>224.19109349988196</v>
      </c>
      <c r="BC34" s="36" t="str">
        <f>IF(ISERROR(O_debt!U36/O_exp!U36),"n.a.",100*(O_debt!U36/O_exp!U36))</f>
        <v>n.a.</v>
      </c>
      <c r="BD34" s="36">
        <f>IF(ISERROR(O_debt!V36/O_exp!V36),"n.a.",100*(O_debt!V36/O_exp!V36))</f>
        <v>205.3422146119745</v>
      </c>
      <c r="BE34" s="36">
        <f>IF(ISERROR(O_debt!W36/O_exp!W36),"n.a.",100*(O_debt!W36/O_exp!W36))</f>
        <v>660.49021042697404</v>
      </c>
      <c r="BG34" s="34">
        <f t="shared" si="8"/>
        <v>1996</v>
      </c>
      <c r="BH34" s="52">
        <f t="shared" si="3"/>
        <v>206.79983337631168</v>
      </c>
      <c r="BJ34" s="40">
        <f t="shared" si="14"/>
        <v>1250</v>
      </c>
      <c r="BK34" s="40">
        <v>0</v>
      </c>
      <c r="BL34" s="40">
        <f t="shared" si="9"/>
        <v>0</v>
      </c>
      <c r="BN34" s="40" t="s">
        <v>520</v>
      </c>
      <c r="BO34" s="40"/>
      <c r="BP34" s="40">
        <f>MODE(BS8:BS689)</f>
        <v>180</v>
      </c>
      <c r="BQ34" s="40">
        <f>COUNTIF(BS8:BS689,BP34)</f>
        <v>30</v>
      </c>
      <c r="BR34" s="62">
        <f t="shared" si="4"/>
        <v>207</v>
      </c>
      <c r="BS34" s="62">
        <f t="shared" si="5"/>
        <v>210</v>
      </c>
    </row>
    <row r="35" spans="1:71" x14ac:dyDescent="0.25">
      <c r="A35" s="34" t="s">
        <v>24</v>
      </c>
      <c r="B35" s="34"/>
      <c r="C35" s="36">
        <v>38.540428738540434</v>
      </c>
      <c r="D35" s="36">
        <v>64.738714664738708</v>
      </c>
      <c r="E35" s="36">
        <v>124.83629712483631</v>
      </c>
      <c r="F35" s="36">
        <v>97.452570697452586</v>
      </c>
      <c r="G35" s="36">
        <v>64.407881964407892</v>
      </c>
      <c r="H35" s="36">
        <v>64.920011264920021</v>
      </c>
      <c r="I35" s="36">
        <v>68.157043268157054</v>
      </c>
      <c r="J35" s="36">
        <v>61.833193761833201</v>
      </c>
      <c r="K35" s="36">
        <v>108.19135910819138</v>
      </c>
      <c r="L35" s="36">
        <v>65.064709965064708</v>
      </c>
      <c r="M35" s="36">
        <v>120.21278812021281</v>
      </c>
      <c r="N35" s="36">
        <v>92.016068892016079</v>
      </c>
      <c r="O35" s="36">
        <v>6.0790862560790861</v>
      </c>
      <c r="P35" s="36">
        <v>69.914764169914775</v>
      </c>
      <c r="Q35" s="36">
        <v>49.461370849461375</v>
      </c>
      <c r="R35" s="36">
        <v>27.068180427068182</v>
      </c>
      <c r="S35" s="36">
        <v>59.092052659092062</v>
      </c>
      <c r="T35" s="36">
        <v>80.821831980821841</v>
      </c>
      <c r="U35" s="36">
        <v>85.704784485704792</v>
      </c>
      <c r="V35" s="36" t="s">
        <v>34</v>
      </c>
      <c r="W35" s="36">
        <v>60.500550560500557</v>
      </c>
      <c r="X35" s="36">
        <v>71.367430171367445</v>
      </c>
      <c r="Z35" s="34">
        <f t="shared" si="6"/>
        <v>1997</v>
      </c>
      <c r="AA35" s="32">
        <f t="shared" si="0"/>
        <v>38.540428738540434</v>
      </c>
      <c r="AC35" s="40">
        <f t="shared" si="11"/>
        <v>130</v>
      </c>
      <c r="AD35" s="40">
        <v>3</v>
      </c>
      <c r="AE35" s="63">
        <f t="shared" si="7"/>
        <v>0.58365758754863817</v>
      </c>
      <c r="AF35" s="63">
        <f>SUM(AE$9:AE35)</f>
        <v>98.832684824902714</v>
      </c>
      <c r="AG35" s="62">
        <f t="shared" si="1"/>
        <v>39</v>
      </c>
      <c r="AH35" s="62">
        <f t="shared" si="2"/>
        <v>40</v>
      </c>
      <c r="AJ35" s="36">
        <f>IF(ISERROR(O_debt!B37/O_exp!B37),"n.a.",100*(O_debt!B37/O_exp!B37))</f>
        <v>187.16233667916532</v>
      </c>
      <c r="AK35" s="36">
        <f>IF(ISERROR(O_debt!C37/O_exp!C37),"n.a.",100*(O_debt!C37/O_exp!C37))</f>
        <v>154.69914075383932</v>
      </c>
      <c r="AL35" s="36">
        <f>IF(ISERROR(O_debt!D37/O_exp!D37),"n.a.",100*(O_debt!D37/O_exp!D37))</f>
        <v>167.09730705933842</v>
      </c>
      <c r="AM35" s="36">
        <f>IF(ISERROR(O_debt!E37/O_exp!E37),"n.a.",100*(O_debt!E37/O_exp!E37))</f>
        <v>246.76882651948921</v>
      </c>
      <c r="AN35" s="36">
        <f>IF(ISERROR(O_debt!F37/O_exp!F37),"n.a.",100*(O_debt!F37/O_exp!F37))</f>
        <v>176.7062351003957</v>
      </c>
      <c r="AO35" s="36">
        <f>IF(ISERROR(O_debt!G37/O_exp!G37),"n.a.",100*(O_debt!G37/O_exp!G37))</f>
        <v>166.1630190124994</v>
      </c>
      <c r="AP35" s="36">
        <f>IF(ISERROR(O_debt!H37/O_exp!H37),"n.a.",100*(O_debt!H37/O_exp!H37))</f>
        <v>267.16592858642753</v>
      </c>
      <c r="AQ35" s="36">
        <f>IF(ISERROR(O_debt!I37/O_exp!I37),"n.a.",100*(O_debt!I37/O_exp!I37))</f>
        <v>221.47436089793891</v>
      </c>
      <c r="AR35" s="36">
        <f>IF(ISERROR(O_debt!J37/O_exp!J37),"n.a.",100*(O_debt!J37/O_exp!J37))</f>
        <v>549.57721729918489</v>
      </c>
      <c r="AS35" s="36">
        <f>IF(ISERROR(O_debt!K37/O_exp!K37),"n.a.",100*(O_debt!K37/O_exp!K37))</f>
        <v>81.531283707086217</v>
      </c>
      <c r="AT35" s="36">
        <f>IF(ISERROR(O_debt!L37/O_exp!L37),"n.a.",100*(O_debt!L37/O_exp!L37))</f>
        <v>455.80118457781884</v>
      </c>
      <c r="AU35" s="36">
        <f>IF(ISERROR(O_debt!M37/O_exp!M37),"n.a.",100*(O_debt!M37/O_exp!M37))</f>
        <v>856.36799052230094</v>
      </c>
      <c r="AV35" s="36">
        <f>IF(ISERROR(O_debt!N37/O_exp!N37),"n.a.",100*(O_debt!N37/O_exp!N37))</f>
        <v>5.0797769451393044</v>
      </c>
      <c r="AW35" s="36">
        <f>IF(ISERROR(O_debt!O37/O_exp!O37),"n.a.",100*(O_debt!O37/O_exp!O37))</f>
        <v>114.46042600786868</v>
      </c>
      <c r="AX35" s="36">
        <f>IF(ISERROR(O_debt!P37/O_exp!P37),"n.a.",100*(O_debt!P37/O_exp!P37))</f>
        <v>177.22868507990833</v>
      </c>
      <c r="AY35" s="36">
        <f>IF(ISERROR(O_debt!Q37/O_exp!Q37),"n.a.",100*(O_debt!Q37/O_exp!Q37))</f>
        <v>65.41264678765576</v>
      </c>
      <c r="AZ35" s="36">
        <f>IF(ISERROR(O_debt!R37/O_exp!R37),"n.a.",100*(O_debt!R37/O_exp!R37))</f>
        <v>194.28224016287982</v>
      </c>
      <c r="BA35" s="36">
        <f>IF(ISERROR(O_debt!S37/O_exp!S37),"n.a.",100*(O_debt!S37/O_exp!S37))</f>
        <v>302.16386347988595</v>
      </c>
      <c r="BB35" s="36">
        <f>IF(ISERROR(O_debt!T37/O_exp!T37),"n.a.",100*(O_debt!T37/O_exp!T37))</f>
        <v>200.85645372901112</v>
      </c>
      <c r="BC35" s="36" t="str">
        <f>IF(ISERROR(O_debt!U37/O_exp!U37),"n.a.",100*(O_debt!U37/O_exp!U37))</f>
        <v>n.a.</v>
      </c>
      <c r="BD35" s="36">
        <f>IF(ISERROR(O_debt!V37/O_exp!V37),"n.a.",100*(O_debt!V37/O_exp!V37))</f>
        <v>211.85379627151133</v>
      </c>
      <c r="BE35" s="36">
        <f>IF(ISERROR(O_debt!W37/O_exp!W37),"n.a.",100*(O_debt!W37/O_exp!W37))</f>
        <v>614.29122715161554</v>
      </c>
      <c r="BG35" s="34">
        <f t="shared" si="8"/>
        <v>1997</v>
      </c>
      <c r="BH35" s="52">
        <f t="shared" si="3"/>
        <v>187.16233667916532</v>
      </c>
      <c r="BJ35" s="40">
        <f t="shared" si="14"/>
        <v>1300</v>
      </c>
      <c r="BK35" s="40">
        <v>0</v>
      </c>
      <c r="BL35" s="40">
        <f t="shared" si="9"/>
        <v>0</v>
      </c>
      <c r="BN35" s="40"/>
      <c r="BO35" s="40"/>
      <c r="BP35" s="40"/>
      <c r="BQ35" s="40"/>
      <c r="BR35" s="62">
        <f t="shared" si="4"/>
        <v>187</v>
      </c>
      <c r="BS35" s="62">
        <f t="shared" si="5"/>
        <v>190</v>
      </c>
    </row>
    <row r="36" spans="1:71" x14ac:dyDescent="0.25">
      <c r="A36" s="34" t="s">
        <v>25</v>
      </c>
      <c r="B36" s="34"/>
      <c r="C36" s="36">
        <v>33.20042363320043</v>
      </c>
      <c r="D36" s="36">
        <v>63.924431363924441</v>
      </c>
      <c r="E36" s="36">
        <v>119.52606311952607</v>
      </c>
      <c r="F36" s="36">
        <v>94.300378394300395</v>
      </c>
      <c r="G36" s="36">
        <v>59.734545859734553</v>
      </c>
      <c r="H36" s="36">
        <v>61.305648761305655</v>
      </c>
      <c r="I36" s="36">
        <v>70.365827370365835</v>
      </c>
      <c r="J36" s="36">
        <v>63.210843763210846</v>
      </c>
      <c r="K36" s="36">
        <v>105.82372310582373</v>
      </c>
      <c r="L36" s="36">
        <v>55.126261655126264</v>
      </c>
      <c r="M36" s="36">
        <v>116.28566411628567</v>
      </c>
      <c r="N36" s="36">
        <v>103.02247110302248</v>
      </c>
      <c r="O36" s="36">
        <v>6.3139854263139856</v>
      </c>
      <c r="P36" s="36">
        <v>66.761426266761433</v>
      </c>
      <c r="Q36" s="36">
        <v>49.92658894992659</v>
      </c>
      <c r="R36" s="36">
        <v>25.816372725816375</v>
      </c>
      <c r="S36" s="36">
        <v>54.960009954960015</v>
      </c>
      <c r="T36" s="36">
        <v>81.388772681388772</v>
      </c>
      <c r="U36" s="36">
        <v>84.064389384064398</v>
      </c>
      <c r="V36" s="36" t="s">
        <v>34</v>
      </c>
      <c r="W36" s="36">
        <v>61.474265361474266</v>
      </c>
      <c r="X36" s="36">
        <v>68.305183268305186</v>
      </c>
      <c r="Z36" s="34">
        <f t="shared" si="6"/>
        <v>1998</v>
      </c>
      <c r="AA36" s="32">
        <f t="shared" si="0"/>
        <v>33.20042363320043</v>
      </c>
      <c r="AC36" s="40">
        <f t="shared" si="11"/>
        <v>135</v>
      </c>
      <c r="AD36" s="40">
        <v>4</v>
      </c>
      <c r="AE36" s="63">
        <f t="shared" si="7"/>
        <v>0.77821011673151752</v>
      </c>
      <c r="AF36" s="63">
        <f>SUM(AE$9:AE36)</f>
        <v>99.610894941634228</v>
      </c>
      <c r="AG36" s="62">
        <f t="shared" si="1"/>
        <v>33</v>
      </c>
      <c r="AH36" s="62">
        <f t="shared" si="2"/>
        <v>30</v>
      </c>
      <c r="AJ36" s="36">
        <f>IF(ISERROR(O_debt!B38/O_exp!B38),"n.a.",100*(O_debt!B38/O_exp!B38))</f>
        <v>166.80271752875822</v>
      </c>
      <c r="AK36" s="36">
        <f>IF(ISERROR(O_debt!C38/O_exp!C38),"n.a.",100*(O_debt!C38/O_exp!C38))</f>
        <v>146.84928246244681</v>
      </c>
      <c r="AL36" s="36">
        <f>IF(ISERROR(O_debt!D38/O_exp!D38),"n.a.",100*(O_debt!D38/O_exp!D38))</f>
        <v>158.95043146698777</v>
      </c>
      <c r="AM36" s="36">
        <f>IF(ISERROR(O_debt!E38/O_exp!E38),"n.a.",100*(O_debt!E38/O_exp!E38))</f>
        <v>227.53591084458722</v>
      </c>
      <c r="AN36" s="36">
        <f>IF(ISERROR(O_debt!F38/O_exp!F38),"n.a.",100*(O_debt!F38/O_exp!F38))</f>
        <v>166.94898559624195</v>
      </c>
      <c r="AO36" s="36">
        <f>IF(ISERROR(O_debt!G38/O_exp!G38),"n.a.",100*(O_debt!G38/O_exp!G38))</f>
        <v>158.04823830165611</v>
      </c>
      <c r="AP36" s="36">
        <f>IF(ISERROR(O_debt!H38/O_exp!H38),"n.a.",100*(O_debt!H38/O_exp!H38))</f>
        <v>269.57776721755818</v>
      </c>
      <c r="AQ36" s="36">
        <f>IF(ISERROR(O_debt!I38/O_exp!I38),"n.a.",100*(O_debt!I38/O_exp!I38))</f>
        <v>217.71006140773665</v>
      </c>
      <c r="AR36" s="36">
        <f>IF(ISERROR(O_debt!J38/O_exp!J38),"n.a.",100*(O_debt!J38/O_exp!J38))</f>
        <v>533.38535109745476</v>
      </c>
      <c r="AS36" s="36">
        <f>IF(ISERROR(O_debt!K38/O_exp!K38),"n.a.",100*(O_debt!K38/O_exp!K38))</f>
        <v>63.664699933964584</v>
      </c>
      <c r="AT36" s="36">
        <f>IF(ISERROR(O_debt!L38/O_exp!L38),"n.a.",100*(O_debt!L38/O_exp!L38))</f>
        <v>441.30926673525215</v>
      </c>
      <c r="AU36" s="36">
        <f>IF(ISERROR(O_debt!M38/O_exp!M38),"n.a.",100*(O_debt!M38/O_exp!M38))</f>
        <v>965.33348772175066</v>
      </c>
      <c r="AV36" s="36">
        <f>IF(ISERROR(O_debt!N38/O_exp!N38),"n.a.",100*(O_debt!N38/O_exp!N38))</f>
        <v>4.9561188238846503</v>
      </c>
      <c r="AW36" s="36">
        <f>IF(ISERROR(O_debt!O38/O_exp!O38),"n.a.",100*(O_debt!O38/O_exp!O38))</f>
        <v>109.5333605084212</v>
      </c>
      <c r="AX36" s="36">
        <f>IF(ISERROR(O_debt!P38/O_exp!P38),"n.a.",100*(O_debt!P38/O_exp!P38))</f>
        <v>169.07994089591813</v>
      </c>
      <c r="AY36" s="36">
        <f>IF(ISERROR(O_debt!Q38/O_exp!Q38),"n.a.",100*(O_debt!Q38/O_exp!Q38))</f>
        <v>69.072543050977416</v>
      </c>
      <c r="AZ36" s="36">
        <f>IF(ISERROR(O_debt!R38/O_exp!R38),"n.a.",100*(O_debt!R38/O_exp!R38))</f>
        <v>178.21607281650063</v>
      </c>
      <c r="BA36" s="36">
        <f>IF(ISERROR(O_debt!S38/O_exp!S38),"n.a.",100*(O_debt!S38/O_exp!S38))</f>
        <v>298.72159387143643</v>
      </c>
      <c r="BB36" s="36">
        <f>IF(ISERROR(O_debt!T38/O_exp!T38),"n.a.",100*(O_debt!T38/O_exp!T38))</f>
        <v>192.36945234781001</v>
      </c>
      <c r="BC36" s="36" t="str">
        <f>IF(ISERROR(O_debt!U38/O_exp!U38),"n.a.",100*(O_debt!U38/O_exp!U38))</f>
        <v>n.a.</v>
      </c>
      <c r="BD36" s="36">
        <f>IF(ISERROR(O_debt!V38/O_exp!V38),"n.a.",100*(O_debt!V38/O_exp!V38))</f>
        <v>230.8993404749105</v>
      </c>
      <c r="BE36" s="36">
        <f>IF(ISERROR(O_debt!W38/O_exp!W38),"n.a.",100*(O_debt!W38/O_exp!W38))</f>
        <v>621.62901966474089</v>
      </c>
      <c r="BG36" s="34">
        <f t="shared" si="8"/>
        <v>1998</v>
      </c>
      <c r="BH36" s="52">
        <f t="shared" si="3"/>
        <v>166.80271752875822</v>
      </c>
      <c r="BJ36" s="40"/>
      <c r="BK36" s="40"/>
      <c r="BL36" s="40"/>
      <c r="BN36" s="39" t="s">
        <v>532</v>
      </c>
      <c r="BO36" s="40"/>
      <c r="BP36" s="40"/>
      <c r="BQ36" s="40"/>
      <c r="BR36" s="62">
        <f t="shared" si="4"/>
        <v>167</v>
      </c>
      <c r="BS36" s="62">
        <f t="shared" si="5"/>
        <v>170</v>
      </c>
    </row>
    <row r="37" spans="1:71" x14ac:dyDescent="0.25">
      <c r="A37" s="34" t="s">
        <v>26</v>
      </c>
      <c r="B37" s="34"/>
      <c r="C37" s="36">
        <v>27.66588832766589</v>
      </c>
      <c r="D37" s="36">
        <v>64.853318964853329</v>
      </c>
      <c r="E37" s="36">
        <v>114.81250611481252</v>
      </c>
      <c r="F37" s="36">
        <v>92.504620092504624</v>
      </c>
      <c r="G37" s="36">
        <v>54.848480854848482</v>
      </c>
      <c r="H37" s="36">
        <v>55.930149655930151</v>
      </c>
      <c r="I37" s="36">
        <v>66.24009636624011</v>
      </c>
      <c r="J37" s="36">
        <v>61.174567961174574</v>
      </c>
      <c r="K37" s="36">
        <v>105.10715510510717</v>
      </c>
      <c r="L37" s="36">
        <v>49.593906849593907</v>
      </c>
      <c r="M37" s="36">
        <v>114.48831411448833</v>
      </c>
      <c r="N37" s="36">
        <v>115.78945511578947</v>
      </c>
      <c r="O37" s="36">
        <v>5.9938017659938021</v>
      </c>
      <c r="P37" s="36">
        <v>63.095142663095153</v>
      </c>
      <c r="Q37" s="36">
        <v>47.42524624742525</v>
      </c>
      <c r="R37" s="36">
        <v>26.839702626839703</v>
      </c>
      <c r="S37" s="36">
        <v>54.297105354297109</v>
      </c>
      <c r="T37" s="36">
        <v>75.580372975580374</v>
      </c>
      <c r="U37" s="36">
        <v>74.163931874163936</v>
      </c>
      <c r="V37" s="36" t="s">
        <v>34</v>
      </c>
      <c r="W37" s="36">
        <v>56.301726756301733</v>
      </c>
      <c r="X37" s="36">
        <v>65.267021165267025</v>
      </c>
      <c r="Z37" s="34">
        <f t="shared" si="6"/>
        <v>1999</v>
      </c>
      <c r="AA37" s="32">
        <f t="shared" si="0"/>
        <v>27.66588832766589</v>
      </c>
      <c r="AC37" s="40">
        <f t="shared" si="11"/>
        <v>140</v>
      </c>
      <c r="AD37" s="40">
        <v>2</v>
      </c>
      <c r="AE37" s="63">
        <f t="shared" si="7"/>
        <v>0.38910505836575876</v>
      </c>
      <c r="AF37" s="63">
        <f>SUM(AE$9:AE37)</f>
        <v>99.999999999999986</v>
      </c>
      <c r="AG37" s="62">
        <f t="shared" si="1"/>
        <v>28</v>
      </c>
      <c r="AH37" s="62">
        <f t="shared" si="2"/>
        <v>30</v>
      </c>
      <c r="AJ37" s="36">
        <f>IF(ISERROR(O_debt!B39/O_exp!B39),"n.a.",100*(O_debt!B39/O_exp!B39))</f>
        <v>147.58202661747265</v>
      </c>
      <c r="AK37" s="36">
        <f>IF(ISERROR(O_debt!C39/O_exp!C39),"n.a.",100*(O_debt!C39/O_exp!C39))</f>
        <v>142.29713378478868</v>
      </c>
      <c r="AL37" s="36">
        <f>IF(ISERROR(O_debt!D39/O_exp!D39),"n.a.",100*(O_debt!D39/O_exp!D39))</f>
        <v>151.73036176724477</v>
      </c>
      <c r="AM37" s="36">
        <f>IF(ISERROR(O_debt!E39/O_exp!E39),"n.a.",100*(O_debt!E39/O_exp!E39))</f>
        <v>215.03997192955836</v>
      </c>
      <c r="AN37" s="36">
        <f>IF(ISERROR(O_debt!F39/O_exp!F39),"n.a.",100*(O_debt!F39/O_exp!F39))</f>
        <v>144.82584700802633</v>
      </c>
      <c r="AO37" s="36">
        <f>IF(ISERROR(O_debt!G39/O_exp!G39),"n.a.",100*(O_debt!G39/O_exp!G39))</f>
        <v>147.86501075174442</v>
      </c>
      <c r="AP37" s="36">
        <f>IF(ISERROR(O_debt!H39/O_exp!H39),"n.a.",100*(O_debt!H39/O_exp!H39))</f>
        <v>256.08041951055202</v>
      </c>
      <c r="AQ37" s="36">
        <f>IF(ISERROR(O_debt!I39/O_exp!I39),"n.a.",100*(O_debt!I39/O_exp!I39))</f>
        <v>206.20804797437734</v>
      </c>
      <c r="AR37" s="36">
        <f>IF(ISERROR(O_debt!J39/O_exp!J39),"n.a.",100*(O_debt!J39/O_exp!J39))</f>
        <v>513.55672033096278</v>
      </c>
      <c r="AS37" s="36">
        <f>IF(ISERROR(O_debt!K39/O_exp!K39),"n.a.",100*(O_debt!K39/O_exp!K39))</f>
        <v>55.885845746041085</v>
      </c>
      <c r="AT37" s="36">
        <f>IF(ISERROR(O_debt!L39/O_exp!L39),"n.a.",100*(O_debt!L39/O_exp!L39))</f>
        <v>448.34355233502174</v>
      </c>
      <c r="AU37" s="36">
        <f>IF(ISERROR(O_debt!M39/O_exp!M39),"n.a.",100*(O_debt!M39/O_exp!M39))</f>
        <v>1158.8050902200339</v>
      </c>
      <c r="AV37" s="36">
        <f>IF(ISERROR(O_debt!N39/O_exp!N39),"n.a.",100*(O_debt!N39/O_exp!N39))</f>
        <v>4.3981092258392636</v>
      </c>
      <c r="AW37" s="36">
        <f>IF(ISERROR(O_debt!O39/O_exp!O39),"n.a.",100*(O_debt!O39/O_exp!O39))</f>
        <v>104.72184507804667</v>
      </c>
      <c r="AX37" s="36">
        <f>IF(ISERROR(O_debt!P39/O_exp!P39),"n.a.",100*(O_debt!P39/O_exp!P39))</f>
        <v>155.79231735303242</v>
      </c>
      <c r="AY37" s="36">
        <f>IF(ISERROR(O_debt!Q39/O_exp!Q39),"n.a.",100*(O_debt!Q39/O_exp!Q39))</f>
        <v>68.062842299885034</v>
      </c>
      <c r="AZ37" s="36">
        <f>IF(ISERROR(O_debt!R39/O_exp!R39),"n.a.",100*(O_debt!R39/O_exp!R39))</f>
        <v>182.79415751766177</v>
      </c>
      <c r="BA37" s="36">
        <f>IF(ISERROR(O_debt!S39/O_exp!S39),"n.a.",100*(O_debt!S39/O_exp!S39))</f>
        <v>274.75317892678663</v>
      </c>
      <c r="BB37" s="36">
        <f>IF(ISERROR(O_debt!T39/O_exp!T39),"n.a.",100*(O_debt!T39/O_exp!T39))</f>
        <v>170.41893818862079</v>
      </c>
      <c r="BC37" s="36" t="str">
        <f>IF(ISERROR(O_debt!U39/O_exp!U39),"n.a.",100*(O_debt!U39/O_exp!U39))</f>
        <v>n.a.</v>
      </c>
      <c r="BD37" s="36">
        <f>IF(ISERROR(O_debt!V39/O_exp!V39),"n.a.",100*(O_debt!V39/O_exp!V39))</f>
        <v>214.74246541762994</v>
      </c>
      <c r="BE37" s="36">
        <f>IF(ISERROR(O_debt!W39/O_exp!W39),"n.a.",100*(O_debt!W39/O_exp!W39))</f>
        <v>611.82678425228687</v>
      </c>
      <c r="BG37" s="34">
        <f t="shared" si="8"/>
        <v>1999</v>
      </c>
      <c r="BH37" s="52">
        <f t="shared" si="3"/>
        <v>147.58202661747265</v>
      </c>
      <c r="BJ37" s="40"/>
      <c r="BK37" s="40"/>
      <c r="BL37" s="40"/>
      <c r="BN37" s="41" t="s">
        <v>529</v>
      </c>
      <c r="BO37" s="41"/>
      <c r="BP37" s="41" t="s">
        <v>530</v>
      </c>
      <c r="BQ37" s="41" t="s">
        <v>531</v>
      </c>
      <c r="BR37" s="62">
        <f t="shared" si="4"/>
        <v>148</v>
      </c>
      <c r="BS37" s="62">
        <f t="shared" si="5"/>
        <v>150</v>
      </c>
    </row>
    <row r="38" spans="1:71" x14ac:dyDescent="0.25">
      <c r="A38" s="34" t="s">
        <v>27</v>
      </c>
      <c r="B38" s="34"/>
      <c r="C38" s="36">
        <v>24.13918762413919</v>
      </c>
      <c r="D38" s="36">
        <v>63.648462563648465</v>
      </c>
      <c r="E38" s="36">
        <v>109.55881810955883</v>
      </c>
      <c r="F38" s="36">
        <v>83.267714983267723</v>
      </c>
      <c r="G38" s="36">
        <v>50.049846750049852</v>
      </c>
      <c r="H38" s="36">
        <v>53.116779153116788</v>
      </c>
      <c r="I38" s="36">
        <v>65.390492765390491</v>
      </c>
      <c r="J38" s="36">
        <v>60.49753626049754</v>
      </c>
      <c r="K38" s="36">
        <v>106.19981410619982</v>
      </c>
      <c r="L38" s="36">
        <v>38.99288453899289</v>
      </c>
      <c r="M38" s="36">
        <v>110.48683611048685</v>
      </c>
      <c r="N38" s="36">
        <v>123.41806012341807</v>
      </c>
      <c r="O38" s="36">
        <v>5.5777085155777089</v>
      </c>
      <c r="P38" s="36">
        <v>55.773611055773621</v>
      </c>
      <c r="Q38" s="36">
        <v>44.832034944832039</v>
      </c>
      <c r="R38" s="36">
        <v>30.068630430068634</v>
      </c>
      <c r="S38" s="36">
        <v>53.139875053139882</v>
      </c>
      <c r="T38" s="36">
        <v>72.369809672369811</v>
      </c>
      <c r="U38" s="36">
        <v>67.177456167177468</v>
      </c>
      <c r="V38" s="36" t="s">
        <v>34</v>
      </c>
      <c r="W38" s="36">
        <v>51.500867051500869</v>
      </c>
      <c r="X38" s="36">
        <v>59.494619059494624</v>
      </c>
      <c r="Z38" s="34">
        <f t="shared" si="6"/>
        <v>2000</v>
      </c>
      <c r="AA38" s="32">
        <f t="shared" si="0"/>
        <v>24.13918762413919</v>
      </c>
      <c r="AC38" s="40">
        <f t="shared" si="11"/>
        <v>145</v>
      </c>
      <c r="AD38" s="40">
        <v>0</v>
      </c>
      <c r="AE38" s="63">
        <f t="shared" si="7"/>
        <v>0</v>
      </c>
      <c r="AF38" s="63">
        <f>SUM(AE$9:AE38)</f>
        <v>99.999999999999986</v>
      </c>
      <c r="AG38" s="62">
        <f t="shared" si="1"/>
        <v>24</v>
      </c>
      <c r="AH38" s="62">
        <f t="shared" si="2"/>
        <v>20</v>
      </c>
      <c r="AJ38" s="36">
        <f>IF(ISERROR(O_debt!B40/O_exp!B40),"n.a.",100*(O_debt!B40/O_exp!B40))</f>
        <v>110.58575146069623</v>
      </c>
      <c r="AK38" s="36">
        <f>IF(ISERROR(O_debt!C40/O_exp!C40),"n.a.",100*(O_debt!C40/O_exp!C40))</f>
        <v>126.96378836051178</v>
      </c>
      <c r="AL38" s="36">
        <f>IF(ISERROR(O_debt!D40/O_exp!D40),"n.a.",100*(O_debt!D40/O_exp!D40))</f>
        <v>128.00200101938722</v>
      </c>
      <c r="AM38" s="36">
        <f>IF(ISERROR(O_debt!E40/O_exp!E40),"n.a.",100*(O_debt!E40/O_exp!E40))</f>
        <v>183.09730329051828</v>
      </c>
      <c r="AN38" s="36">
        <f>IF(ISERROR(O_debt!F40/O_exp!F40),"n.a.",100*(O_debt!F40/O_exp!F40))</f>
        <v>114.33453667634859</v>
      </c>
      <c r="AO38" s="36">
        <f>IF(ISERROR(O_debt!G40/O_exp!G40),"n.a.",100*(O_debt!G40/O_exp!G40))</f>
        <v>123.57198609238628</v>
      </c>
      <c r="AP38" s="36">
        <f>IF(ISERROR(O_debt!H40/O_exp!H40),"n.a.",100*(O_debt!H40/O_exp!H40))</f>
        <v>228.99130507792341</v>
      </c>
      <c r="AQ38" s="36">
        <f>IF(ISERROR(O_debt!I40/O_exp!I40),"n.a.",100*(O_debt!I40/O_exp!I40))</f>
        <v>179.18265615197186</v>
      </c>
      <c r="AR38" s="36">
        <f>IF(ISERROR(O_debt!J40/O_exp!J40),"n.a.",100*(O_debt!J40/O_exp!J40))</f>
        <v>441.62313873244477</v>
      </c>
      <c r="AS38" s="36">
        <f>IF(ISERROR(O_debt!K40/O_exp!K40),"n.a.",100*(O_debt!K40/O_exp!K40))</f>
        <v>41.100305439060158</v>
      </c>
      <c r="AT38" s="36">
        <f>IF(ISERROR(O_debt!L40/O_exp!L40),"n.a.",100*(O_debt!L40/O_exp!L40))</f>
        <v>389.57562782779058</v>
      </c>
      <c r="AU38" s="36">
        <f>IF(ISERROR(O_debt!M40/O_exp!M40),"n.a.",100*(O_debt!M40/O_exp!M40))</f>
        <v>1147.2095960824067</v>
      </c>
      <c r="AV38" s="36">
        <f>IF(ISERROR(O_debt!N40/O_exp!N40),"n.a.",100*(O_debt!N40/O_exp!N40))</f>
        <v>3.5753668267698684</v>
      </c>
      <c r="AW38" s="36">
        <f>IF(ISERROR(O_debt!O40/O_exp!O40),"n.a.",100*(O_debt!O40/O_exp!O40))</f>
        <v>82.845642140061031</v>
      </c>
      <c r="AX38" s="36">
        <f>IF(ISERROR(O_debt!P40/O_exp!P40),"n.a.",100*(O_debt!P40/O_exp!P40))</f>
        <v>127.99542820506223</v>
      </c>
      <c r="AY38" s="36">
        <f>IF(ISERROR(O_debt!Q40/O_exp!Q40),"n.a.",100*(O_debt!Q40/O_exp!Q40))</f>
        <v>64.173536322623036</v>
      </c>
      <c r="AZ38" s="36">
        <f>IF(ISERROR(O_debt!R40/O_exp!R40),"n.a.",100*(O_debt!R40/O_exp!R40))</f>
        <v>168.05478387247749</v>
      </c>
      <c r="BA38" s="36">
        <f>IF(ISERROR(O_debt!S40/O_exp!S40),"n.a.",100*(O_debt!S40/O_exp!S40))</f>
        <v>240.11445871699513</v>
      </c>
      <c r="BB38" s="36">
        <f>IF(ISERROR(O_debt!T40/O_exp!T40),"n.a.",100*(O_debt!T40/O_exp!T40))</f>
        <v>142.37972545902443</v>
      </c>
      <c r="BC38" s="36" t="str">
        <f>IF(ISERROR(O_debt!U40/O_exp!U40),"n.a.",100*(O_debt!U40/O_exp!U40))</f>
        <v>n.a.</v>
      </c>
      <c r="BD38" s="36">
        <f>IF(ISERROR(O_debt!V40/O_exp!V40),"n.a.",100*(O_debt!V40/O_exp!V40))</f>
        <v>184.61235404605202</v>
      </c>
      <c r="BE38" s="36">
        <f>IF(ISERROR(O_debt!W40/O_exp!W40),"n.a.",100*(O_debt!W40/O_exp!W40))</f>
        <v>530.82259083685233</v>
      </c>
      <c r="BG38" s="34">
        <f t="shared" si="8"/>
        <v>2000</v>
      </c>
      <c r="BH38" s="52">
        <f t="shared" si="3"/>
        <v>110.58575146069623</v>
      </c>
      <c r="BJ38" s="40" t="s">
        <v>369</v>
      </c>
      <c r="BK38" s="40">
        <f>SUM(BK9:BK35)</f>
        <v>514</v>
      </c>
      <c r="BL38" s="40">
        <f>SUM(BL9:BL35)</f>
        <v>100.00000000000004</v>
      </c>
      <c r="BN38" s="40">
        <v>0</v>
      </c>
      <c r="BO38" s="40"/>
      <c r="BP38" s="64">
        <f>QUARTILE(BH$8:BH$689,BN38)</f>
        <v>3.5753668267698684</v>
      </c>
      <c r="BQ38" s="63">
        <f>BN38*0.25</f>
        <v>0</v>
      </c>
      <c r="BR38" s="62">
        <f t="shared" si="4"/>
        <v>111</v>
      </c>
      <c r="BS38" s="62">
        <f t="shared" si="5"/>
        <v>110</v>
      </c>
    </row>
    <row r="39" spans="1:71" x14ac:dyDescent="0.25"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Z39" s="34">
        <v>1970</v>
      </c>
      <c r="AA39" s="32">
        <f t="shared" ref="AA39:AA69" si="15">D8</f>
        <v>18.774275918774276</v>
      </c>
      <c r="AC39" s="40">
        <f t="shared" si="11"/>
        <v>150</v>
      </c>
      <c r="AD39" s="40">
        <v>0</v>
      </c>
      <c r="AE39" s="63">
        <f t="shared" si="7"/>
        <v>0</v>
      </c>
      <c r="AF39" s="63">
        <f>SUM(AE$9:AE39)</f>
        <v>99.999999999999986</v>
      </c>
      <c r="AG39" s="62">
        <f t="shared" si="1"/>
        <v>19</v>
      </c>
      <c r="AH39" s="62">
        <f t="shared" si="2"/>
        <v>20</v>
      </c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G39" s="34">
        <v>1970</v>
      </c>
      <c r="BH39" s="52">
        <f t="shared" ref="BH39:BH69" si="16">AK8</f>
        <v>62.224695154387064</v>
      </c>
      <c r="BN39" s="40">
        <v>1</v>
      </c>
      <c r="BO39" s="40"/>
      <c r="BP39" s="64">
        <f>QUARTILE(BH$8:BH$689,BN39)</f>
        <v>117.14153904064821</v>
      </c>
      <c r="BQ39" s="63">
        <f>BN39*0.25</f>
        <v>0.25</v>
      </c>
      <c r="BR39" s="62">
        <f t="shared" si="4"/>
        <v>62</v>
      </c>
      <c r="BS39" s="62">
        <f t="shared" si="5"/>
        <v>60</v>
      </c>
    </row>
    <row r="40" spans="1:71" x14ac:dyDescent="0.25"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Z40" s="34">
        <f>Z39+1</f>
        <v>1971</v>
      </c>
      <c r="AA40" s="32">
        <f t="shared" si="15"/>
        <v>17.670533217670535</v>
      </c>
      <c r="AC40" s="40"/>
      <c r="AD40" s="40"/>
      <c r="AE40" s="40"/>
      <c r="AF40" s="40"/>
      <c r="AG40" s="62">
        <f t="shared" si="1"/>
        <v>18</v>
      </c>
      <c r="AH40" s="62">
        <f t="shared" si="2"/>
        <v>20</v>
      </c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G40" s="34">
        <f>BG39+1</f>
        <v>1971</v>
      </c>
      <c r="BH40" s="52">
        <f t="shared" si="16"/>
        <v>59.338566765736203</v>
      </c>
      <c r="BN40" s="40">
        <v>2</v>
      </c>
      <c r="BO40" s="40"/>
      <c r="BP40" s="64">
        <f>QUARTILE(BH$8:BH$689,BN40)</f>
        <v>177.27394331936745</v>
      </c>
      <c r="BQ40" s="63">
        <f>BN40*0.25</f>
        <v>0.5</v>
      </c>
      <c r="BR40" s="62">
        <f t="shared" si="4"/>
        <v>59</v>
      </c>
      <c r="BS40" s="62">
        <f t="shared" si="5"/>
        <v>60</v>
      </c>
    </row>
    <row r="41" spans="1:71" x14ac:dyDescent="0.25">
      <c r="Z41" s="34">
        <f t="shared" ref="Z41:Z69" si="17">Z40+1</f>
        <v>1972</v>
      </c>
      <c r="AA41" s="32">
        <f t="shared" si="15"/>
        <v>16.948651816948654</v>
      </c>
      <c r="AC41" s="41" t="s">
        <v>369</v>
      </c>
      <c r="AD41" s="40">
        <f>SUM(AD9:AD39)</f>
        <v>514</v>
      </c>
      <c r="AE41" s="63">
        <f>SUM(AE9:AE39)</f>
        <v>99.999999999999986</v>
      </c>
      <c r="AF41" s="40"/>
      <c r="AG41" s="62">
        <f t="shared" si="1"/>
        <v>17</v>
      </c>
      <c r="AH41" s="62">
        <f t="shared" si="2"/>
        <v>20</v>
      </c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G41" s="34">
        <f t="shared" ref="BG41:BG69" si="18">BG40+1</f>
        <v>1972</v>
      </c>
      <c r="BH41" s="52">
        <f t="shared" si="16"/>
        <v>57.13569673054667</v>
      </c>
      <c r="BN41" s="40">
        <v>3</v>
      </c>
      <c r="BO41" s="40"/>
      <c r="BP41" s="64">
        <f>QUARTILE(BH$8:BH$689,BN41)</f>
        <v>239.90760370235552</v>
      </c>
      <c r="BQ41" s="63">
        <f>BN41*0.25</f>
        <v>0.75</v>
      </c>
      <c r="BR41" s="62">
        <f t="shared" si="4"/>
        <v>57</v>
      </c>
      <c r="BS41" s="62">
        <f t="shared" si="5"/>
        <v>60</v>
      </c>
    </row>
    <row r="42" spans="1:71" x14ac:dyDescent="0.25">
      <c r="Z42" s="34">
        <f t="shared" si="17"/>
        <v>1973</v>
      </c>
      <c r="AA42" s="32">
        <f t="shared" si="15"/>
        <v>16.950669016950673</v>
      </c>
      <c r="AC42" s="40"/>
      <c r="AD42" s="40"/>
      <c r="AE42" s="40"/>
      <c r="AF42" s="40"/>
      <c r="AG42" s="62">
        <f t="shared" si="1"/>
        <v>17</v>
      </c>
      <c r="AH42" s="62">
        <f t="shared" si="2"/>
        <v>20</v>
      </c>
      <c r="BG42" s="34">
        <f t="shared" si="18"/>
        <v>1973</v>
      </c>
      <c r="BH42" s="52">
        <f t="shared" si="16"/>
        <v>57.166482613645655</v>
      </c>
      <c r="BN42" s="40">
        <v>4</v>
      </c>
      <c r="BO42" s="40"/>
      <c r="BP42" s="64">
        <f>QUARTILE(BH$8:BH$689,BN42)</f>
        <v>1158.8050902200339</v>
      </c>
      <c r="BQ42" s="63">
        <f>BN42*0.25</f>
        <v>1</v>
      </c>
      <c r="BR42" s="62">
        <f t="shared" si="4"/>
        <v>57</v>
      </c>
      <c r="BS42" s="62">
        <f t="shared" si="5"/>
        <v>60</v>
      </c>
    </row>
    <row r="43" spans="1:71" x14ac:dyDescent="0.25">
      <c r="Z43" s="34">
        <f t="shared" si="17"/>
        <v>1974</v>
      </c>
      <c r="AA43" s="32">
        <f t="shared" si="15"/>
        <v>17.077191617077194</v>
      </c>
      <c r="AC43" s="40"/>
      <c r="AD43" s="40"/>
      <c r="AE43" s="40"/>
      <c r="AF43" s="41" t="s">
        <v>524</v>
      </c>
      <c r="AG43" s="62">
        <f t="shared" si="1"/>
        <v>17</v>
      </c>
      <c r="AH43" s="62">
        <f t="shared" si="2"/>
        <v>20</v>
      </c>
      <c r="BG43" s="34">
        <f t="shared" si="18"/>
        <v>1974</v>
      </c>
      <c r="BH43" s="52">
        <f t="shared" si="16"/>
        <v>53.251093438031219</v>
      </c>
      <c r="BR43" s="62">
        <f t="shared" si="4"/>
        <v>53</v>
      </c>
      <c r="BS43" s="62">
        <f t="shared" si="5"/>
        <v>50</v>
      </c>
    </row>
    <row r="44" spans="1:71" x14ac:dyDescent="0.25">
      <c r="Z44" s="34">
        <f t="shared" si="17"/>
        <v>1975</v>
      </c>
      <c r="AA44" s="32">
        <f t="shared" si="15"/>
        <v>23.202856223202858</v>
      </c>
      <c r="AC44" s="40" t="s">
        <v>518</v>
      </c>
      <c r="AD44" s="40"/>
      <c r="AE44" s="64">
        <f>MEDIAN(AA8:AA689)</f>
        <v>55.540165305540171</v>
      </c>
      <c r="AF44" s="40"/>
      <c r="AG44" s="62">
        <f t="shared" si="1"/>
        <v>23</v>
      </c>
      <c r="AH44" s="62">
        <f t="shared" si="2"/>
        <v>20</v>
      </c>
      <c r="BG44" s="34">
        <f t="shared" si="18"/>
        <v>1975</v>
      </c>
      <c r="BH44" s="52">
        <f t="shared" si="16"/>
        <v>74.978632181115117</v>
      </c>
      <c r="BR44" s="62">
        <f t="shared" si="4"/>
        <v>75</v>
      </c>
      <c r="BS44" s="62">
        <f t="shared" si="5"/>
        <v>80</v>
      </c>
    </row>
    <row r="45" spans="1:71" x14ac:dyDescent="0.25">
      <c r="Z45" s="34">
        <f t="shared" si="17"/>
        <v>1976</v>
      </c>
      <c r="AA45" s="32">
        <f t="shared" si="15"/>
        <v>26.596234426596236</v>
      </c>
      <c r="AC45" s="40" t="s">
        <v>519</v>
      </c>
      <c r="AD45" s="40"/>
      <c r="AE45" s="40">
        <f>MODE(AG8:AG689)</f>
        <v>40</v>
      </c>
      <c r="AF45" s="40">
        <f>COUNTIF(AG8:AG689,AE45)</f>
        <v>16</v>
      </c>
      <c r="AG45" s="62">
        <f t="shared" si="1"/>
        <v>27</v>
      </c>
      <c r="AH45" s="62">
        <f t="shared" si="2"/>
        <v>30</v>
      </c>
      <c r="BG45" s="34">
        <f t="shared" si="18"/>
        <v>1976</v>
      </c>
      <c r="BH45" s="52">
        <f t="shared" si="16"/>
        <v>83.977629962783809</v>
      </c>
      <c r="BR45" s="62">
        <f t="shared" si="4"/>
        <v>84</v>
      </c>
      <c r="BS45" s="62">
        <f t="shared" si="5"/>
        <v>80</v>
      </c>
    </row>
    <row r="46" spans="1:71" x14ac:dyDescent="0.25">
      <c r="Z46" s="34">
        <f t="shared" si="17"/>
        <v>1977</v>
      </c>
      <c r="AA46" s="32">
        <f t="shared" si="15"/>
        <v>28.959508128959513</v>
      </c>
      <c r="AC46" s="40" t="s">
        <v>520</v>
      </c>
      <c r="AD46" s="40"/>
      <c r="AE46" s="40">
        <f>MODE(AH8:AH689)</f>
        <v>60</v>
      </c>
      <c r="AF46" s="40">
        <f>COUNTIF(AH8:AH689,AE46)</f>
        <v>89</v>
      </c>
      <c r="AG46" s="62">
        <f t="shared" si="1"/>
        <v>29</v>
      </c>
      <c r="AH46" s="62">
        <f t="shared" si="2"/>
        <v>30</v>
      </c>
      <c r="BG46" s="34">
        <f t="shared" si="18"/>
        <v>1977</v>
      </c>
      <c r="BH46" s="52">
        <f t="shared" si="16"/>
        <v>92.778369939840388</v>
      </c>
      <c r="BR46" s="62">
        <f t="shared" si="4"/>
        <v>93</v>
      </c>
      <c r="BS46" s="62">
        <f t="shared" si="5"/>
        <v>90</v>
      </c>
    </row>
    <row r="47" spans="1:71" x14ac:dyDescent="0.25">
      <c r="Z47" s="34">
        <f t="shared" si="17"/>
        <v>1978</v>
      </c>
      <c r="AA47" s="32">
        <f t="shared" si="15"/>
        <v>32.628217432628219</v>
      </c>
      <c r="AC47" s="40"/>
      <c r="AD47" s="40"/>
      <c r="AE47" s="40"/>
      <c r="AF47" s="40"/>
      <c r="AG47" s="62">
        <f t="shared" si="1"/>
        <v>33</v>
      </c>
      <c r="AH47" s="62">
        <f t="shared" si="2"/>
        <v>30</v>
      </c>
      <c r="BG47" s="34">
        <f t="shared" si="18"/>
        <v>1978</v>
      </c>
      <c r="BH47" s="52">
        <f t="shared" si="16"/>
        <v>101.93984797744598</v>
      </c>
      <c r="BR47" s="62">
        <f t="shared" si="4"/>
        <v>102</v>
      </c>
      <c r="BS47" s="62">
        <f t="shared" si="5"/>
        <v>100</v>
      </c>
    </row>
    <row r="48" spans="1:71" x14ac:dyDescent="0.25">
      <c r="Z48" s="34">
        <f t="shared" si="17"/>
        <v>1979</v>
      </c>
      <c r="AA48" s="32">
        <f t="shared" si="15"/>
        <v>34.524011234524011</v>
      </c>
      <c r="AC48" s="39" t="s">
        <v>532</v>
      </c>
      <c r="AD48" s="40"/>
      <c r="AE48" s="40"/>
      <c r="AF48" s="40"/>
      <c r="AG48" s="62">
        <f t="shared" si="1"/>
        <v>35</v>
      </c>
      <c r="AH48" s="62">
        <f t="shared" si="2"/>
        <v>40</v>
      </c>
      <c r="BG48" s="34">
        <f t="shared" si="18"/>
        <v>1979</v>
      </c>
      <c r="BH48" s="52">
        <f t="shared" si="16"/>
        <v>100.70476131492498</v>
      </c>
      <c r="BR48" s="62">
        <f t="shared" si="4"/>
        <v>101</v>
      </c>
      <c r="BS48" s="62">
        <f t="shared" si="5"/>
        <v>100</v>
      </c>
    </row>
    <row r="49" spans="26:71" x14ac:dyDescent="0.25">
      <c r="Z49" s="34">
        <f t="shared" si="17"/>
        <v>1980</v>
      </c>
      <c r="AA49" s="32">
        <f t="shared" si="15"/>
        <v>36.130890936130889</v>
      </c>
      <c r="AC49" s="41" t="s">
        <v>529</v>
      </c>
      <c r="AD49" s="41"/>
      <c r="AE49" s="41" t="s">
        <v>530</v>
      </c>
      <c r="AF49" s="41" t="s">
        <v>531</v>
      </c>
      <c r="AG49" s="62">
        <f t="shared" si="1"/>
        <v>36</v>
      </c>
      <c r="AH49" s="62">
        <f t="shared" si="2"/>
        <v>40</v>
      </c>
      <c r="BG49" s="34">
        <f t="shared" si="18"/>
        <v>1980</v>
      </c>
      <c r="BH49" s="52">
        <f t="shared" si="16"/>
        <v>100.40810992916045</v>
      </c>
      <c r="BR49" s="62">
        <f t="shared" si="4"/>
        <v>100</v>
      </c>
      <c r="BS49" s="62">
        <f t="shared" si="5"/>
        <v>100</v>
      </c>
    </row>
    <row r="50" spans="26:71" x14ac:dyDescent="0.25">
      <c r="Z50" s="34">
        <f t="shared" si="17"/>
        <v>1981</v>
      </c>
      <c r="AA50" s="32">
        <f t="shared" si="15"/>
        <v>37.86893343786894</v>
      </c>
      <c r="AC50" s="40">
        <v>0</v>
      </c>
      <c r="AD50" s="40"/>
      <c r="AE50" s="64">
        <f>QUARTILE(AA$8:AA$689,AC50)</f>
        <v>3.82084962382085</v>
      </c>
      <c r="AF50" s="63">
        <f>AC50*0.25</f>
        <v>0</v>
      </c>
      <c r="AG50" s="62">
        <f t="shared" si="1"/>
        <v>38</v>
      </c>
      <c r="AH50" s="62">
        <f t="shared" si="2"/>
        <v>40</v>
      </c>
      <c r="BG50" s="34">
        <f t="shared" si="18"/>
        <v>1981</v>
      </c>
      <c r="BH50" s="52">
        <f t="shared" si="16"/>
        <v>101.88094531966109</v>
      </c>
      <c r="BR50" s="62">
        <f t="shared" si="4"/>
        <v>102</v>
      </c>
      <c r="BS50" s="62">
        <f t="shared" si="5"/>
        <v>100</v>
      </c>
    </row>
    <row r="51" spans="26:71" x14ac:dyDescent="0.25">
      <c r="Z51" s="34">
        <f t="shared" si="17"/>
        <v>1982</v>
      </c>
      <c r="AA51" s="32">
        <f t="shared" si="15"/>
        <v>40.268672040268676</v>
      </c>
      <c r="AC51" s="40">
        <v>1</v>
      </c>
      <c r="AD51" s="40"/>
      <c r="AE51" s="64">
        <f>QUARTILE(AA$8:AA$689,AC51)</f>
        <v>38.881001713881005</v>
      </c>
      <c r="AF51" s="63">
        <f>AC51*0.25</f>
        <v>0.25</v>
      </c>
      <c r="AG51" s="62">
        <f t="shared" si="1"/>
        <v>40</v>
      </c>
      <c r="AH51" s="62">
        <f t="shared" si="2"/>
        <v>40</v>
      </c>
      <c r="BG51" s="34">
        <f t="shared" si="18"/>
        <v>1982</v>
      </c>
      <c r="BH51" s="52">
        <f t="shared" si="16"/>
        <v>110.48936332637082</v>
      </c>
      <c r="BR51" s="62">
        <f t="shared" si="4"/>
        <v>110</v>
      </c>
      <c r="BS51" s="62">
        <f t="shared" si="5"/>
        <v>110</v>
      </c>
    </row>
    <row r="52" spans="26:71" x14ac:dyDescent="0.25">
      <c r="Z52" s="34">
        <f t="shared" si="17"/>
        <v>1983</v>
      </c>
      <c r="AA52" s="32">
        <f t="shared" si="15"/>
        <v>44.659984844659988</v>
      </c>
      <c r="AC52" s="40">
        <v>2</v>
      </c>
      <c r="AD52" s="40"/>
      <c r="AE52" s="64">
        <f>QUARTILE(AA$8:AA$689,AC52)</f>
        <v>55.540165305540171</v>
      </c>
      <c r="AF52" s="63">
        <f>AC52*0.25</f>
        <v>0.5</v>
      </c>
      <c r="AG52" s="62">
        <f t="shared" si="1"/>
        <v>45</v>
      </c>
      <c r="AH52" s="62">
        <f t="shared" si="2"/>
        <v>50</v>
      </c>
      <c r="BG52" s="34">
        <f t="shared" si="18"/>
        <v>1983</v>
      </c>
      <c r="BH52" s="52">
        <f t="shared" si="16"/>
        <v>124.8226520615966</v>
      </c>
      <c r="BR52" s="62">
        <f t="shared" si="4"/>
        <v>125</v>
      </c>
      <c r="BS52" s="62">
        <f t="shared" si="5"/>
        <v>130</v>
      </c>
    </row>
    <row r="53" spans="26:71" x14ac:dyDescent="0.25">
      <c r="Z53" s="34">
        <f t="shared" si="17"/>
        <v>1984</v>
      </c>
      <c r="AA53" s="32">
        <f t="shared" si="15"/>
        <v>47.193894547193899</v>
      </c>
      <c r="AC53" s="40">
        <v>3</v>
      </c>
      <c r="AD53" s="40"/>
      <c r="AE53" s="64">
        <f>QUARTILE(AA$8:AA$689,AC53)</f>
        <v>70.499881620499892</v>
      </c>
      <c r="AF53" s="63">
        <f>AC53*0.25</f>
        <v>0.75</v>
      </c>
      <c r="AG53" s="62">
        <f t="shared" si="1"/>
        <v>47</v>
      </c>
      <c r="AH53" s="62">
        <f t="shared" si="2"/>
        <v>50</v>
      </c>
      <c r="BG53" s="34">
        <f t="shared" si="18"/>
        <v>1984</v>
      </c>
      <c r="BH53" s="52">
        <f t="shared" si="16"/>
        <v>124.65653992058175</v>
      </c>
      <c r="BR53" s="62">
        <f t="shared" si="4"/>
        <v>125</v>
      </c>
      <c r="BS53" s="62">
        <f t="shared" si="5"/>
        <v>130</v>
      </c>
    </row>
    <row r="54" spans="26:71" x14ac:dyDescent="0.25">
      <c r="Z54" s="34">
        <f t="shared" si="17"/>
        <v>1985</v>
      </c>
      <c r="AA54" s="32">
        <f t="shared" si="15"/>
        <v>49.140083049140081</v>
      </c>
      <c r="AC54" s="40">
        <v>4</v>
      </c>
      <c r="AD54" s="40"/>
      <c r="AE54" s="64">
        <f>QUARTILE(AA$8:AA$689,AC54)</f>
        <v>138.09631813809634</v>
      </c>
      <c r="AF54" s="63">
        <f>AC54*0.25</f>
        <v>1</v>
      </c>
      <c r="AG54" s="62">
        <f t="shared" si="1"/>
        <v>49</v>
      </c>
      <c r="AH54" s="62">
        <f t="shared" si="2"/>
        <v>50</v>
      </c>
      <c r="BG54" s="34">
        <f t="shared" si="18"/>
        <v>1985</v>
      </c>
      <c r="BH54" s="52">
        <f t="shared" si="16"/>
        <v>123.4015546253254</v>
      </c>
      <c r="BR54" s="62">
        <f t="shared" si="4"/>
        <v>123</v>
      </c>
      <c r="BS54" s="62">
        <f t="shared" si="5"/>
        <v>120</v>
      </c>
    </row>
    <row r="55" spans="26:71" x14ac:dyDescent="0.25">
      <c r="Z55" s="34">
        <f t="shared" si="17"/>
        <v>1986</v>
      </c>
      <c r="AA55" s="32">
        <f t="shared" si="15"/>
        <v>53.642417453642423</v>
      </c>
      <c r="AG55" s="62">
        <f t="shared" si="1"/>
        <v>54</v>
      </c>
      <c r="AH55" s="62">
        <f t="shared" si="2"/>
        <v>50</v>
      </c>
      <c r="BG55" s="34">
        <f t="shared" si="18"/>
        <v>1986</v>
      </c>
      <c r="BH55" s="52">
        <f t="shared" si="16"/>
        <v>148.04287996231477</v>
      </c>
      <c r="BR55" s="62">
        <f t="shared" si="4"/>
        <v>148</v>
      </c>
      <c r="BS55" s="62">
        <f t="shared" si="5"/>
        <v>150</v>
      </c>
    </row>
    <row r="56" spans="26:71" x14ac:dyDescent="0.25">
      <c r="Z56" s="34">
        <f t="shared" si="17"/>
        <v>1987</v>
      </c>
      <c r="AA56" s="32">
        <f t="shared" si="15"/>
        <v>57.535974757535975</v>
      </c>
      <c r="AG56" s="62">
        <f t="shared" si="1"/>
        <v>58</v>
      </c>
      <c r="AH56" s="62">
        <f t="shared" si="2"/>
        <v>60</v>
      </c>
      <c r="BG56" s="34">
        <f t="shared" si="18"/>
        <v>1987</v>
      </c>
      <c r="BH56" s="52">
        <f t="shared" si="16"/>
        <v>163.91588331825156</v>
      </c>
      <c r="BR56" s="62">
        <f t="shared" si="4"/>
        <v>164</v>
      </c>
      <c r="BS56" s="62">
        <f t="shared" si="5"/>
        <v>160</v>
      </c>
    </row>
    <row r="57" spans="26:71" x14ac:dyDescent="0.25">
      <c r="Z57" s="34">
        <f t="shared" si="17"/>
        <v>1988</v>
      </c>
      <c r="AA57" s="32">
        <f t="shared" si="15"/>
        <v>58.854716758854721</v>
      </c>
      <c r="AG57" s="62">
        <f t="shared" si="1"/>
        <v>59</v>
      </c>
      <c r="AH57" s="62">
        <f t="shared" si="2"/>
        <v>60</v>
      </c>
      <c r="BG57" s="34">
        <f t="shared" si="18"/>
        <v>1988</v>
      </c>
      <c r="BH57" s="52">
        <f t="shared" si="16"/>
        <v>156.51597309056334</v>
      </c>
      <c r="BR57" s="62">
        <f t="shared" si="4"/>
        <v>157</v>
      </c>
      <c r="BS57" s="62">
        <f t="shared" si="5"/>
        <v>160</v>
      </c>
    </row>
    <row r="58" spans="26:71" x14ac:dyDescent="0.25">
      <c r="Z58" s="34">
        <f t="shared" si="17"/>
        <v>1989</v>
      </c>
      <c r="AA58" s="32">
        <f t="shared" si="15"/>
        <v>58.055442058055448</v>
      </c>
      <c r="AG58" s="62">
        <f t="shared" si="1"/>
        <v>58</v>
      </c>
      <c r="AH58" s="62">
        <f t="shared" si="2"/>
        <v>60</v>
      </c>
      <c r="BG58" s="34">
        <f t="shared" si="18"/>
        <v>1989</v>
      </c>
      <c r="BH58" s="52">
        <f t="shared" si="16"/>
        <v>147.54320386033507</v>
      </c>
      <c r="BR58" s="62">
        <f t="shared" si="4"/>
        <v>148</v>
      </c>
      <c r="BS58" s="62">
        <f t="shared" si="5"/>
        <v>150</v>
      </c>
    </row>
    <row r="59" spans="26:71" x14ac:dyDescent="0.25">
      <c r="Z59" s="34">
        <f t="shared" si="17"/>
        <v>1990</v>
      </c>
      <c r="AA59" s="32">
        <f t="shared" si="15"/>
        <v>57.245019257245026</v>
      </c>
      <c r="AG59" s="62">
        <f t="shared" si="1"/>
        <v>57</v>
      </c>
      <c r="AH59" s="62">
        <f t="shared" si="2"/>
        <v>60</v>
      </c>
      <c r="BG59" s="34">
        <f t="shared" si="18"/>
        <v>1990</v>
      </c>
      <c r="BH59" s="52">
        <f t="shared" si="16"/>
        <v>144.70277099912857</v>
      </c>
      <c r="BR59" s="62">
        <f t="shared" si="4"/>
        <v>145</v>
      </c>
      <c r="BS59" s="62">
        <f t="shared" si="5"/>
        <v>150</v>
      </c>
    </row>
    <row r="60" spans="26:71" x14ac:dyDescent="0.25">
      <c r="Z60" s="34">
        <f t="shared" si="17"/>
        <v>1991</v>
      </c>
      <c r="AA60" s="32">
        <f t="shared" si="15"/>
        <v>57.4556957574557</v>
      </c>
      <c r="AG60" s="62">
        <f t="shared" si="1"/>
        <v>57</v>
      </c>
      <c r="AH60" s="62">
        <f t="shared" si="2"/>
        <v>60</v>
      </c>
      <c r="BG60" s="34">
        <f t="shared" si="18"/>
        <v>1991</v>
      </c>
      <c r="BH60" s="52">
        <f t="shared" si="16"/>
        <v>146.90275691916395</v>
      </c>
      <c r="BR60" s="62">
        <f t="shared" si="4"/>
        <v>147</v>
      </c>
      <c r="BS60" s="62">
        <f t="shared" si="5"/>
        <v>150</v>
      </c>
    </row>
    <row r="61" spans="26:71" x14ac:dyDescent="0.25">
      <c r="Z61" s="34">
        <f t="shared" si="17"/>
        <v>1992</v>
      </c>
      <c r="AA61" s="32">
        <f t="shared" si="15"/>
        <v>57.150218757150228</v>
      </c>
      <c r="AG61" s="62">
        <f t="shared" si="1"/>
        <v>57</v>
      </c>
      <c r="AH61" s="62">
        <f t="shared" si="2"/>
        <v>60</v>
      </c>
      <c r="BG61" s="34">
        <f t="shared" si="18"/>
        <v>1992</v>
      </c>
      <c r="BH61" s="52">
        <f t="shared" si="16"/>
        <v>151.98160919540231</v>
      </c>
      <c r="BR61" s="62">
        <f t="shared" si="4"/>
        <v>152</v>
      </c>
      <c r="BS61" s="62">
        <f t="shared" si="5"/>
        <v>150</v>
      </c>
    </row>
    <row r="62" spans="26:71" x14ac:dyDescent="0.25">
      <c r="Z62" s="34">
        <f t="shared" si="17"/>
        <v>1993</v>
      </c>
      <c r="AA62" s="32">
        <f t="shared" si="15"/>
        <v>61.808146261808155</v>
      </c>
      <c r="AG62" s="62">
        <f t="shared" si="1"/>
        <v>62</v>
      </c>
      <c r="AH62" s="62">
        <f t="shared" si="2"/>
        <v>60</v>
      </c>
      <c r="BG62" s="34">
        <f t="shared" si="18"/>
        <v>1993</v>
      </c>
      <c r="BH62" s="52">
        <f t="shared" si="16"/>
        <v>171.88080313223841</v>
      </c>
      <c r="BR62" s="62">
        <f t="shared" si="4"/>
        <v>172</v>
      </c>
      <c r="BS62" s="62">
        <f t="shared" si="5"/>
        <v>170</v>
      </c>
    </row>
    <row r="63" spans="26:71" x14ac:dyDescent="0.25">
      <c r="Z63" s="34">
        <f t="shared" si="17"/>
        <v>1994</v>
      </c>
      <c r="AA63" s="32">
        <f t="shared" si="15"/>
        <v>64.714379564714392</v>
      </c>
      <c r="AG63" s="62">
        <f t="shared" si="1"/>
        <v>65</v>
      </c>
      <c r="AH63" s="62">
        <f t="shared" si="2"/>
        <v>70</v>
      </c>
      <c r="BG63" s="34">
        <f t="shared" si="18"/>
        <v>1994</v>
      </c>
      <c r="BH63" s="52">
        <f t="shared" si="16"/>
        <v>177.2648274754273</v>
      </c>
      <c r="BR63" s="62">
        <f t="shared" si="4"/>
        <v>177</v>
      </c>
      <c r="BS63" s="62">
        <f t="shared" si="5"/>
        <v>180</v>
      </c>
    </row>
    <row r="64" spans="26:71" x14ac:dyDescent="0.25">
      <c r="Z64" s="34">
        <f t="shared" si="17"/>
        <v>1995</v>
      </c>
      <c r="AA64" s="32">
        <f t="shared" si="15"/>
        <v>69.190802569190808</v>
      </c>
      <c r="AG64" s="62">
        <f t="shared" si="1"/>
        <v>69</v>
      </c>
      <c r="AH64" s="62">
        <f t="shared" si="2"/>
        <v>70</v>
      </c>
      <c r="BG64" s="34">
        <f t="shared" si="18"/>
        <v>1995</v>
      </c>
      <c r="BH64" s="52">
        <f t="shared" si="16"/>
        <v>187.99264348500233</v>
      </c>
      <c r="BR64" s="62">
        <f t="shared" si="4"/>
        <v>188</v>
      </c>
      <c r="BS64" s="62">
        <f t="shared" si="5"/>
        <v>190</v>
      </c>
    </row>
    <row r="65" spans="26:71" x14ac:dyDescent="0.25">
      <c r="Z65" s="34">
        <f t="shared" si="17"/>
        <v>1996</v>
      </c>
      <c r="AA65" s="32">
        <f t="shared" si="15"/>
        <v>69.095836569095852</v>
      </c>
      <c r="AG65" s="62">
        <f t="shared" si="1"/>
        <v>69</v>
      </c>
      <c r="AH65" s="62">
        <f t="shared" si="2"/>
        <v>70</v>
      </c>
      <c r="BG65" s="34">
        <f t="shared" si="18"/>
        <v>1996</v>
      </c>
      <c r="BH65" s="52">
        <f t="shared" si="16"/>
        <v>182.35809703777414</v>
      </c>
      <c r="BR65" s="62">
        <f t="shared" si="4"/>
        <v>182</v>
      </c>
      <c r="BS65" s="62">
        <f t="shared" si="5"/>
        <v>180</v>
      </c>
    </row>
    <row r="66" spans="26:71" x14ac:dyDescent="0.25">
      <c r="Z66" s="34">
        <f t="shared" si="17"/>
        <v>1997</v>
      </c>
      <c r="AA66" s="32">
        <f t="shared" si="15"/>
        <v>64.738714664738708</v>
      </c>
      <c r="AG66" s="62">
        <f t="shared" si="1"/>
        <v>65</v>
      </c>
      <c r="AH66" s="62">
        <f t="shared" si="2"/>
        <v>70</v>
      </c>
      <c r="BG66" s="34">
        <f t="shared" si="18"/>
        <v>1997</v>
      </c>
      <c r="BH66" s="52">
        <f t="shared" si="16"/>
        <v>154.69914075383932</v>
      </c>
      <c r="BR66" s="62">
        <f t="shared" si="4"/>
        <v>155</v>
      </c>
      <c r="BS66" s="62">
        <f t="shared" si="5"/>
        <v>160</v>
      </c>
    </row>
    <row r="67" spans="26:71" x14ac:dyDescent="0.25">
      <c r="Z67" s="34">
        <f t="shared" si="17"/>
        <v>1998</v>
      </c>
      <c r="AA67" s="32">
        <f t="shared" si="15"/>
        <v>63.924431363924441</v>
      </c>
      <c r="AG67" s="62">
        <f t="shared" si="1"/>
        <v>64</v>
      </c>
      <c r="AH67" s="62">
        <f t="shared" si="2"/>
        <v>60</v>
      </c>
      <c r="BG67" s="34">
        <f t="shared" si="18"/>
        <v>1998</v>
      </c>
      <c r="BH67" s="52">
        <f t="shared" si="16"/>
        <v>146.84928246244681</v>
      </c>
      <c r="BR67" s="62">
        <f t="shared" si="4"/>
        <v>147</v>
      </c>
      <c r="BS67" s="62">
        <f t="shared" si="5"/>
        <v>150</v>
      </c>
    </row>
    <row r="68" spans="26:71" x14ac:dyDescent="0.25">
      <c r="Z68" s="34">
        <f t="shared" si="17"/>
        <v>1999</v>
      </c>
      <c r="AA68" s="32">
        <f t="shared" si="15"/>
        <v>64.853318964853329</v>
      </c>
      <c r="AG68" s="62">
        <f t="shared" si="1"/>
        <v>65</v>
      </c>
      <c r="AH68" s="62">
        <f t="shared" si="2"/>
        <v>70</v>
      </c>
      <c r="BG68" s="34">
        <f t="shared" si="18"/>
        <v>1999</v>
      </c>
      <c r="BH68" s="52">
        <f t="shared" si="16"/>
        <v>142.29713378478868</v>
      </c>
      <c r="BR68" s="62">
        <f t="shared" si="4"/>
        <v>142</v>
      </c>
      <c r="BS68" s="62">
        <f t="shared" si="5"/>
        <v>140</v>
      </c>
    </row>
    <row r="69" spans="26:71" x14ac:dyDescent="0.25">
      <c r="Z69" s="34">
        <f t="shared" si="17"/>
        <v>2000</v>
      </c>
      <c r="AA69" s="32">
        <f t="shared" si="15"/>
        <v>63.648462563648465</v>
      </c>
      <c r="AG69" s="62">
        <f t="shared" si="1"/>
        <v>64</v>
      </c>
      <c r="AH69" s="62">
        <f t="shared" si="2"/>
        <v>60</v>
      </c>
      <c r="BG69" s="34">
        <f t="shared" si="18"/>
        <v>2000</v>
      </c>
      <c r="BH69" s="52">
        <f t="shared" si="16"/>
        <v>126.96378836051178</v>
      </c>
      <c r="BR69" s="62">
        <f t="shared" si="4"/>
        <v>127</v>
      </c>
      <c r="BS69" s="62">
        <f t="shared" si="5"/>
        <v>130</v>
      </c>
    </row>
    <row r="70" spans="26:71" x14ac:dyDescent="0.25">
      <c r="Z70" s="34">
        <v>1970</v>
      </c>
      <c r="AA70" s="32">
        <f t="shared" ref="AA70:AA100" si="19">E8</f>
        <v>63.273503963273512</v>
      </c>
      <c r="AG70" s="62">
        <f t="shared" si="1"/>
        <v>63</v>
      </c>
      <c r="AH70" s="62">
        <f t="shared" si="2"/>
        <v>60</v>
      </c>
      <c r="BG70" s="34">
        <v>1970</v>
      </c>
      <c r="BH70" s="52">
        <f t="shared" ref="BH70:BH100" si="20">AL8</f>
        <v>123.45361814822573</v>
      </c>
      <c r="BR70" s="62">
        <f t="shared" si="4"/>
        <v>123</v>
      </c>
      <c r="BS70" s="62">
        <f t="shared" si="5"/>
        <v>120</v>
      </c>
    </row>
    <row r="71" spans="26:71" x14ac:dyDescent="0.25">
      <c r="Z71" s="34">
        <f>Z70+1</f>
        <v>1971</v>
      </c>
      <c r="AA71" s="32">
        <f t="shared" si="19"/>
        <v>62.474193162474201</v>
      </c>
      <c r="AG71" s="62">
        <f t="shared" si="1"/>
        <v>62</v>
      </c>
      <c r="AH71" s="62">
        <f t="shared" si="2"/>
        <v>60</v>
      </c>
      <c r="BG71" s="34">
        <f>BG70+1</f>
        <v>1971</v>
      </c>
      <c r="BH71" s="52">
        <f t="shared" si="20"/>
        <v>125.2049619264354</v>
      </c>
      <c r="BR71" s="62">
        <f t="shared" si="4"/>
        <v>125</v>
      </c>
      <c r="BS71" s="62">
        <f t="shared" si="5"/>
        <v>130</v>
      </c>
    </row>
    <row r="72" spans="26:71" x14ac:dyDescent="0.25">
      <c r="Z72" s="34">
        <f t="shared" ref="Z72:Z100" si="21">Z71+1</f>
        <v>1972</v>
      </c>
      <c r="AA72" s="32">
        <f t="shared" si="19"/>
        <v>62.160264262160268</v>
      </c>
      <c r="AG72" s="62">
        <f t="shared" si="1"/>
        <v>62</v>
      </c>
      <c r="AH72" s="62">
        <f t="shared" si="2"/>
        <v>60</v>
      </c>
      <c r="BG72" s="34">
        <f t="shared" ref="BG72:BG100" si="22">BG71+1</f>
        <v>1972</v>
      </c>
      <c r="BH72" s="52">
        <f t="shared" si="20"/>
        <v>123.53202636311286</v>
      </c>
      <c r="BR72" s="62">
        <f t="shared" si="4"/>
        <v>124</v>
      </c>
      <c r="BS72" s="62">
        <f t="shared" si="5"/>
        <v>120</v>
      </c>
    </row>
    <row r="73" spans="26:71" x14ac:dyDescent="0.25">
      <c r="Z73" s="34">
        <f t="shared" si="21"/>
        <v>1973</v>
      </c>
      <c r="AA73" s="32">
        <f t="shared" si="19"/>
        <v>60.013099260013107</v>
      </c>
      <c r="AG73" s="62">
        <f t="shared" ref="AG73:AG136" si="23">IF(ISERROR(ROUND($AA73,0)),"",ROUND($AA73,0))</f>
        <v>60</v>
      </c>
      <c r="AH73" s="62">
        <f t="shared" ref="AH73:AH136" si="24">IF(ISERROR(ROUND($AG73,0)),"",ROUND($AG73/10,0)*10)</f>
        <v>60</v>
      </c>
      <c r="BG73" s="34">
        <f t="shared" si="22"/>
        <v>1973</v>
      </c>
      <c r="BH73" s="52">
        <f t="shared" si="20"/>
        <v>109.59435079415516</v>
      </c>
      <c r="BR73" s="62">
        <f t="shared" ref="BR73:BR136" si="25">IF(ISERROR(ROUND($BH73,0)),"",ROUND($BH73,0))</f>
        <v>110</v>
      </c>
      <c r="BS73" s="62">
        <f t="shared" ref="BS73:BS136" si="26">IF(ISERROR(ROUND($BR73,0)),"",ROUND($BR73/10,0)*10)</f>
        <v>110</v>
      </c>
    </row>
    <row r="74" spans="26:71" x14ac:dyDescent="0.25">
      <c r="Z74" s="34">
        <f t="shared" si="21"/>
        <v>1974</v>
      </c>
      <c r="AA74" s="32">
        <f t="shared" si="19"/>
        <v>56.068561256068563</v>
      </c>
      <c r="AG74" s="62">
        <f t="shared" si="23"/>
        <v>56</v>
      </c>
      <c r="AH74" s="62">
        <f t="shared" si="24"/>
        <v>60</v>
      </c>
      <c r="BG74" s="34">
        <f t="shared" si="22"/>
        <v>1974</v>
      </c>
      <c r="BH74" s="52">
        <f t="shared" si="20"/>
        <v>92.980214538541787</v>
      </c>
      <c r="BR74" s="62">
        <f t="shared" si="25"/>
        <v>93</v>
      </c>
      <c r="BS74" s="62">
        <f t="shared" si="26"/>
        <v>90</v>
      </c>
    </row>
    <row r="75" spans="26:71" x14ac:dyDescent="0.25">
      <c r="Z75" s="34">
        <f t="shared" si="21"/>
        <v>1975</v>
      </c>
      <c r="AA75" s="32">
        <f t="shared" si="19"/>
        <v>57.661058957661062</v>
      </c>
      <c r="AG75" s="62">
        <f t="shared" si="23"/>
        <v>58</v>
      </c>
      <c r="AH75" s="62">
        <f t="shared" si="24"/>
        <v>60</v>
      </c>
      <c r="BG75" s="34">
        <f t="shared" si="22"/>
        <v>1975</v>
      </c>
      <c r="BH75" s="52">
        <f t="shared" si="20"/>
        <v>110.15151937398436</v>
      </c>
      <c r="BR75" s="62">
        <f t="shared" si="25"/>
        <v>110</v>
      </c>
      <c r="BS75" s="62">
        <f t="shared" si="26"/>
        <v>110</v>
      </c>
    </row>
    <row r="76" spans="26:71" x14ac:dyDescent="0.25">
      <c r="Z76" s="34">
        <f t="shared" si="21"/>
        <v>1976</v>
      </c>
      <c r="AA76" s="32">
        <f t="shared" si="19"/>
        <v>58.287044258287047</v>
      </c>
      <c r="AG76" s="62">
        <f t="shared" si="23"/>
        <v>58</v>
      </c>
      <c r="AH76" s="62">
        <f t="shared" si="24"/>
        <v>60</v>
      </c>
      <c r="BG76" s="34">
        <f t="shared" si="22"/>
        <v>1976</v>
      </c>
      <c r="BH76" s="52">
        <f t="shared" si="20"/>
        <v>105.29696996961565</v>
      </c>
      <c r="BR76" s="62">
        <f t="shared" si="25"/>
        <v>105</v>
      </c>
      <c r="BS76" s="62">
        <f t="shared" si="26"/>
        <v>110</v>
      </c>
    </row>
    <row r="77" spans="26:71" x14ac:dyDescent="0.25">
      <c r="Z77" s="34">
        <f t="shared" si="21"/>
        <v>1977</v>
      </c>
      <c r="AA77" s="32">
        <f t="shared" si="19"/>
        <v>61.674206061674212</v>
      </c>
      <c r="AG77" s="62">
        <f t="shared" si="23"/>
        <v>62</v>
      </c>
      <c r="AH77" s="62">
        <f t="shared" si="24"/>
        <v>60</v>
      </c>
      <c r="BG77" s="34">
        <f t="shared" si="22"/>
        <v>1977</v>
      </c>
      <c r="BH77" s="52">
        <f t="shared" si="20"/>
        <v>113.87173646373077</v>
      </c>
      <c r="BR77" s="62">
        <f t="shared" si="25"/>
        <v>114</v>
      </c>
      <c r="BS77" s="62">
        <f t="shared" si="26"/>
        <v>110</v>
      </c>
    </row>
    <row r="78" spans="26:71" x14ac:dyDescent="0.25">
      <c r="Z78" s="34">
        <f t="shared" si="21"/>
        <v>1978</v>
      </c>
      <c r="AA78" s="32">
        <f t="shared" si="19"/>
        <v>65.224791365224803</v>
      </c>
      <c r="AG78" s="62">
        <f t="shared" si="23"/>
        <v>65</v>
      </c>
      <c r="AH78" s="62">
        <f t="shared" si="24"/>
        <v>70</v>
      </c>
      <c r="BG78" s="34">
        <f t="shared" si="22"/>
        <v>1978</v>
      </c>
      <c r="BH78" s="52">
        <f t="shared" si="20"/>
        <v>125.02110939699398</v>
      </c>
      <c r="BR78" s="62">
        <f t="shared" si="25"/>
        <v>125</v>
      </c>
      <c r="BS78" s="62">
        <f t="shared" si="26"/>
        <v>130</v>
      </c>
    </row>
    <row r="79" spans="26:71" x14ac:dyDescent="0.25">
      <c r="Z79" s="34">
        <f t="shared" si="21"/>
        <v>1979</v>
      </c>
      <c r="AA79" s="32">
        <f t="shared" si="19"/>
        <v>68.172576668172582</v>
      </c>
      <c r="AG79" s="62">
        <f t="shared" si="23"/>
        <v>68</v>
      </c>
      <c r="AH79" s="62">
        <f t="shared" si="24"/>
        <v>70</v>
      </c>
      <c r="BG79" s="34">
        <f t="shared" si="22"/>
        <v>1979</v>
      </c>
      <c r="BH79" s="52">
        <f t="shared" si="20"/>
        <v>119.78051953833958</v>
      </c>
      <c r="BR79" s="62">
        <f t="shared" si="25"/>
        <v>120</v>
      </c>
      <c r="BS79" s="62">
        <f t="shared" si="26"/>
        <v>120</v>
      </c>
    </row>
    <row r="80" spans="26:71" x14ac:dyDescent="0.25">
      <c r="Z80" s="34">
        <f t="shared" si="21"/>
        <v>1980</v>
      </c>
      <c r="AA80" s="32">
        <f t="shared" si="19"/>
        <v>76.215770476215766</v>
      </c>
      <c r="AG80" s="62">
        <f t="shared" si="23"/>
        <v>76</v>
      </c>
      <c r="AH80" s="62">
        <f t="shared" si="24"/>
        <v>80</v>
      </c>
      <c r="BG80" s="34">
        <f t="shared" si="22"/>
        <v>1980</v>
      </c>
      <c r="BH80" s="52">
        <f t="shared" si="20"/>
        <v>134.02528229651688</v>
      </c>
      <c r="BR80" s="62">
        <f t="shared" si="25"/>
        <v>134</v>
      </c>
      <c r="BS80" s="62">
        <f t="shared" si="26"/>
        <v>130</v>
      </c>
    </row>
    <row r="81" spans="26:71" x14ac:dyDescent="0.25">
      <c r="Z81" s="34">
        <f t="shared" si="21"/>
        <v>1981</v>
      </c>
      <c r="AA81" s="32">
        <f t="shared" si="19"/>
        <v>88.805551188805566</v>
      </c>
      <c r="AG81" s="62">
        <f t="shared" si="23"/>
        <v>89</v>
      </c>
      <c r="AH81" s="62">
        <f t="shared" si="24"/>
        <v>90</v>
      </c>
      <c r="BG81" s="34">
        <f t="shared" si="22"/>
        <v>1981</v>
      </c>
      <c r="BH81" s="52">
        <f t="shared" si="20"/>
        <v>144.1222188052167</v>
      </c>
      <c r="BR81" s="62">
        <f t="shared" si="25"/>
        <v>144</v>
      </c>
      <c r="BS81" s="62">
        <f t="shared" si="26"/>
        <v>140</v>
      </c>
    </row>
    <row r="82" spans="26:71" x14ac:dyDescent="0.25">
      <c r="Z82" s="34">
        <f t="shared" si="21"/>
        <v>1982</v>
      </c>
      <c r="AA82" s="32">
        <f t="shared" si="19"/>
        <v>98.791385398791391</v>
      </c>
      <c r="AG82" s="62">
        <f t="shared" si="23"/>
        <v>99</v>
      </c>
      <c r="AH82" s="62">
        <f t="shared" si="24"/>
        <v>100</v>
      </c>
      <c r="BG82" s="34">
        <f t="shared" si="22"/>
        <v>1982</v>
      </c>
      <c r="BH82" s="52">
        <f t="shared" si="20"/>
        <v>148.21665173477024</v>
      </c>
      <c r="BR82" s="62">
        <f t="shared" si="25"/>
        <v>148</v>
      </c>
      <c r="BS82" s="62">
        <f t="shared" si="26"/>
        <v>150</v>
      </c>
    </row>
    <row r="83" spans="26:71" x14ac:dyDescent="0.25">
      <c r="Z83" s="34">
        <f t="shared" si="21"/>
        <v>1983</v>
      </c>
      <c r="AA83" s="32">
        <f t="shared" si="19"/>
        <v>109.23212010923213</v>
      </c>
      <c r="AG83" s="62">
        <f t="shared" si="23"/>
        <v>109</v>
      </c>
      <c r="AH83" s="62">
        <f t="shared" si="24"/>
        <v>110</v>
      </c>
      <c r="BG83" s="34">
        <f t="shared" si="22"/>
        <v>1983</v>
      </c>
      <c r="BH83" s="52">
        <f t="shared" si="20"/>
        <v>155.97921673339422</v>
      </c>
      <c r="BR83" s="62">
        <f t="shared" si="25"/>
        <v>156</v>
      </c>
      <c r="BS83" s="62">
        <f t="shared" si="26"/>
        <v>160</v>
      </c>
    </row>
    <row r="84" spans="26:71" x14ac:dyDescent="0.25">
      <c r="Z84" s="34">
        <f t="shared" si="21"/>
        <v>1984</v>
      </c>
      <c r="AA84" s="32">
        <f t="shared" si="19"/>
        <v>113.4487021134487</v>
      </c>
      <c r="AG84" s="62">
        <f t="shared" si="23"/>
        <v>113</v>
      </c>
      <c r="AH84" s="62">
        <f t="shared" si="24"/>
        <v>110</v>
      </c>
      <c r="BG84" s="34">
        <f t="shared" si="22"/>
        <v>1984</v>
      </c>
      <c r="BH84" s="52">
        <f t="shared" si="20"/>
        <v>153.02476286282868</v>
      </c>
      <c r="BR84" s="62">
        <f t="shared" si="25"/>
        <v>153</v>
      </c>
      <c r="BS84" s="62">
        <f t="shared" si="26"/>
        <v>150</v>
      </c>
    </row>
    <row r="85" spans="26:71" x14ac:dyDescent="0.25">
      <c r="Z85" s="34">
        <f t="shared" si="21"/>
        <v>1985</v>
      </c>
      <c r="AA85" s="32">
        <f t="shared" si="19"/>
        <v>118.14223611814224</v>
      </c>
      <c r="AG85" s="62">
        <f t="shared" si="23"/>
        <v>118</v>
      </c>
      <c r="AH85" s="62">
        <f t="shared" si="24"/>
        <v>120</v>
      </c>
      <c r="BG85" s="34">
        <f t="shared" si="22"/>
        <v>1985</v>
      </c>
      <c r="BH85" s="52">
        <f t="shared" si="20"/>
        <v>164.54768870519953</v>
      </c>
      <c r="BR85" s="62">
        <f t="shared" si="25"/>
        <v>165</v>
      </c>
      <c r="BS85" s="62">
        <f t="shared" si="26"/>
        <v>170</v>
      </c>
    </row>
    <row r="86" spans="26:71" x14ac:dyDescent="0.25">
      <c r="Z86" s="34">
        <f t="shared" si="21"/>
        <v>1986</v>
      </c>
      <c r="AA86" s="32">
        <f t="shared" si="19"/>
        <v>123.30873512330875</v>
      </c>
      <c r="AG86" s="62">
        <f t="shared" si="23"/>
        <v>123</v>
      </c>
      <c r="AH86" s="62">
        <f t="shared" si="24"/>
        <v>120</v>
      </c>
      <c r="BG86" s="34">
        <f t="shared" si="22"/>
        <v>1986</v>
      </c>
      <c r="BH86" s="52">
        <f t="shared" si="20"/>
        <v>187.7805531689973</v>
      </c>
      <c r="BR86" s="62">
        <f t="shared" si="25"/>
        <v>188</v>
      </c>
      <c r="BS86" s="62">
        <f t="shared" si="26"/>
        <v>190</v>
      </c>
    </row>
    <row r="87" spans="26:71" x14ac:dyDescent="0.25">
      <c r="Z87" s="34">
        <f t="shared" si="21"/>
        <v>1987</v>
      </c>
      <c r="AA87" s="32">
        <f t="shared" si="19"/>
        <v>127.80910212780911</v>
      </c>
      <c r="AG87" s="62">
        <f t="shared" si="23"/>
        <v>128</v>
      </c>
      <c r="AH87" s="62">
        <f t="shared" si="24"/>
        <v>130</v>
      </c>
      <c r="BG87" s="34">
        <f t="shared" si="22"/>
        <v>1987</v>
      </c>
      <c r="BH87" s="52">
        <f t="shared" si="20"/>
        <v>200.21988907746379</v>
      </c>
      <c r="BR87" s="62">
        <f t="shared" si="25"/>
        <v>200</v>
      </c>
      <c r="BS87" s="62">
        <f t="shared" si="26"/>
        <v>200</v>
      </c>
    </row>
    <row r="88" spans="26:71" x14ac:dyDescent="0.25">
      <c r="Z88" s="34">
        <f t="shared" si="21"/>
        <v>1988</v>
      </c>
      <c r="AA88" s="32">
        <f t="shared" si="19"/>
        <v>127.87739612787742</v>
      </c>
      <c r="AG88" s="62">
        <f t="shared" si="23"/>
        <v>128</v>
      </c>
      <c r="AH88" s="62">
        <f t="shared" si="24"/>
        <v>130</v>
      </c>
      <c r="BG88" s="34">
        <f t="shared" si="22"/>
        <v>1988</v>
      </c>
      <c r="BH88" s="52">
        <f t="shared" si="20"/>
        <v>187.43268285882283</v>
      </c>
      <c r="BR88" s="62">
        <f t="shared" si="25"/>
        <v>187</v>
      </c>
      <c r="BS88" s="62">
        <f t="shared" si="26"/>
        <v>190</v>
      </c>
    </row>
    <row r="89" spans="26:71" x14ac:dyDescent="0.25">
      <c r="Z89" s="34">
        <f t="shared" si="21"/>
        <v>1989</v>
      </c>
      <c r="AA89" s="32">
        <f t="shared" si="19"/>
        <v>124.55678812455679</v>
      </c>
      <c r="AG89" s="62">
        <f t="shared" si="23"/>
        <v>125</v>
      </c>
      <c r="AH89" s="62">
        <f t="shared" si="24"/>
        <v>130</v>
      </c>
      <c r="BG89" s="34">
        <f t="shared" si="22"/>
        <v>1989</v>
      </c>
      <c r="BH89" s="52">
        <f t="shared" si="20"/>
        <v>170.17368698394702</v>
      </c>
      <c r="BR89" s="62">
        <f t="shared" si="25"/>
        <v>170</v>
      </c>
      <c r="BS89" s="62">
        <f t="shared" si="26"/>
        <v>170</v>
      </c>
    </row>
    <row r="90" spans="26:71" x14ac:dyDescent="0.25">
      <c r="Z90" s="34">
        <f t="shared" si="21"/>
        <v>1990</v>
      </c>
      <c r="AA90" s="32">
        <f t="shared" si="19"/>
        <v>129.13035012913036</v>
      </c>
      <c r="AG90" s="62">
        <f t="shared" si="23"/>
        <v>129</v>
      </c>
      <c r="AH90" s="62">
        <f t="shared" si="24"/>
        <v>130</v>
      </c>
      <c r="BG90" s="34">
        <f t="shared" si="22"/>
        <v>1990</v>
      </c>
      <c r="BH90" s="52">
        <f t="shared" si="20"/>
        <v>181.61064003787718</v>
      </c>
      <c r="BR90" s="62">
        <f t="shared" si="25"/>
        <v>182</v>
      </c>
      <c r="BS90" s="62">
        <f t="shared" si="26"/>
        <v>180</v>
      </c>
    </row>
    <row r="91" spans="26:71" x14ac:dyDescent="0.25">
      <c r="Z91" s="34">
        <f t="shared" si="21"/>
        <v>1991</v>
      </c>
      <c r="AA91" s="32">
        <f t="shared" si="19"/>
        <v>130.8671841308672</v>
      </c>
      <c r="AG91" s="62">
        <f t="shared" si="23"/>
        <v>131</v>
      </c>
      <c r="AH91" s="62">
        <f t="shared" si="24"/>
        <v>130</v>
      </c>
      <c r="BG91" s="34">
        <f t="shared" si="22"/>
        <v>1991</v>
      </c>
      <c r="BH91" s="52">
        <f t="shared" si="20"/>
        <v>188.85918379394974</v>
      </c>
      <c r="BR91" s="62">
        <f t="shared" si="25"/>
        <v>189</v>
      </c>
      <c r="BS91" s="62">
        <f t="shared" si="26"/>
        <v>190</v>
      </c>
    </row>
    <row r="92" spans="26:71" x14ac:dyDescent="0.25">
      <c r="Z92" s="34">
        <f t="shared" si="21"/>
        <v>1992</v>
      </c>
      <c r="AA92" s="32">
        <f t="shared" si="19"/>
        <v>132.76850313276853</v>
      </c>
      <c r="AG92" s="62">
        <f t="shared" si="23"/>
        <v>133</v>
      </c>
      <c r="AH92" s="62">
        <f t="shared" si="24"/>
        <v>130</v>
      </c>
      <c r="BG92" s="34">
        <f t="shared" si="22"/>
        <v>1992</v>
      </c>
      <c r="BH92" s="52">
        <f t="shared" si="20"/>
        <v>198.25899436317164</v>
      </c>
      <c r="BR92" s="62">
        <f t="shared" si="25"/>
        <v>198</v>
      </c>
      <c r="BS92" s="62">
        <f t="shared" si="26"/>
        <v>200</v>
      </c>
    </row>
    <row r="93" spans="26:71" x14ac:dyDescent="0.25">
      <c r="Z93" s="34">
        <f t="shared" si="21"/>
        <v>1993</v>
      </c>
      <c r="AA93" s="32">
        <f t="shared" si="19"/>
        <v>138.09631813809634</v>
      </c>
      <c r="AG93" s="62">
        <f t="shared" si="23"/>
        <v>138</v>
      </c>
      <c r="AH93" s="62">
        <f t="shared" si="24"/>
        <v>140</v>
      </c>
      <c r="BG93" s="34">
        <f t="shared" si="22"/>
        <v>1993</v>
      </c>
      <c r="BH93" s="52">
        <f t="shared" si="20"/>
        <v>213.93689458451144</v>
      </c>
      <c r="BR93" s="62">
        <f t="shared" si="25"/>
        <v>214</v>
      </c>
      <c r="BS93" s="62">
        <f t="shared" si="26"/>
        <v>210</v>
      </c>
    </row>
    <row r="94" spans="26:71" x14ac:dyDescent="0.25">
      <c r="Z94" s="34">
        <f t="shared" si="21"/>
        <v>1994</v>
      </c>
      <c r="AA94" s="32">
        <f t="shared" si="19"/>
        <v>135.76292913576296</v>
      </c>
      <c r="AG94" s="62">
        <f t="shared" si="23"/>
        <v>136</v>
      </c>
      <c r="AH94" s="62">
        <f t="shared" si="24"/>
        <v>140</v>
      </c>
      <c r="BG94" s="34">
        <f t="shared" si="22"/>
        <v>1994</v>
      </c>
      <c r="BH94" s="52">
        <f t="shared" si="20"/>
        <v>200.91156390419104</v>
      </c>
      <c r="BR94" s="62">
        <f t="shared" si="25"/>
        <v>201</v>
      </c>
      <c r="BS94" s="62">
        <f t="shared" si="26"/>
        <v>200</v>
      </c>
    </row>
    <row r="95" spans="26:71" x14ac:dyDescent="0.25">
      <c r="Z95" s="34">
        <f t="shared" si="21"/>
        <v>1995</v>
      </c>
      <c r="AA95" s="32">
        <f t="shared" si="19"/>
        <v>133.92461713392464</v>
      </c>
      <c r="AG95" s="62">
        <f t="shared" si="23"/>
        <v>134</v>
      </c>
      <c r="AH95" s="62">
        <f t="shared" si="24"/>
        <v>130</v>
      </c>
      <c r="BG95" s="34">
        <f t="shared" si="22"/>
        <v>1995</v>
      </c>
      <c r="BH95" s="52">
        <f t="shared" si="20"/>
        <v>193.2221398214439</v>
      </c>
      <c r="BR95" s="62">
        <f t="shared" si="25"/>
        <v>193</v>
      </c>
      <c r="BS95" s="62">
        <f t="shared" si="26"/>
        <v>190</v>
      </c>
    </row>
    <row r="96" spans="26:71" x14ac:dyDescent="0.25">
      <c r="Z96" s="34">
        <f t="shared" si="21"/>
        <v>1996</v>
      </c>
      <c r="AA96" s="32">
        <f t="shared" si="19"/>
        <v>130.4632011304632</v>
      </c>
      <c r="AG96" s="62">
        <f t="shared" si="23"/>
        <v>130</v>
      </c>
      <c r="AH96" s="62">
        <f t="shared" si="24"/>
        <v>130</v>
      </c>
      <c r="BG96" s="34">
        <f t="shared" si="22"/>
        <v>1996</v>
      </c>
      <c r="BH96" s="52">
        <f t="shared" si="20"/>
        <v>184.45173081793726</v>
      </c>
      <c r="BR96" s="62">
        <f t="shared" si="25"/>
        <v>184</v>
      </c>
      <c r="BS96" s="62">
        <f t="shared" si="26"/>
        <v>180</v>
      </c>
    </row>
    <row r="97" spans="26:71" x14ac:dyDescent="0.25">
      <c r="Z97" s="34">
        <f t="shared" si="21"/>
        <v>1997</v>
      </c>
      <c r="AA97" s="32">
        <f t="shared" si="19"/>
        <v>124.83629712483631</v>
      </c>
      <c r="AG97" s="62">
        <f t="shared" si="23"/>
        <v>125</v>
      </c>
      <c r="AH97" s="62">
        <f t="shared" si="24"/>
        <v>130</v>
      </c>
      <c r="BG97" s="34">
        <f t="shared" si="22"/>
        <v>1997</v>
      </c>
      <c r="BH97" s="52">
        <f t="shared" si="20"/>
        <v>167.09730705933842</v>
      </c>
      <c r="BR97" s="62">
        <f t="shared" si="25"/>
        <v>167</v>
      </c>
      <c r="BS97" s="62">
        <f t="shared" si="26"/>
        <v>170</v>
      </c>
    </row>
    <row r="98" spans="26:71" x14ac:dyDescent="0.25">
      <c r="Z98" s="34">
        <f t="shared" si="21"/>
        <v>1998</v>
      </c>
      <c r="AA98" s="32">
        <f t="shared" si="19"/>
        <v>119.52606311952607</v>
      </c>
      <c r="AG98" s="62">
        <f t="shared" si="23"/>
        <v>120</v>
      </c>
      <c r="AH98" s="62">
        <f t="shared" si="24"/>
        <v>120</v>
      </c>
      <c r="BG98" s="34">
        <f t="shared" si="22"/>
        <v>1998</v>
      </c>
      <c r="BH98" s="52">
        <f t="shared" si="20"/>
        <v>158.95043146698777</v>
      </c>
      <c r="BR98" s="62">
        <f t="shared" si="25"/>
        <v>159</v>
      </c>
      <c r="BS98" s="62">
        <f t="shared" si="26"/>
        <v>160</v>
      </c>
    </row>
    <row r="99" spans="26:71" x14ac:dyDescent="0.25">
      <c r="Z99" s="34">
        <f t="shared" si="21"/>
        <v>1999</v>
      </c>
      <c r="AA99" s="32">
        <f t="shared" si="19"/>
        <v>114.81250611481252</v>
      </c>
      <c r="AG99" s="62">
        <f t="shared" si="23"/>
        <v>115</v>
      </c>
      <c r="AH99" s="62">
        <f t="shared" si="24"/>
        <v>120</v>
      </c>
      <c r="BG99" s="34">
        <f t="shared" si="22"/>
        <v>1999</v>
      </c>
      <c r="BH99" s="52">
        <f t="shared" si="20"/>
        <v>151.73036176724477</v>
      </c>
      <c r="BR99" s="62">
        <f t="shared" si="25"/>
        <v>152</v>
      </c>
      <c r="BS99" s="62">
        <f t="shared" si="26"/>
        <v>150</v>
      </c>
    </row>
    <row r="100" spans="26:71" x14ac:dyDescent="0.25">
      <c r="Z100" s="34">
        <f t="shared" si="21"/>
        <v>2000</v>
      </c>
      <c r="AA100" s="32">
        <f t="shared" si="19"/>
        <v>109.55881810955883</v>
      </c>
      <c r="AG100" s="62">
        <f t="shared" si="23"/>
        <v>110</v>
      </c>
      <c r="AH100" s="62">
        <f t="shared" si="24"/>
        <v>110</v>
      </c>
      <c r="BG100" s="34">
        <f t="shared" si="22"/>
        <v>2000</v>
      </c>
      <c r="BH100" s="52">
        <f t="shared" si="20"/>
        <v>128.00200101938722</v>
      </c>
      <c r="BR100" s="62">
        <f t="shared" si="25"/>
        <v>128</v>
      </c>
      <c r="BS100" s="62">
        <f t="shared" si="26"/>
        <v>130</v>
      </c>
    </row>
    <row r="101" spans="26:71" x14ac:dyDescent="0.25">
      <c r="Z101" s="34">
        <v>1970</v>
      </c>
      <c r="AA101" s="32">
        <f t="shared" ref="AA101:AA131" si="27">F8</f>
        <v>54.182389654182394</v>
      </c>
      <c r="AG101" s="62">
        <f t="shared" si="23"/>
        <v>54</v>
      </c>
      <c r="AH101" s="62">
        <f t="shared" si="24"/>
        <v>50</v>
      </c>
      <c r="BG101" s="34">
        <v>1970</v>
      </c>
      <c r="BH101" s="52">
        <f t="shared" ref="BH101:BH131" si="28">AM8</f>
        <v>243.30649970184854</v>
      </c>
      <c r="BR101" s="62">
        <f t="shared" si="25"/>
        <v>243</v>
      </c>
      <c r="BS101" s="62">
        <f t="shared" si="26"/>
        <v>240</v>
      </c>
    </row>
    <row r="102" spans="26:71" x14ac:dyDescent="0.25">
      <c r="Z102" s="34">
        <f>Z101+1</f>
        <v>1971</v>
      </c>
      <c r="AA102" s="32">
        <f t="shared" si="27"/>
        <v>55.22863235522864</v>
      </c>
      <c r="AG102" s="62">
        <f t="shared" si="23"/>
        <v>55</v>
      </c>
      <c r="AH102" s="62">
        <f t="shared" si="24"/>
        <v>60</v>
      </c>
      <c r="BG102" s="34">
        <f>BG101+1</f>
        <v>1971</v>
      </c>
      <c r="BH102" s="52">
        <f t="shared" si="28"/>
        <v>258.03884414969207</v>
      </c>
      <c r="BR102" s="62">
        <f t="shared" si="25"/>
        <v>258</v>
      </c>
      <c r="BS102" s="62">
        <f t="shared" si="26"/>
        <v>260</v>
      </c>
    </row>
    <row r="103" spans="26:71" x14ac:dyDescent="0.25">
      <c r="Z103" s="34">
        <f t="shared" ref="Z103:Z131" si="29">Z102+1</f>
        <v>1972</v>
      </c>
      <c r="AA103" s="32">
        <f t="shared" si="27"/>
        <v>53.425229753425235</v>
      </c>
      <c r="AG103" s="62">
        <f t="shared" si="23"/>
        <v>53</v>
      </c>
      <c r="AH103" s="62">
        <f t="shared" si="24"/>
        <v>50</v>
      </c>
      <c r="BG103" s="34">
        <f t="shared" ref="BG103:BG131" si="30">BG102+1</f>
        <v>1972</v>
      </c>
      <c r="BH103" s="52">
        <f t="shared" si="28"/>
        <v>246.99412258606213</v>
      </c>
      <c r="BR103" s="62">
        <f t="shared" si="25"/>
        <v>247</v>
      </c>
      <c r="BS103" s="62">
        <f t="shared" si="26"/>
        <v>250</v>
      </c>
    </row>
    <row r="104" spans="26:71" x14ac:dyDescent="0.25">
      <c r="Z104" s="34">
        <f t="shared" si="29"/>
        <v>1973</v>
      </c>
      <c r="AA104" s="32">
        <f t="shared" si="27"/>
        <v>47.947304947947309</v>
      </c>
      <c r="AG104" s="62">
        <f t="shared" si="23"/>
        <v>48</v>
      </c>
      <c r="AH104" s="62">
        <f t="shared" si="24"/>
        <v>50</v>
      </c>
      <c r="BG104" s="34">
        <f t="shared" si="30"/>
        <v>1973</v>
      </c>
      <c r="BH104" s="52">
        <f t="shared" si="28"/>
        <v>207.23270440251574</v>
      </c>
      <c r="BR104" s="62">
        <f t="shared" si="25"/>
        <v>207</v>
      </c>
      <c r="BS104" s="62">
        <f t="shared" si="26"/>
        <v>210</v>
      </c>
    </row>
    <row r="105" spans="26:71" x14ac:dyDescent="0.25">
      <c r="Z105" s="34">
        <f t="shared" si="29"/>
        <v>1974</v>
      </c>
      <c r="AA105" s="32">
        <f t="shared" si="27"/>
        <v>45.78456154578457</v>
      </c>
      <c r="AG105" s="62">
        <f t="shared" si="23"/>
        <v>46</v>
      </c>
      <c r="AH105" s="62">
        <f t="shared" si="24"/>
        <v>50</v>
      </c>
      <c r="BG105" s="34">
        <f t="shared" si="30"/>
        <v>1974</v>
      </c>
      <c r="BH105" s="52">
        <f t="shared" si="28"/>
        <v>187.07891949152545</v>
      </c>
      <c r="BR105" s="62">
        <f t="shared" si="25"/>
        <v>187</v>
      </c>
      <c r="BS105" s="62">
        <f t="shared" si="26"/>
        <v>190</v>
      </c>
    </row>
    <row r="106" spans="26:71" x14ac:dyDescent="0.25">
      <c r="Z106" s="34">
        <f t="shared" si="29"/>
        <v>1975</v>
      </c>
      <c r="AA106" s="32">
        <f t="shared" si="27"/>
        <v>45.15707944515708</v>
      </c>
      <c r="AG106" s="62">
        <f t="shared" si="23"/>
        <v>45</v>
      </c>
      <c r="AH106" s="62">
        <f t="shared" si="24"/>
        <v>50</v>
      </c>
      <c r="BG106" s="34">
        <f t="shared" si="30"/>
        <v>1975</v>
      </c>
      <c r="BH106" s="52">
        <f t="shared" si="28"/>
        <v>201.604621309371</v>
      </c>
      <c r="BR106" s="62">
        <f t="shared" si="25"/>
        <v>202</v>
      </c>
      <c r="BS106" s="62">
        <f t="shared" si="26"/>
        <v>200</v>
      </c>
    </row>
    <row r="107" spans="26:71" x14ac:dyDescent="0.25">
      <c r="Z107" s="34">
        <f t="shared" si="29"/>
        <v>1976</v>
      </c>
      <c r="AA107" s="32">
        <f t="shared" si="27"/>
        <v>43.557534843557541</v>
      </c>
      <c r="AG107" s="62">
        <f t="shared" si="23"/>
        <v>44</v>
      </c>
      <c r="AH107" s="62">
        <f t="shared" si="24"/>
        <v>40</v>
      </c>
      <c r="BG107" s="34">
        <f t="shared" si="30"/>
        <v>1976</v>
      </c>
      <c r="BH107" s="52">
        <f t="shared" si="28"/>
        <v>196.97017587429164</v>
      </c>
      <c r="BR107" s="62">
        <f t="shared" si="25"/>
        <v>197</v>
      </c>
      <c r="BS107" s="62">
        <f t="shared" si="26"/>
        <v>200</v>
      </c>
    </row>
    <row r="108" spans="26:71" x14ac:dyDescent="0.25">
      <c r="Z108" s="34">
        <f t="shared" si="29"/>
        <v>1977</v>
      </c>
      <c r="AA108" s="32">
        <f t="shared" si="27"/>
        <v>45.045582345045588</v>
      </c>
      <c r="AG108" s="62">
        <f t="shared" si="23"/>
        <v>45</v>
      </c>
      <c r="AH108" s="62">
        <f t="shared" si="24"/>
        <v>50</v>
      </c>
      <c r="BG108" s="34">
        <f t="shared" si="30"/>
        <v>1977</v>
      </c>
      <c r="BH108" s="52">
        <f t="shared" si="28"/>
        <v>194.63975482636789</v>
      </c>
      <c r="BR108" s="62">
        <f t="shared" si="25"/>
        <v>195</v>
      </c>
      <c r="BS108" s="62">
        <f t="shared" si="26"/>
        <v>200</v>
      </c>
    </row>
    <row r="109" spans="26:71" x14ac:dyDescent="0.25">
      <c r="Z109" s="34">
        <f t="shared" si="29"/>
        <v>1978</v>
      </c>
      <c r="AA109" s="32">
        <f t="shared" si="27"/>
        <v>47.911422847911425</v>
      </c>
      <c r="AG109" s="62">
        <f t="shared" si="23"/>
        <v>48</v>
      </c>
      <c r="AH109" s="62">
        <f t="shared" si="24"/>
        <v>50</v>
      </c>
      <c r="BG109" s="34">
        <f t="shared" si="30"/>
        <v>1978</v>
      </c>
      <c r="BH109" s="52">
        <f t="shared" si="28"/>
        <v>191.78785704969351</v>
      </c>
      <c r="BR109" s="62">
        <f t="shared" si="25"/>
        <v>192</v>
      </c>
      <c r="BS109" s="62">
        <f t="shared" si="26"/>
        <v>190</v>
      </c>
    </row>
    <row r="110" spans="26:71" x14ac:dyDescent="0.25">
      <c r="Z110" s="34">
        <f t="shared" si="29"/>
        <v>1979</v>
      </c>
      <c r="AA110" s="32">
        <f t="shared" si="27"/>
        <v>45.163016545163018</v>
      </c>
      <c r="AG110" s="62">
        <f t="shared" si="23"/>
        <v>45</v>
      </c>
      <c r="AH110" s="62">
        <f t="shared" si="24"/>
        <v>50</v>
      </c>
      <c r="BG110" s="34">
        <f t="shared" si="30"/>
        <v>1979</v>
      </c>
      <c r="BH110" s="52">
        <f t="shared" si="28"/>
        <v>168.45102657245889</v>
      </c>
      <c r="BR110" s="62">
        <f t="shared" si="25"/>
        <v>168</v>
      </c>
      <c r="BS110" s="62">
        <f t="shared" si="26"/>
        <v>170</v>
      </c>
    </row>
    <row r="111" spans="26:71" x14ac:dyDescent="0.25">
      <c r="Z111" s="34">
        <f t="shared" si="29"/>
        <v>1980</v>
      </c>
      <c r="AA111" s="32">
        <f t="shared" si="27"/>
        <v>45.519199445519199</v>
      </c>
      <c r="AG111" s="62">
        <f t="shared" si="23"/>
        <v>46</v>
      </c>
      <c r="AH111" s="62">
        <f t="shared" si="24"/>
        <v>50</v>
      </c>
      <c r="BG111" s="34">
        <f t="shared" si="30"/>
        <v>1980</v>
      </c>
      <c r="BH111" s="52">
        <f t="shared" si="28"/>
        <v>162.53284704603118</v>
      </c>
      <c r="BR111" s="62">
        <f t="shared" si="25"/>
        <v>163</v>
      </c>
      <c r="BS111" s="62">
        <f t="shared" si="26"/>
        <v>160</v>
      </c>
    </row>
    <row r="112" spans="26:71" x14ac:dyDescent="0.25">
      <c r="Z112" s="34">
        <f t="shared" si="29"/>
        <v>1981</v>
      </c>
      <c r="AA112" s="32">
        <f t="shared" si="27"/>
        <v>46.944414446944421</v>
      </c>
      <c r="AG112" s="62">
        <f t="shared" si="23"/>
        <v>47</v>
      </c>
      <c r="AH112" s="62">
        <f t="shared" si="24"/>
        <v>50</v>
      </c>
      <c r="BG112" s="34">
        <f t="shared" si="30"/>
        <v>1981</v>
      </c>
      <c r="BH112" s="52">
        <f t="shared" si="28"/>
        <v>174.40609314932956</v>
      </c>
      <c r="BR112" s="62">
        <f t="shared" si="25"/>
        <v>174</v>
      </c>
      <c r="BS112" s="62">
        <f t="shared" si="26"/>
        <v>170</v>
      </c>
    </row>
    <row r="113" spans="26:71" x14ac:dyDescent="0.25">
      <c r="Z113" s="34">
        <f t="shared" si="29"/>
        <v>1982</v>
      </c>
      <c r="AA113" s="32">
        <f t="shared" si="27"/>
        <v>52.68138975268139</v>
      </c>
      <c r="AG113" s="62">
        <f t="shared" si="23"/>
        <v>53</v>
      </c>
      <c r="AH113" s="62">
        <f t="shared" si="24"/>
        <v>50</v>
      </c>
      <c r="BG113" s="34">
        <f t="shared" si="30"/>
        <v>1982</v>
      </c>
      <c r="BH113" s="52">
        <f t="shared" si="28"/>
        <v>205.06527575676841</v>
      </c>
      <c r="BR113" s="62">
        <f t="shared" si="25"/>
        <v>205</v>
      </c>
      <c r="BS113" s="62">
        <f t="shared" si="26"/>
        <v>210</v>
      </c>
    </row>
    <row r="114" spans="26:71" x14ac:dyDescent="0.25">
      <c r="Z114" s="34">
        <f t="shared" si="29"/>
        <v>1983</v>
      </c>
      <c r="AA114" s="32">
        <f t="shared" si="27"/>
        <v>58.416912658416919</v>
      </c>
      <c r="AG114" s="62">
        <f t="shared" si="23"/>
        <v>58</v>
      </c>
      <c r="AH114" s="62">
        <f t="shared" si="24"/>
        <v>60</v>
      </c>
      <c r="BG114" s="34">
        <f t="shared" si="30"/>
        <v>1983</v>
      </c>
      <c r="BH114" s="52">
        <f t="shared" si="28"/>
        <v>229.45433713658284</v>
      </c>
      <c r="BR114" s="62">
        <f t="shared" si="25"/>
        <v>229</v>
      </c>
      <c r="BS114" s="62">
        <f t="shared" si="26"/>
        <v>230</v>
      </c>
    </row>
    <row r="115" spans="26:71" x14ac:dyDescent="0.25">
      <c r="Z115" s="34">
        <f t="shared" si="29"/>
        <v>1984</v>
      </c>
      <c r="AA115" s="32">
        <f t="shared" si="27"/>
        <v>61.689080161689084</v>
      </c>
      <c r="AG115" s="62">
        <f t="shared" si="23"/>
        <v>62</v>
      </c>
      <c r="AH115" s="62">
        <f t="shared" si="24"/>
        <v>60</v>
      </c>
      <c r="BG115" s="34">
        <f t="shared" si="30"/>
        <v>1984</v>
      </c>
      <c r="BH115" s="52">
        <f t="shared" si="28"/>
        <v>215.39698195854277</v>
      </c>
      <c r="BR115" s="62">
        <f t="shared" si="25"/>
        <v>215</v>
      </c>
      <c r="BS115" s="62">
        <f t="shared" si="26"/>
        <v>220</v>
      </c>
    </row>
    <row r="116" spans="26:71" x14ac:dyDescent="0.25">
      <c r="Z116" s="34">
        <f t="shared" si="29"/>
        <v>1985</v>
      </c>
      <c r="AA116" s="32">
        <f t="shared" si="27"/>
        <v>66.885862966885881</v>
      </c>
      <c r="AG116" s="62">
        <f t="shared" si="23"/>
        <v>67</v>
      </c>
      <c r="AH116" s="62">
        <f t="shared" si="24"/>
        <v>70</v>
      </c>
      <c r="BG116" s="34">
        <f t="shared" si="30"/>
        <v>1985</v>
      </c>
      <c r="BH116" s="52">
        <f t="shared" si="28"/>
        <v>236.48010249019137</v>
      </c>
      <c r="BR116" s="62">
        <f t="shared" si="25"/>
        <v>236</v>
      </c>
      <c r="BS116" s="62">
        <f t="shared" si="26"/>
        <v>240</v>
      </c>
    </row>
    <row r="117" spans="26:71" x14ac:dyDescent="0.25">
      <c r="Z117" s="34">
        <f t="shared" si="29"/>
        <v>1986</v>
      </c>
      <c r="AA117" s="32">
        <f t="shared" si="27"/>
        <v>71.015977371015993</v>
      </c>
      <c r="AG117" s="62">
        <f t="shared" si="23"/>
        <v>71</v>
      </c>
      <c r="AH117" s="62">
        <f t="shared" si="24"/>
        <v>70</v>
      </c>
      <c r="BG117" s="34">
        <f t="shared" si="30"/>
        <v>1986</v>
      </c>
      <c r="BH117" s="52">
        <f t="shared" si="28"/>
        <v>254.96714720015697</v>
      </c>
      <c r="BR117" s="62">
        <f t="shared" si="25"/>
        <v>255</v>
      </c>
      <c r="BS117" s="62">
        <f t="shared" si="26"/>
        <v>260</v>
      </c>
    </row>
    <row r="118" spans="26:71" x14ac:dyDescent="0.25">
      <c r="Z118" s="34">
        <f t="shared" si="29"/>
        <v>1987</v>
      </c>
      <c r="AA118" s="32">
        <f t="shared" si="27"/>
        <v>71.466627571466631</v>
      </c>
      <c r="AG118" s="62">
        <f t="shared" si="23"/>
        <v>71</v>
      </c>
      <c r="AH118" s="62">
        <f t="shared" si="24"/>
        <v>70</v>
      </c>
      <c r="BG118" s="34">
        <f t="shared" si="30"/>
        <v>1987</v>
      </c>
      <c r="BH118" s="52">
        <f t="shared" si="28"/>
        <v>266.46254827800129</v>
      </c>
      <c r="BR118" s="62">
        <f t="shared" si="25"/>
        <v>266</v>
      </c>
      <c r="BS118" s="62">
        <f t="shared" si="26"/>
        <v>270</v>
      </c>
    </row>
    <row r="119" spans="26:71" x14ac:dyDescent="0.25">
      <c r="Z119" s="34">
        <f t="shared" si="29"/>
        <v>1988</v>
      </c>
      <c r="AA119" s="32">
        <f t="shared" si="27"/>
        <v>71.101005771101015</v>
      </c>
      <c r="AG119" s="62">
        <f t="shared" si="23"/>
        <v>71</v>
      </c>
      <c r="AH119" s="62">
        <f t="shared" si="24"/>
        <v>70</v>
      </c>
      <c r="BG119" s="34">
        <f t="shared" si="30"/>
        <v>1988</v>
      </c>
      <c r="BH119" s="52">
        <f t="shared" si="28"/>
        <v>266.05876393110441</v>
      </c>
      <c r="BR119" s="62">
        <f t="shared" si="25"/>
        <v>266</v>
      </c>
      <c r="BS119" s="62">
        <f t="shared" si="26"/>
        <v>270</v>
      </c>
    </row>
    <row r="120" spans="26:71" x14ac:dyDescent="0.25">
      <c r="Z120" s="34">
        <f t="shared" si="29"/>
        <v>1989</v>
      </c>
      <c r="AA120" s="32">
        <f t="shared" si="27"/>
        <v>72.264674872264678</v>
      </c>
      <c r="AG120" s="62">
        <f t="shared" si="23"/>
        <v>72</v>
      </c>
      <c r="AH120" s="62">
        <f t="shared" si="24"/>
        <v>70</v>
      </c>
      <c r="BG120" s="34">
        <f t="shared" si="30"/>
        <v>1989</v>
      </c>
      <c r="BH120" s="52">
        <f t="shared" si="28"/>
        <v>281.35210967466975</v>
      </c>
      <c r="BR120" s="62">
        <f t="shared" si="25"/>
        <v>281</v>
      </c>
      <c r="BS120" s="62">
        <f t="shared" si="26"/>
        <v>280</v>
      </c>
    </row>
    <row r="121" spans="26:71" x14ac:dyDescent="0.25">
      <c r="Z121" s="34">
        <f t="shared" si="29"/>
        <v>1990</v>
      </c>
      <c r="AA121" s="32">
        <f t="shared" si="27"/>
        <v>75.098283575098279</v>
      </c>
      <c r="AG121" s="62">
        <f t="shared" si="23"/>
        <v>75</v>
      </c>
      <c r="AH121" s="62">
        <f t="shared" si="24"/>
        <v>80</v>
      </c>
      <c r="BG121" s="34">
        <f t="shared" si="30"/>
        <v>1990</v>
      </c>
      <c r="BH121" s="52">
        <f t="shared" si="28"/>
        <v>290.92374923794819</v>
      </c>
      <c r="BR121" s="62">
        <f t="shared" si="25"/>
        <v>291</v>
      </c>
      <c r="BS121" s="62">
        <f t="shared" si="26"/>
        <v>290</v>
      </c>
    </row>
    <row r="122" spans="26:71" x14ac:dyDescent="0.25">
      <c r="Z122" s="34">
        <f t="shared" si="29"/>
        <v>1991</v>
      </c>
      <c r="AA122" s="32">
        <f t="shared" si="27"/>
        <v>82.774776182774787</v>
      </c>
      <c r="AG122" s="62">
        <f t="shared" si="23"/>
        <v>83</v>
      </c>
      <c r="AH122" s="62">
        <f t="shared" si="24"/>
        <v>80</v>
      </c>
      <c r="BG122" s="34">
        <f t="shared" si="30"/>
        <v>1991</v>
      </c>
      <c r="BH122" s="52">
        <f t="shared" si="28"/>
        <v>329.52352739586786</v>
      </c>
      <c r="BR122" s="62">
        <f t="shared" si="25"/>
        <v>330</v>
      </c>
      <c r="BS122" s="62">
        <f t="shared" si="26"/>
        <v>330</v>
      </c>
    </row>
    <row r="123" spans="26:71" x14ac:dyDescent="0.25">
      <c r="Z123" s="34">
        <f t="shared" si="29"/>
        <v>1992</v>
      </c>
      <c r="AA123" s="32">
        <f t="shared" si="27"/>
        <v>90.87611359087613</v>
      </c>
      <c r="AG123" s="62">
        <f t="shared" si="23"/>
        <v>91</v>
      </c>
      <c r="AH123" s="62">
        <f t="shared" si="24"/>
        <v>90</v>
      </c>
      <c r="BG123" s="34">
        <f t="shared" si="30"/>
        <v>1992</v>
      </c>
      <c r="BH123" s="52">
        <f t="shared" si="28"/>
        <v>335.41763267714879</v>
      </c>
      <c r="BR123" s="62">
        <f t="shared" si="25"/>
        <v>335</v>
      </c>
      <c r="BS123" s="62">
        <f t="shared" si="26"/>
        <v>340</v>
      </c>
    </row>
    <row r="124" spans="26:71" x14ac:dyDescent="0.25">
      <c r="Z124" s="34">
        <f t="shared" si="29"/>
        <v>1993</v>
      </c>
      <c r="AA124" s="32">
        <f t="shared" si="27"/>
        <v>96.193123196193127</v>
      </c>
      <c r="AG124" s="62">
        <f t="shared" si="23"/>
        <v>96</v>
      </c>
      <c r="AH124" s="62">
        <f t="shared" si="24"/>
        <v>100</v>
      </c>
      <c r="BG124" s="34">
        <f t="shared" si="30"/>
        <v>1993</v>
      </c>
      <c r="BH124" s="52">
        <f t="shared" si="28"/>
        <v>318.44134678417953</v>
      </c>
      <c r="BR124" s="62">
        <f t="shared" si="25"/>
        <v>318</v>
      </c>
      <c r="BS124" s="62">
        <f t="shared" si="26"/>
        <v>320</v>
      </c>
    </row>
    <row r="125" spans="26:71" x14ac:dyDescent="0.25">
      <c r="Z125" s="34">
        <f t="shared" si="29"/>
        <v>1994</v>
      </c>
      <c r="AA125" s="32">
        <f t="shared" si="27"/>
        <v>97.193052697193068</v>
      </c>
      <c r="AG125" s="62">
        <f t="shared" si="23"/>
        <v>97</v>
      </c>
      <c r="AH125" s="62">
        <f t="shared" si="24"/>
        <v>100</v>
      </c>
      <c r="BG125" s="34">
        <f t="shared" si="30"/>
        <v>1994</v>
      </c>
      <c r="BH125" s="52">
        <f t="shared" si="28"/>
        <v>285.82900655025998</v>
      </c>
      <c r="BR125" s="62">
        <f t="shared" si="25"/>
        <v>286</v>
      </c>
      <c r="BS125" s="62">
        <f t="shared" si="26"/>
        <v>290</v>
      </c>
    </row>
    <row r="126" spans="26:71" x14ac:dyDescent="0.25">
      <c r="Z126" s="34">
        <f t="shared" si="29"/>
        <v>1995</v>
      </c>
      <c r="AA126" s="32">
        <f t="shared" si="27"/>
        <v>99.855878399855882</v>
      </c>
      <c r="AG126" s="62">
        <f t="shared" si="23"/>
        <v>100</v>
      </c>
      <c r="AH126" s="62">
        <f t="shared" si="24"/>
        <v>100</v>
      </c>
      <c r="BG126" s="34">
        <f t="shared" si="30"/>
        <v>1995</v>
      </c>
      <c r="BH126" s="52">
        <f t="shared" si="28"/>
        <v>267.54099444591378</v>
      </c>
      <c r="BR126" s="62">
        <f t="shared" si="25"/>
        <v>268</v>
      </c>
      <c r="BS126" s="62">
        <f t="shared" si="26"/>
        <v>270</v>
      </c>
    </row>
    <row r="127" spans="26:71" x14ac:dyDescent="0.25">
      <c r="Z127" s="34">
        <f t="shared" si="29"/>
        <v>1996</v>
      </c>
      <c r="AA127" s="32">
        <f t="shared" si="27"/>
        <v>99.175851899175868</v>
      </c>
      <c r="AG127" s="62">
        <f t="shared" si="23"/>
        <v>99</v>
      </c>
      <c r="AH127" s="62">
        <f t="shared" si="24"/>
        <v>100</v>
      </c>
      <c r="BG127" s="34">
        <f t="shared" si="30"/>
        <v>1996</v>
      </c>
      <c r="BH127" s="52">
        <f t="shared" si="28"/>
        <v>258.35709483016245</v>
      </c>
      <c r="BR127" s="62">
        <f t="shared" si="25"/>
        <v>258</v>
      </c>
      <c r="BS127" s="62">
        <f t="shared" si="26"/>
        <v>260</v>
      </c>
    </row>
    <row r="128" spans="26:71" x14ac:dyDescent="0.25">
      <c r="Z128" s="34">
        <f t="shared" si="29"/>
        <v>1997</v>
      </c>
      <c r="AA128" s="32">
        <f t="shared" si="27"/>
        <v>97.452570697452586</v>
      </c>
      <c r="AG128" s="62">
        <f t="shared" si="23"/>
        <v>97</v>
      </c>
      <c r="AH128" s="62">
        <f t="shared" si="24"/>
        <v>100</v>
      </c>
      <c r="BG128" s="34">
        <f t="shared" si="30"/>
        <v>1997</v>
      </c>
      <c r="BH128" s="52">
        <f t="shared" si="28"/>
        <v>246.76882651948921</v>
      </c>
      <c r="BR128" s="62">
        <f t="shared" si="25"/>
        <v>247</v>
      </c>
      <c r="BS128" s="62">
        <f t="shared" si="26"/>
        <v>250</v>
      </c>
    </row>
    <row r="129" spans="26:71" x14ac:dyDescent="0.25">
      <c r="Z129" s="34">
        <f t="shared" si="29"/>
        <v>1998</v>
      </c>
      <c r="AA129" s="32">
        <f t="shared" si="27"/>
        <v>94.300378394300395</v>
      </c>
      <c r="AG129" s="62">
        <f t="shared" si="23"/>
        <v>94</v>
      </c>
      <c r="AH129" s="62">
        <f t="shared" si="24"/>
        <v>90</v>
      </c>
      <c r="BG129" s="34">
        <f t="shared" si="30"/>
        <v>1998</v>
      </c>
      <c r="BH129" s="52">
        <f t="shared" si="28"/>
        <v>227.53591084458722</v>
      </c>
      <c r="BR129" s="62">
        <f t="shared" si="25"/>
        <v>228</v>
      </c>
      <c r="BS129" s="62">
        <f t="shared" si="26"/>
        <v>230</v>
      </c>
    </row>
    <row r="130" spans="26:71" x14ac:dyDescent="0.25">
      <c r="Z130" s="34">
        <f t="shared" si="29"/>
        <v>1999</v>
      </c>
      <c r="AA130" s="32">
        <f t="shared" si="27"/>
        <v>92.504620092504624</v>
      </c>
      <c r="AG130" s="62">
        <f t="shared" si="23"/>
        <v>93</v>
      </c>
      <c r="AH130" s="62">
        <f t="shared" si="24"/>
        <v>90</v>
      </c>
      <c r="BG130" s="34">
        <f t="shared" si="30"/>
        <v>1999</v>
      </c>
      <c r="BH130" s="52">
        <f t="shared" si="28"/>
        <v>215.03997192955836</v>
      </c>
      <c r="BR130" s="62">
        <f t="shared" si="25"/>
        <v>215</v>
      </c>
      <c r="BS130" s="62">
        <f t="shared" si="26"/>
        <v>220</v>
      </c>
    </row>
    <row r="131" spans="26:71" x14ac:dyDescent="0.25">
      <c r="Z131" s="34">
        <f t="shared" si="29"/>
        <v>2000</v>
      </c>
      <c r="AA131" s="32">
        <f t="shared" si="27"/>
        <v>83.267714983267723</v>
      </c>
      <c r="AG131" s="62">
        <f t="shared" si="23"/>
        <v>83</v>
      </c>
      <c r="AH131" s="62">
        <f t="shared" si="24"/>
        <v>80</v>
      </c>
      <c r="BG131" s="34">
        <f t="shared" si="30"/>
        <v>2000</v>
      </c>
      <c r="BH131" s="52">
        <f t="shared" si="28"/>
        <v>183.09730329051828</v>
      </c>
      <c r="BR131" s="62">
        <f t="shared" si="25"/>
        <v>183</v>
      </c>
      <c r="BS131" s="62">
        <f t="shared" si="26"/>
        <v>180</v>
      </c>
    </row>
    <row r="132" spans="26:71" x14ac:dyDescent="0.25">
      <c r="Z132" s="34">
        <v>1970</v>
      </c>
      <c r="AA132" s="32" t="str">
        <f t="shared" ref="AA132:AA162" si="31">G8</f>
        <v>n.a.</v>
      </c>
      <c r="AG132" s="62" t="str">
        <f t="shared" si="23"/>
        <v/>
      </c>
      <c r="AH132" s="62" t="str">
        <f t="shared" si="24"/>
        <v/>
      </c>
      <c r="BG132" s="34">
        <v>1970</v>
      </c>
      <c r="BH132" s="52" t="str">
        <f t="shared" ref="BH132:BH162" si="32">AN8</f>
        <v>n.a.</v>
      </c>
      <c r="BR132" s="62" t="str">
        <f t="shared" si="25"/>
        <v/>
      </c>
      <c r="BS132" s="62" t="str">
        <f t="shared" si="26"/>
        <v/>
      </c>
    </row>
    <row r="133" spans="26:71" x14ac:dyDescent="0.25">
      <c r="Z133" s="34">
        <f>Z132+1</f>
        <v>1971</v>
      </c>
      <c r="AA133" s="32" t="str">
        <f t="shared" si="31"/>
        <v>n.a.</v>
      </c>
      <c r="AG133" s="62" t="str">
        <f t="shared" si="23"/>
        <v/>
      </c>
      <c r="AH133" s="62" t="str">
        <f t="shared" si="24"/>
        <v/>
      </c>
      <c r="BG133" s="34">
        <f>BG132+1</f>
        <v>1971</v>
      </c>
      <c r="BH133" s="52" t="str">
        <f t="shared" si="32"/>
        <v>n.a.</v>
      </c>
      <c r="BR133" s="62" t="str">
        <f t="shared" si="25"/>
        <v/>
      </c>
      <c r="BS133" s="62" t="str">
        <f t="shared" si="26"/>
        <v/>
      </c>
    </row>
    <row r="134" spans="26:71" x14ac:dyDescent="0.25">
      <c r="Z134" s="34">
        <f t="shared" ref="Z134:Z193" si="33">Z133+1</f>
        <v>1972</v>
      </c>
      <c r="AA134" s="32" t="str">
        <f t="shared" si="31"/>
        <v>n.a.</v>
      </c>
      <c r="AG134" s="62" t="str">
        <f t="shared" si="23"/>
        <v/>
      </c>
      <c r="AH134" s="62" t="str">
        <f t="shared" si="24"/>
        <v/>
      </c>
      <c r="BG134" s="34">
        <f t="shared" ref="BG134:BG162" si="34">BG133+1</f>
        <v>1972</v>
      </c>
      <c r="BH134" s="52" t="str">
        <f t="shared" si="32"/>
        <v>n.a.</v>
      </c>
      <c r="BR134" s="62" t="str">
        <f t="shared" si="25"/>
        <v/>
      </c>
      <c r="BS134" s="62" t="str">
        <f t="shared" si="26"/>
        <v/>
      </c>
    </row>
    <row r="135" spans="26:71" x14ac:dyDescent="0.25">
      <c r="Z135" s="34">
        <f t="shared" si="33"/>
        <v>1973</v>
      </c>
      <c r="AA135" s="32" t="str">
        <f t="shared" si="31"/>
        <v>n.a.</v>
      </c>
      <c r="AG135" s="62" t="str">
        <f t="shared" si="23"/>
        <v/>
      </c>
      <c r="AH135" s="62" t="str">
        <f t="shared" si="24"/>
        <v/>
      </c>
      <c r="BG135" s="34">
        <f t="shared" si="34"/>
        <v>1973</v>
      </c>
      <c r="BH135" s="52" t="str">
        <f t="shared" si="32"/>
        <v>n.a.</v>
      </c>
      <c r="BR135" s="62" t="str">
        <f t="shared" si="25"/>
        <v/>
      </c>
      <c r="BS135" s="62" t="str">
        <f t="shared" si="26"/>
        <v/>
      </c>
    </row>
    <row r="136" spans="26:71" x14ac:dyDescent="0.25">
      <c r="Z136" s="34">
        <f t="shared" si="33"/>
        <v>1974</v>
      </c>
      <c r="AA136" s="32" t="str">
        <f t="shared" si="31"/>
        <v>n.a.</v>
      </c>
      <c r="AG136" s="62" t="str">
        <f t="shared" si="23"/>
        <v/>
      </c>
      <c r="AH136" s="62" t="str">
        <f t="shared" si="24"/>
        <v/>
      </c>
      <c r="BG136" s="34">
        <f t="shared" si="34"/>
        <v>1974</v>
      </c>
      <c r="BH136" s="52" t="str">
        <f t="shared" si="32"/>
        <v>n.a.</v>
      </c>
      <c r="BR136" s="62" t="str">
        <f t="shared" si="25"/>
        <v/>
      </c>
      <c r="BS136" s="62" t="str">
        <f t="shared" si="26"/>
        <v/>
      </c>
    </row>
    <row r="137" spans="26:71" x14ac:dyDescent="0.25">
      <c r="Z137" s="34">
        <f t="shared" si="33"/>
        <v>1975</v>
      </c>
      <c r="AA137" s="32" t="str">
        <f t="shared" si="31"/>
        <v>n.a.</v>
      </c>
      <c r="AG137" s="62" t="str">
        <f t="shared" ref="AG137:AG200" si="35">IF(ISERROR(ROUND($AA137,0)),"",ROUND($AA137,0))</f>
        <v/>
      </c>
      <c r="AH137" s="62" t="str">
        <f t="shared" ref="AH137:AH200" si="36">IF(ISERROR(ROUND($AG137,0)),"",ROUND($AG137/10,0)*10)</f>
        <v/>
      </c>
      <c r="BG137" s="34">
        <f t="shared" si="34"/>
        <v>1975</v>
      </c>
      <c r="BH137" s="52" t="str">
        <f t="shared" si="32"/>
        <v>n.a.</v>
      </c>
      <c r="BR137" s="62" t="str">
        <f t="shared" ref="BR137:BR200" si="37">IF(ISERROR(ROUND($BH137,0)),"",ROUND($BH137,0))</f>
        <v/>
      </c>
      <c r="BS137" s="62" t="str">
        <f t="shared" ref="BS137:BS200" si="38">IF(ISERROR(ROUND($BR137,0)),"",ROUND($BR137/10,0)*10)</f>
        <v/>
      </c>
    </row>
    <row r="138" spans="26:71" x14ac:dyDescent="0.25">
      <c r="Z138" s="34">
        <f t="shared" si="33"/>
        <v>1976</v>
      </c>
      <c r="AA138" s="32" t="str">
        <f t="shared" si="31"/>
        <v>n.a.</v>
      </c>
      <c r="AG138" s="62" t="str">
        <f t="shared" si="35"/>
        <v/>
      </c>
      <c r="AH138" s="62" t="str">
        <f t="shared" si="36"/>
        <v/>
      </c>
      <c r="BG138" s="34">
        <f t="shared" si="34"/>
        <v>1976</v>
      </c>
      <c r="BH138" s="52" t="str">
        <f t="shared" si="32"/>
        <v>n.a.</v>
      </c>
      <c r="BR138" s="62" t="str">
        <f t="shared" si="37"/>
        <v/>
      </c>
      <c r="BS138" s="62" t="str">
        <f t="shared" si="38"/>
        <v/>
      </c>
    </row>
    <row r="139" spans="26:71" x14ac:dyDescent="0.25">
      <c r="Z139" s="34">
        <f t="shared" si="33"/>
        <v>1977</v>
      </c>
      <c r="AA139" s="32" t="str">
        <f t="shared" si="31"/>
        <v>n.a.</v>
      </c>
      <c r="AG139" s="62" t="str">
        <f t="shared" si="35"/>
        <v/>
      </c>
      <c r="AH139" s="62" t="str">
        <f t="shared" si="36"/>
        <v/>
      </c>
      <c r="BG139" s="34">
        <f t="shared" si="34"/>
        <v>1977</v>
      </c>
      <c r="BH139" s="52" t="str">
        <f t="shared" si="32"/>
        <v>n.a.</v>
      </c>
      <c r="BR139" s="62" t="str">
        <f t="shared" si="37"/>
        <v/>
      </c>
      <c r="BS139" s="62" t="str">
        <f t="shared" si="38"/>
        <v/>
      </c>
    </row>
    <row r="140" spans="26:71" x14ac:dyDescent="0.25">
      <c r="Z140" s="34">
        <f t="shared" si="33"/>
        <v>1978</v>
      </c>
      <c r="AA140" s="32" t="str">
        <f t="shared" si="31"/>
        <v>n.a.</v>
      </c>
      <c r="AG140" s="62" t="str">
        <f t="shared" si="35"/>
        <v/>
      </c>
      <c r="AH140" s="62" t="str">
        <f t="shared" si="36"/>
        <v/>
      </c>
      <c r="BG140" s="34">
        <f t="shared" si="34"/>
        <v>1978</v>
      </c>
      <c r="BH140" s="52" t="str">
        <f t="shared" si="32"/>
        <v>n.a.</v>
      </c>
      <c r="BR140" s="62" t="str">
        <f t="shared" si="37"/>
        <v/>
      </c>
      <c r="BS140" s="62" t="str">
        <f t="shared" si="38"/>
        <v/>
      </c>
    </row>
    <row r="141" spans="26:71" x14ac:dyDescent="0.25">
      <c r="Z141" s="34">
        <f t="shared" si="33"/>
        <v>1979</v>
      </c>
      <c r="AA141" s="32" t="str">
        <f t="shared" si="31"/>
        <v>n.a.</v>
      </c>
      <c r="AG141" s="62" t="str">
        <f t="shared" si="35"/>
        <v/>
      </c>
      <c r="AH141" s="62" t="str">
        <f t="shared" si="36"/>
        <v/>
      </c>
      <c r="BG141" s="34">
        <f t="shared" si="34"/>
        <v>1979</v>
      </c>
      <c r="BH141" s="52" t="str">
        <f t="shared" si="32"/>
        <v>n.a.</v>
      </c>
      <c r="BR141" s="62" t="str">
        <f t="shared" si="37"/>
        <v/>
      </c>
      <c r="BS141" s="62" t="str">
        <f t="shared" si="38"/>
        <v/>
      </c>
    </row>
    <row r="142" spans="26:71" x14ac:dyDescent="0.25">
      <c r="Z142" s="34">
        <f t="shared" si="33"/>
        <v>1980</v>
      </c>
      <c r="AA142" s="32">
        <f t="shared" si="31"/>
        <v>43.709566243709567</v>
      </c>
      <c r="AG142" s="62">
        <f t="shared" si="35"/>
        <v>44</v>
      </c>
      <c r="AH142" s="62">
        <f t="shared" si="36"/>
        <v>40</v>
      </c>
      <c r="BG142" s="34">
        <f t="shared" si="34"/>
        <v>1980</v>
      </c>
      <c r="BH142" s="52">
        <f t="shared" si="32"/>
        <v>131.36032226855974</v>
      </c>
      <c r="BR142" s="62">
        <f t="shared" si="37"/>
        <v>131</v>
      </c>
      <c r="BS142" s="62">
        <f t="shared" si="38"/>
        <v>130</v>
      </c>
    </row>
    <row r="143" spans="26:71" x14ac:dyDescent="0.25">
      <c r="Z143" s="34">
        <f t="shared" si="33"/>
        <v>1981</v>
      </c>
      <c r="AA143" s="32">
        <f t="shared" si="31"/>
        <v>53.739609153739615</v>
      </c>
      <c r="AG143" s="62">
        <f t="shared" si="35"/>
        <v>54</v>
      </c>
      <c r="AH143" s="62">
        <f t="shared" si="36"/>
        <v>50</v>
      </c>
      <c r="BG143" s="34">
        <f t="shared" si="34"/>
        <v>1981</v>
      </c>
      <c r="BH143" s="52">
        <f t="shared" si="32"/>
        <v>144.52963630584259</v>
      </c>
      <c r="BR143" s="62">
        <f t="shared" si="37"/>
        <v>145</v>
      </c>
      <c r="BS143" s="62">
        <f t="shared" si="38"/>
        <v>150</v>
      </c>
    </row>
    <row r="144" spans="26:71" x14ac:dyDescent="0.25">
      <c r="Z144" s="34">
        <f t="shared" si="33"/>
        <v>1982</v>
      </c>
      <c r="AA144" s="32">
        <f t="shared" si="31"/>
        <v>65.507131465507143</v>
      </c>
      <c r="AG144" s="62">
        <f t="shared" si="35"/>
        <v>66</v>
      </c>
      <c r="AH144" s="62">
        <f t="shared" si="36"/>
        <v>70</v>
      </c>
      <c r="BG144" s="34">
        <f t="shared" si="34"/>
        <v>1982</v>
      </c>
      <c r="BH144" s="52">
        <f t="shared" si="32"/>
        <v>177.04724151545358</v>
      </c>
      <c r="BR144" s="62">
        <f t="shared" si="37"/>
        <v>177</v>
      </c>
      <c r="BS144" s="62">
        <f t="shared" si="38"/>
        <v>180</v>
      </c>
    </row>
    <row r="145" spans="26:71" x14ac:dyDescent="0.25">
      <c r="Z145" s="34">
        <f t="shared" si="33"/>
        <v>1983</v>
      </c>
      <c r="AA145" s="32">
        <f t="shared" si="31"/>
        <v>76.160070976160071</v>
      </c>
      <c r="AG145" s="62">
        <f t="shared" si="35"/>
        <v>76</v>
      </c>
      <c r="AH145" s="62">
        <f t="shared" si="36"/>
        <v>80</v>
      </c>
      <c r="BG145" s="34">
        <f t="shared" si="34"/>
        <v>1983</v>
      </c>
      <c r="BH145" s="52">
        <f t="shared" si="32"/>
        <v>205.94533555175997</v>
      </c>
      <c r="BR145" s="62">
        <f t="shared" si="37"/>
        <v>206</v>
      </c>
      <c r="BS145" s="62">
        <f t="shared" si="38"/>
        <v>210</v>
      </c>
    </row>
    <row r="146" spans="26:71" x14ac:dyDescent="0.25">
      <c r="Z146" s="34">
        <f t="shared" si="33"/>
        <v>1984</v>
      </c>
      <c r="AA146" s="32">
        <f t="shared" si="31"/>
        <v>77.534404177534412</v>
      </c>
      <c r="AG146" s="62">
        <f t="shared" si="35"/>
        <v>78</v>
      </c>
      <c r="AH146" s="62">
        <f t="shared" si="36"/>
        <v>80</v>
      </c>
      <c r="BG146" s="34">
        <f t="shared" si="34"/>
        <v>1984</v>
      </c>
      <c r="BH146" s="52">
        <f t="shared" si="32"/>
        <v>207.60095089057614</v>
      </c>
      <c r="BR146" s="62">
        <f t="shared" si="37"/>
        <v>208</v>
      </c>
      <c r="BS146" s="62">
        <f t="shared" si="38"/>
        <v>210</v>
      </c>
    </row>
    <row r="147" spans="26:71" x14ac:dyDescent="0.25">
      <c r="Z147" s="34">
        <f t="shared" si="33"/>
        <v>1985</v>
      </c>
      <c r="AA147" s="32">
        <f t="shared" si="31"/>
        <v>74.916603074916608</v>
      </c>
      <c r="AG147" s="62">
        <f t="shared" si="35"/>
        <v>75</v>
      </c>
      <c r="AH147" s="62">
        <f t="shared" si="36"/>
        <v>80</v>
      </c>
      <c r="BG147" s="34">
        <f t="shared" si="34"/>
        <v>1985</v>
      </c>
      <c r="BH147" s="52">
        <f t="shared" si="32"/>
        <v>200.80051868061486</v>
      </c>
      <c r="BR147" s="62">
        <f t="shared" si="37"/>
        <v>201</v>
      </c>
      <c r="BS147" s="62">
        <f t="shared" si="38"/>
        <v>200</v>
      </c>
    </row>
    <row r="148" spans="26:71" x14ac:dyDescent="0.25">
      <c r="Z148" s="34">
        <f t="shared" si="33"/>
        <v>1986</v>
      </c>
      <c r="AA148" s="32">
        <f t="shared" si="31"/>
        <v>71.778509071778515</v>
      </c>
      <c r="AG148" s="62">
        <f t="shared" si="35"/>
        <v>72</v>
      </c>
      <c r="AH148" s="62">
        <f t="shared" si="36"/>
        <v>70</v>
      </c>
      <c r="BG148" s="34">
        <f t="shared" si="34"/>
        <v>1986</v>
      </c>
      <c r="BH148" s="52">
        <f t="shared" si="32"/>
        <v>220.1955519682563</v>
      </c>
      <c r="BR148" s="62">
        <f t="shared" si="37"/>
        <v>220</v>
      </c>
      <c r="BS148" s="62">
        <f t="shared" si="38"/>
        <v>220</v>
      </c>
    </row>
    <row r="149" spans="26:71" x14ac:dyDescent="0.25">
      <c r="Z149" s="34">
        <f t="shared" si="33"/>
        <v>1987</v>
      </c>
      <c r="AA149" s="32">
        <f t="shared" si="31"/>
        <v>68.631515868631524</v>
      </c>
      <c r="AG149" s="62">
        <f t="shared" si="35"/>
        <v>69</v>
      </c>
      <c r="AH149" s="62">
        <f t="shared" si="36"/>
        <v>70</v>
      </c>
      <c r="BG149" s="34">
        <f t="shared" si="34"/>
        <v>1987</v>
      </c>
      <c r="BH149" s="52">
        <f t="shared" si="32"/>
        <v>214.54074949243679</v>
      </c>
      <c r="BR149" s="62">
        <f t="shared" si="37"/>
        <v>215</v>
      </c>
      <c r="BS149" s="62">
        <f t="shared" si="38"/>
        <v>220</v>
      </c>
    </row>
    <row r="150" spans="26:71" x14ac:dyDescent="0.25">
      <c r="Z150" s="34">
        <f t="shared" si="33"/>
        <v>1988</v>
      </c>
      <c r="AA150" s="32">
        <f t="shared" si="31"/>
        <v>66.686801966686815</v>
      </c>
      <c r="AG150" s="62">
        <f t="shared" si="35"/>
        <v>67</v>
      </c>
      <c r="AH150" s="62">
        <f t="shared" si="36"/>
        <v>70</v>
      </c>
      <c r="BG150" s="34">
        <f t="shared" si="34"/>
        <v>1988</v>
      </c>
      <c r="BH150" s="52">
        <f t="shared" si="32"/>
        <v>200.85089940147239</v>
      </c>
      <c r="BR150" s="62">
        <f t="shared" si="37"/>
        <v>201</v>
      </c>
      <c r="BS150" s="62">
        <f t="shared" si="38"/>
        <v>200</v>
      </c>
    </row>
    <row r="151" spans="26:71" x14ac:dyDescent="0.25">
      <c r="Z151" s="34">
        <f t="shared" si="33"/>
        <v>1989</v>
      </c>
      <c r="AA151" s="32">
        <f t="shared" si="31"/>
        <v>65.052073465052075</v>
      </c>
      <c r="AG151" s="62">
        <f t="shared" si="35"/>
        <v>65</v>
      </c>
      <c r="AH151" s="62">
        <f t="shared" si="36"/>
        <v>70</v>
      </c>
      <c r="BG151" s="34">
        <f t="shared" si="34"/>
        <v>1989</v>
      </c>
      <c r="BH151" s="52">
        <f t="shared" si="32"/>
        <v>185.43151685149576</v>
      </c>
      <c r="BR151" s="62">
        <f t="shared" si="37"/>
        <v>185</v>
      </c>
      <c r="BS151" s="62">
        <f t="shared" si="38"/>
        <v>190</v>
      </c>
    </row>
    <row r="152" spans="26:71" x14ac:dyDescent="0.25">
      <c r="Z152" s="34">
        <f t="shared" si="33"/>
        <v>1990</v>
      </c>
      <c r="AA152" s="32">
        <f t="shared" si="31"/>
        <v>65.793379765793389</v>
      </c>
      <c r="AG152" s="62">
        <f t="shared" si="35"/>
        <v>66</v>
      </c>
      <c r="AH152" s="62">
        <f t="shared" si="36"/>
        <v>70</v>
      </c>
      <c r="BG152" s="34">
        <f t="shared" si="34"/>
        <v>1990</v>
      </c>
      <c r="BH152" s="52">
        <f t="shared" si="32"/>
        <v>183.63205951978355</v>
      </c>
      <c r="BR152" s="62">
        <f t="shared" si="37"/>
        <v>184</v>
      </c>
      <c r="BS152" s="62">
        <f t="shared" si="38"/>
        <v>180</v>
      </c>
    </row>
    <row r="153" spans="26:71" x14ac:dyDescent="0.25">
      <c r="Z153" s="34">
        <f t="shared" si="33"/>
        <v>1991</v>
      </c>
      <c r="AA153" s="32">
        <f t="shared" si="31"/>
        <v>66.693872866693866</v>
      </c>
      <c r="AG153" s="62">
        <f t="shared" si="35"/>
        <v>67</v>
      </c>
      <c r="AH153" s="62">
        <f t="shared" si="36"/>
        <v>70</v>
      </c>
      <c r="BG153" s="34">
        <f t="shared" si="34"/>
        <v>1991</v>
      </c>
      <c r="BH153" s="52">
        <f t="shared" si="32"/>
        <v>179.25920818825978</v>
      </c>
      <c r="BR153" s="62">
        <f t="shared" si="37"/>
        <v>179</v>
      </c>
      <c r="BS153" s="62">
        <f t="shared" si="38"/>
        <v>180</v>
      </c>
    </row>
    <row r="154" spans="26:71" x14ac:dyDescent="0.25">
      <c r="Z154" s="34">
        <f t="shared" si="33"/>
        <v>1992</v>
      </c>
      <c r="AA154" s="32">
        <f t="shared" si="31"/>
        <v>70.618685070618696</v>
      </c>
      <c r="AG154" s="62">
        <f t="shared" si="35"/>
        <v>71</v>
      </c>
      <c r="AH154" s="62">
        <f t="shared" si="36"/>
        <v>70</v>
      </c>
      <c r="BG154" s="34">
        <f t="shared" si="34"/>
        <v>1992</v>
      </c>
      <c r="BH154" s="52">
        <f t="shared" si="32"/>
        <v>193.3705065258691</v>
      </c>
      <c r="BR154" s="62">
        <f t="shared" si="37"/>
        <v>193</v>
      </c>
      <c r="BS154" s="62">
        <f t="shared" si="38"/>
        <v>190</v>
      </c>
    </row>
    <row r="155" spans="26:71" x14ac:dyDescent="0.25">
      <c r="Z155" s="34">
        <f t="shared" si="33"/>
        <v>1993</v>
      </c>
      <c r="AA155" s="32">
        <f t="shared" si="31"/>
        <v>83.763631083763642</v>
      </c>
      <c r="AG155" s="62">
        <f t="shared" si="35"/>
        <v>84</v>
      </c>
      <c r="AH155" s="62">
        <f t="shared" si="36"/>
        <v>80</v>
      </c>
      <c r="BG155" s="34">
        <f t="shared" si="34"/>
        <v>1993</v>
      </c>
      <c r="BH155" s="52">
        <f t="shared" si="32"/>
        <v>236.67673222884193</v>
      </c>
      <c r="BR155" s="62">
        <f t="shared" si="37"/>
        <v>237</v>
      </c>
      <c r="BS155" s="62">
        <f t="shared" si="38"/>
        <v>240</v>
      </c>
    </row>
    <row r="156" spans="26:71" x14ac:dyDescent="0.25">
      <c r="Z156" s="34">
        <f t="shared" si="33"/>
        <v>1994</v>
      </c>
      <c r="AA156" s="32">
        <f t="shared" si="31"/>
        <v>77.6625036776625</v>
      </c>
      <c r="AG156" s="62">
        <f t="shared" si="35"/>
        <v>78</v>
      </c>
      <c r="AH156" s="62">
        <f t="shared" si="36"/>
        <v>80</v>
      </c>
      <c r="BG156" s="34">
        <f t="shared" si="34"/>
        <v>1994</v>
      </c>
      <c r="BH156" s="52">
        <f t="shared" si="32"/>
        <v>218.89374022274626</v>
      </c>
      <c r="BR156" s="62">
        <f t="shared" si="37"/>
        <v>219</v>
      </c>
      <c r="BS156" s="62">
        <f t="shared" si="38"/>
        <v>220</v>
      </c>
    </row>
    <row r="157" spans="26:71" x14ac:dyDescent="0.25">
      <c r="Z157" s="34">
        <f t="shared" si="33"/>
        <v>1995</v>
      </c>
      <c r="AA157" s="32">
        <f t="shared" si="31"/>
        <v>73.879234273879234</v>
      </c>
      <c r="AG157" s="62">
        <f t="shared" si="35"/>
        <v>74</v>
      </c>
      <c r="AH157" s="62">
        <f t="shared" si="36"/>
        <v>70</v>
      </c>
      <c r="BG157" s="34">
        <f t="shared" si="34"/>
        <v>1995</v>
      </c>
      <c r="BH157" s="52">
        <f t="shared" si="32"/>
        <v>208.6987659916129</v>
      </c>
      <c r="BR157" s="62">
        <f t="shared" si="37"/>
        <v>209</v>
      </c>
      <c r="BS157" s="62">
        <f t="shared" si="38"/>
        <v>210</v>
      </c>
    </row>
    <row r="158" spans="26:71" x14ac:dyDescent="0.25">
      <c r="Z158" s="34">
        <f t="shared" si="33"/>
        <v>1996</v>
      </c>
      <c r="AA158" s="32">
        <f t="shared" si="31"/>
        <v>68.056194468056191</v>
      </c>
      <c r="AG158" s="62">
        <f t="shared" si="35"/>
        <v>68</v>
      </c>
      <c r="AH158" s="62">
        <f t="shared" si="36"/>
        <v>70</v>
      </c>
      <c r="BG158" s="34">
        <f t="shared" si="34"/>
        <v>1996</v>
      </c>
      <c r="BH158" s="52">
        <f t="shared" si="32"/>
        <v>190.29395408169989</v>
      </c>
      <c r="BR158" s="62">
        <f t="shared" si="37"/>
        <v>190</v>
      </c>
      <c r="BS158" s="62">
        <f t="shared" si="38"/>
        <v>190</v>
      </c>
    </row>
    <row r="159" spans="26:71" x14ac:dyDescent="0.25">
      <c r="Z159" s="34">
        <f t="shared" si="33"/>
        <v>1997</v>
      </c>
      <c r="AA159" s="32">
        <f t="shared" si="31"/>
        <v>64.407881964407892</v>
      </c>
      <c r="AG159" s="62">
        <f t="shared" si="35"/>
        <v>64</v>
      </c>
      <c r="AH159" s="62">
        <f t="shared" si="36"/>
        <v>60</v>
      </c>
      <c r="BG159" s="34">
        <f t="shared" si="34"/>
        <v>1997</v>
      </c>
      <c r="BH159" s="52">
        <f t="shared" si="32"/>
        <v>176.7062351003957</v>
      </c>
      <c r="BR159" s="62">
        <f t="shared" si="37"/>
        <v>177</v>
      </c>
      <c r="BS159" s="62">
        <f t="shared" si="38"/>
        <v>180</v>
      </c>
    </row>
    <row r="160" spans="26:71" x14ac:dyDescent="0.25">
      <c r="Z160" s="34">
        <f t="shared" si="33"/>
        <v>1998</v>
      </c>
      <c r="AA160" s="32">
        <f t="shared" si="31"/>
        <v>59.734545859734553</v>
      </c>
      <c r="AG160" s="62">
        <f t="shared" si="35"/>
        <v>60</v>
      </c>
      <c r="AH160" s="62">
        <f t="shared" si="36"/>
        <v>60</v>
      </c>
      <c r="BG160" s="34">
        <f t="shared" si="34"/>
        <v>1998</v>
      </c>
      <c r="BH160" s="52">
        <f t="shared" si="32"/>
        <v>166.94898559624195</v>
      </c>
      <c r="BR160" s="62">
        <f t="shared" si="37"/>
        <v>167</v>
      </c>
      <c r="BS160" s="62">
        <f t="shared" si="38"/>
        <v>170</v>
      </c>
    </row>
    <row r="161" spans="26:71" x14ac:dyDescent="0.25">
      <c r="Z161" s="34">
        <f t="shared" si="33"/>
        <v>1999</v>
      </c>
      <c r="AA161" s="32">
        <f t="shared" si="31"/>
        <v>54.848480854848482</v>
      </c>
      <c r="AG161" s="62">
        <f t="shared" si="35"/>
        <v>55</v>
      </c>
      <c r="AH161" s="62">
        <f t="shared" si="36"/>
        <v>60</v>
      </c>
      <c r="BG161" s="34">
        <f t="shared" si="34"/>
        <v>1999</v>
      </c>
      <c r="BH161" s="52">
        <f t="shared" si="32"/>
        <v>144.82584700802633</v>
      </c>
      <c r="BR161" s="62">
        <f t="shared" si="37"/>
        <v>145</v>
      </c>
      <c r="BS161" s="62">
        <f t="shared" si="38"/>
        <v>150</v>
      </c>
    </row>
    <row r="162" spans="26:71" x14ac:dyDescent="0.25">
      <c r="Z162" s="34">
        <f t="shared" si="33"/>
        <v>2000</v>
      </c>
      <c r="AA162" s="32">
        <f t="shared" si="31"/>
        <v>50.049846750049852</v>
      </c>
      <c r="AG162" s="62">
        <f t="shared" si="35"/>
        <v>50</v>
      </c>
      <c r="AH162" s="62">
        <f t="shared" si="36"/>
        <v>50</v>
      </c>
      <c r="BG162" s="34">
        <f t="shared" si="34"/>
        <v>2000</v>
      </c>
      <c r="BH162" s="52">
        <f t="shared" si="32"/>
        <v>114.33453667634859</v>
      </c>
      <c r="BR162" s="62">
        <f t="shared" si="37"/>
        <v>114</v>
      </c>
      <c r="BS162" s="62">
        <f t="shared" si="38"/>
        <v>110</v>
      </c>
    </row>
    <row r="163" spans="26:71" x14ac:dyDescent="0.25">
      <c r="Z163" s="34">
        <v>1970</v>
      </c>
      <c r="AA163" s="32" t="str">
        <f t="shared" ref="AA163:AA193" si="39">H8</f>
        <v>n.a.</v>
      </c>
      <c r="AG163" s="62" t="str">
        <f t="shared" si="35"/>
        <v/>
      </c>
      <c r="AH163" s="62" t="str">
        <f t="shared" si="36"/>
        <v/>
      </c>
      <c r="BG163" s="34">
        <v>1970</v>
      </c>
      <c r="BH163" s="52" t="str">
        <f t="shared" ref="BH163:BH193" si="40">AO8</f>
        <v>n.a.</v>
      </c>
      <c r="BR163" s="62" t="str">
        <f t="shared" si="37"/>
        <v/>
      </c>
      <c r="BS163" s="62" t="str">
        <f t="shared" si="38"/>
        <v/>
      </c>
    </row>
    <row r="164" spans="26:71" x14ac:dyDescent="0.25">
      <c r="Z164" s="34">
        <f>Z163+1</f>
        <v>1971</v>
      </c>
      <c r="AA164" s="32" t="str">
        <f t="shared" si="39"/>
        <v>n.a.</v>
      </c>
      <c r="AG164" s="62" t="str">
        <f t="shared" si="35"/>
        <v/>
      </c>
      <c r="AH164" s="62" t="str">
        <f t="shared" si="36"/>
        <v/>
      </c>
      <c r="BG164" s="34">
        <f>BG163+1</f>
        <v>1971</v>
      </c>
      <c r="BH164" s="52" t="str">
        <f t="shared" si="40"/>
        <v>n.a.</v>
      </c>
      <c r="BR164" s="62" t="str">
        <f t="shared" si="37"/>
        <v/>
      </c>
      <c r="BS164" s="62" t="str">
        <f t="shared" si="38"/>
        <v/>
      </c>
    </row>
    <row r="165" spans="26:71" x14ac:dyDescent="0.25">
      <c r="Z165" s="34">
        <f t="shared" si="33"/>
        <v>1972</v>
      </c>
      <c r="AA165" s="32" t="str">
        <f t="shared" si="39"/>
        <v>n.a.</v>
      </c>
      <c r="AG165" s="62" t="str">
        <f t="shared" si="35"/>
        <v/>
      </c>
      <c r="AH165" s="62" t="str">
        <f t="shared" si="36"/>
        <v/>
      </c>
      <c r="BG165" s="34">
        <f t="shared" ref="BG165:BG193" si="41">BG164+1</f>
        <v>1972</v>
      </c>
      <c r="BH165" s="52" t="str">
        <f t="shared" si="40"/>
        <v>n.a.</v>
      </c>
      <c r="BR165" s="62" t="str">
        <f t="shared" si="37"/>
        <v/>
      </c>
      <c r="BS165" s="62" t="str">
        <f t="shared" si="38"/>
        <v/>
      </c>
    </row>
    <row r="166" spans="26:71" x14ac:dyDescent="0.25">
      <c r="Z166" s="34">
        <f t="shared" si="33"/>
        <v>1973</v>
      </c>
      <c r="AA166" s="32" t="str">
        <f t="shared" si="39"/>
        <v>n.a.</v>
      </c>
      <c r="AG166" s="62" t="str">
        <f t="shared" si="35"/>
        <v/>
      </c>
      <c r="AH166" s="62" t="str">
        <f t="shared" si="36"/>
        <v/>
      </c>
      <c r="BG166" s="34">
        <f t="shared" si="41"/>
        <v>1973</v>
      </c>
      <c r="BH166" s="52" t="str">
        <f t="shared" si="40"/>
        <v>n.a.</v>
      </c>
      <c r="BR166" s="62" t="str">
        <f t="shared" si="37"/>
        <v/>
      </c>
      <c r="BS166" s="62" t="str">
        <f t="shared" si="38"/>
        <v/>
      </c>
    </row>
    <row r="167" spans="26:71" x14ac:dyDescent="0.25">
      <c r="Z167" s="34">
        <f t="shared" si="33"/>
        <v>1974</v>
      </c>
      <c r="AA167" s="32" t="str">
        <f t="shared" si="39"/>
        <v>n.a.</v>
      </c>
      <c r="AG167" s="62" t="str">
        <f t="shared" si="35"/>
        <v/>
      </c>
      <c r="AH167" s="62" t="str">
        <f t="shared" si="36"/>
        <v/>
      </c>
      <c r="BG167" s="34">
        <f t="shared" si="41"/>
        <v>1974</v>
      </c>
      <c r="BH167" s="52" t="str">
        <f t="shared" si="40"/>
        <v>n.a.</v>
      </c>
      <c r="BR167" s="62" t="str">
        <f t="shared" si="37"/>
        <v/>
      </c>
      <c r="BS167" s="62" t="str">
        <f t="shared" si="38"/>
        <v/>
      </c>
    </row>
    <row r="168" spans="26:71" x14ac:dyDescent="0.25">
      <c r="Z168" s="34">
        <f t="shared" si="33"/>
        <v>1975</v>
      </c>
      <c r="AA168" s="32">
        <f t="shared" si="39"/>
        <v>8.8316306888316305</v>
      </c>
      <c r="AG168" s="62">
        <f t="shared" si="35"/>
        <v>9</v>
      </c>
      <c r="AH168" s="62">
        <f t="shared" si="36"/>
        <v>10</v>
      </c>
      <c r="BG168" s="34">
        <f t="shared" si="41"/>
        <v>1975</v>
      </c>
      <c r="BH168" s="52">
        <f t="shared" si="40"/>
        <v>38.542540816825635</v>
      </c>
      <c r="BR168" s="62">
        <f t="shared" si="37"/>
        <v>39</v>
      </c>
      <c r="BS168" s="62">
        <f t="shared" si="38"/>
        <v>40</v>
      </c>
    </row>
    <row r="169" spans="26:71" x14ac:dyDescent="0.25">
      <c r="Z169" s="34">
        <f t="shared" si="33"/>
        <v>1976</v>
      </c>
      <c r="AA169" s="32">
        <f t="shared" si="39"/>
        <v>8.032297328032298</v>
      </c>
      <c r="AG169" s="62">
        <f t="shared" si="35"/>
        <v>8</v>
      </c>
      <c r="AH169" s="62">
        <f t="shared" si="36"/>
        <v>10</v>
      </c>
      <c r="BG169" s="34">
        <f t="shared" si="41"/>
        <v>1976</v>
      </c>
      <c r="BH169" s="52">
        <f t="shared" si="40"/>
        <v>32.893316531440163</v>
      </c>
      <c r="BR169" s="62">
        <f t="shared" si="37"/>
        <v>33</v>
      </c>
      <c r="BS169" s="62">
        <f t="shared" si="38"/>
        <v>30</v>
      </c>
    </row>
    <row r="170" spans="26:71" x14ac:dyDescent="0.25">
      <c r="Z170" s="34">
        <f t="shared" si="33"/>
        <v>1977</v>
      </c>
      <c r="AA170" s="32">
        <f t="shared" si="39"/>
        <v>10.102002210102002</v>
      </c>
      <c r="AG170" s="62">
        <f t="shared" si="35"/>
        <v>10</v>
      </c>
      <c r="AH170" s="62">
        <f t="shared" si="36"/>
        <v>10</v>
      </c>
      <c r="BG170" s="34">
        <f t="shared" si="41"/>
        <v>1977</v>
      </c>
      <c r="BH170" s="52">
        <f t="shared" si="40"/>
        <v>36.343007607640018</v>
      </c>
      <c r="BR170" s="62">
        <f t="shared" si="37"/>
        <v>36</v>
      </c>
      <c r="BS170" s="62">
        <f t="shared" si="38"/>
        <v>40</v>
      </c>
    </row>
    <row r="171" spans="26:71" x14ac:dyDescent="0.25">
      <c r="Z171" s="34">
        <f t="shared" si="33"/>
        <v>1978</v>
      </c>
      <c r="AA171" s="32">
        <f t="shared" si="39"/>
        <v>13.429596813429599</v>
      </c>
      <c r="AG171" s="62">
        <f t="shared" si="35"/>
        <v>13</v>
      </c>
      <c r="AH171" s="62">
        <f t="shared" si="36"/>
        <v>10</v>
      </c>
      <c r="BG171" s="34">
        <f t="shared" si="41"/>
        <v>1978</v>
      </c>
      <c r="BH171" s="52">
        <f t="shared" si="40"/>
        <v>45.720755951056738</v>
      </c>
      <c r="BR171" s="62">
        <f t="shared" si="37"/>
        <v>46</v>
      </c>
      <c r="BS171" s="62">
        <f t="shared" si="38"/>
        <v>50</v>
      </c>
    </row>
    <row r="172" spans="26:71" x14ac:dyDescent="0.25">
      <c r="Z172" s="34">
        <f t="shared" si="33"/>
        <v>1979</v>
      </c>
      <c r="AA172" s="32">
        <f t="shared" si="39"/>
        <v>14.318776014318777</v>
      </c>
      <c r="AG172" s="62">
        <f t="shared" si="35"/>
        <v>14</v>
      </c>
      <c r="AH172" s="62">
        <f t="shared" si="36"/>
        <v>10</v>
      </c>
      <c r="BG172" s="34">
        <f t="shared" si="41"/>
        <v>1979</v>
      </c>
      <c r="BH172" s="52">
        <f t="shared" si="40"/>
        <v>46.540925764840189</v>
      </c>
      <c r="BR172" s="62">
        <f t="shared" si="37"/>
        <v>47</v>
      </c>
      <c r="BS172" s="62">
        <f t="shared" si="38"/>
        <v>50</v>
      </c>
    </row>
    <row r="173" spans="26:71" x14ac:dyDescent="0.25">
      <c r="Z173" s="34">
        <f t="shared" si="33"/>
        <v>1980</v>
      </c>
      <c r="AA173" s="32">
        <f t="shared" si="39"/>
        <v>13.808152113808152</v>
      </c>
      <c r="AG173" s="62">
        <f t="shared" si="35"/>
        <v>14</v>
      </c>
      <c r="AH173" s="62">
        <f t="shared" si="36"/>
        <v>10</v>
      </c>
      <c r="BG173" s="34">
        <f t="shared" si="41"/>
        <v>1980</v>
      </c>
      <c r="BH173" s="52">
        <f t="shared" si="40"/>
        <v>42.843754161549356</v>
      </c>
      <c r="BR173" s="62">
        <f t="shared" si="37"/>
        <v>43</v>
      </c>
      <c r="BS173" s="62">
        <f t="shared" si="38"/>
        <v>40</v>
      </c>
    </row>
    <row r="174" spans="26:71" x14ac:dyDescent="0.25">
      <c r="Z174" s="34">
        <f t="shared" si="33"/>
        <v>1981</v>
      </c>
      <c r="AA174" s="32">
        <f t="shared" si="39"/>
        <v>14.151135514151138</v>
      </c>
      <c r="AG174" s="62">
        <f t="shared" si="35"/>
        <v>14</v>
      </c>
      <c r="AH174" s="62">
        <f t="shared" si="36"/>
        <v>10</v>
      </c>
      <c r="BG174" s="34">
        <f t="shared" si="41"/>
        <v>1981</v>
      </c>
      <c r="BH174" s="52">
        <f t="shared" si="40"/>
        <v>43.02675748243751</v>
      </c>
      <c r="BR174" s="62">
        <f t="shared" si="37"/>
        <v>43</v>
      </c>
      <c r="BS174" s="62">
        <f t="shared" si="38"/>
        <v>40</v>
      </c>
    </row>
    <row r="175" spans="26:71" x14ac:dyDescent="0.25">
      <c r="Z175" s="34">
        <f t="shared" si="33"/>
        <v>1982</v>
      </c>
      <c r="AA175" s="32">
        <f t="shared" si="39"/>
        <v>16.514943616514945</v>
      </c>
      <c r="AG175" s="62">
        <f t="shared" si="35"/>
        <v>17</v>
      </c>
      <c r="AH175" s="62">
        <f t="shared" si="36"/>
        <v>20</v>
      </c>
      <c r="BG175" s="34">
        <f t="shared" si="41"/>
        <v>1982</v>
      </c>
      <c r="BH175" s="52">
        <f t="shared" si="40"/>
        <v>54.112986569034383</v>
      </c>
      <c r="BR175" s="62">
        <f t="shared" si="37"/>
        <v>54</v>
      </c>
      <c r="BS175" s="62">
        <f t="shared" si="38"/>
        <v>50</v>
      </c>
    </row>
    <row r="176" spans="26:71" x14ac:dyDescent="0.25">
      <c r="Z176" s="34">
        <f t="shared" si="33"/>
        <v>1983</v>
      </c>
      <c r="AA176" s="32">
        <f t="shared" si="39"/>
        <v>18.099883618099884</v>
      </c>
      <c r="AG176" s="62">
        <f t="shared" si="35"/>
        <v>18</v>
      </c>
      <c r="AH176" s="62">
        <f t="shared" si="36"/>
        <v>20</v>
      </c>
      <c r="BG176" s="34">
        <f t="shared" si="41"/>
        <v>1983</v>
      </c>
      <c r="BH176" s="52">
        <f t="shared" si="40"/>
        <v>60.017843610360032</v>
      </c>
      <c r="BR176" s="62">
        <f t="shared" si="37"/>
        <v>60</v>
      </c>
      <c r="BS176" s="62">
        <f t="shared" si="38"/>
        <v>60</v>
      </c>
    </row>
    <row r="177" spans="26:71" x14ac:dyDescent="0.25">
      <c r="Z177" s="34">
        <f t="shared" si="33"/>
        <v>1984</v>
      </c>
      <c r="AA177" s="32">
        <f t="shared" si="39"/>
        <v>17.424291017424292</v>
      </c>
      <c r="AG177" s="62">
        <f t="shared" si="35"/>
        <v>17</v>
      </c>
      <c r="AH177" s="62">
        <f t="shared" si="36"/>
        <v>20</v>
      </c>
      <c r="BG177" s="34">
        <f t="shared" si="41"/>
        <v>1984</v>
      </c>
      <c r="BH177" s="52">
        <f t="shared" si="40"/>
        <v>56.856266385767796</v>
      </c>
      <c r="BR177" s="62">
        <f t="shared" si="37"/>
        <v>57</v>
      </c>
      <c r="BS177" s="62">
        <f t="shared" si="38"/>
        <v>60</v>
      </c>
    </row>
    <row r="178" spans="26:71" x14ac:dyDescent="0.25">
      <c r="Z178" s="34">
        <f t="shared" si="33"/>
        <v>1985</v>
      </c>
      <c r="AA178" s="32">
        <f t="shared" si="39"/>
        <v>18.511705018511705</v>
      </c>
      <c r="AG178" s="62">
        <f t="shared" si="35"/>
        <v>19</v>
      </c>
      <c r="AH178" s="62">
        <f t="shared" si="36"/>
        <v>20</v>
      </c>
      <c r="BG178" s="34">
        <f t="shared" si="41"/>
        <v>1985</v>
      </c>
      <c r="BH178" s="52">
        <f t="shared" si="40"/>
        <v>63.433159896335603</v>
      </c>
      <c r="BR178" s="62">
        <f t="shared" si="37"/>
        <v>63</v>
      </c>
      <c r="BS178" s="62">
        <f t="shared" si="38"/>
        <v>60</v>
      </c>
    </row>
    <row r="179" spans="26:71" x14ac:dyDescent="0.25">
      <c r="Z179" s="34">
        <f t="shared" si="33"/>
        <v>1986</v>
      </c>
      <c r="AA179" s="32">
        <f t="shared" si="39"/>
        <v>19.653324419653323</v>
      </c>
      <c r="AG179" s="62">
        <f t="shared" si="35"/>
        <v>20</v>
      </c>
      <c r="AH179" s="62">
        <f t="shared" si="36"/>
        <v>20</v>
      </c>
      <c r="BG179" s="34">
        <f t="shared" si="41"/>
        <v>1986</v>
      </c>
      <c r="BH179" s="52">
        <f t="shared" si="40"/>
        <v>74.280252192300509</v>
      </c>
      <c r="BR179" s="62">
        <f t="shared" si="37"/>
        <v>74</v>
      </c>
      <c r="BS179" s="62">
        <f t="shared" si="38"/>
        <v>70</v>
      </c>
    </row>
    <row r="180" spans="26:71" x14ac:dyDescent="0.25">
      <c r="Z180" s="34">
        <f t="shared" si="33"/>
        <v>1987</v>
      </c>
      <c r="AA180" s="32">
        <f t="shared" si="39"/>
        <v>20.184876320184877</v>
      </c>
      <c r="AG180" s="62">
        <f t="shared" si="35"/>
        <v>20</v>
      </c>
      <c r="AH180" s="62">
        <f t="shared" si="36"/>
        <v>20</v>
      </c>
      <c r="BG180" s="34">
        <f t="shared" si="41"/>
        <v>1987</v>
      </c>
      <c r="BH180" s="52">
        <f t="shared" si="40"/>
        <v>79.075699424366519</v>
      </c>
      <c r="BR180" s="62">
        <f t="shared" si="37"/>
        <v>79</v>
      </c>
      <c r="BS180" s="62">
        <f t="shared" si="38"/>
        <v>80</v>
      </c>
    </row>
    <row r="181" spans="26:71" x14ac:dyDescent="0.25">
      <c r="Z181" s="34">
        <f t="shared" si="33"/>
        <v>1988</v>
      </c>
      <c r="AA181" s="32">
        <f t="shared" si="39"/>
        <v>19.092819319092818</v>
      </c>
      <c r="AG181" s="62">
        <f t="shared" si="35"/>
        <v>19</v>
      </c>
      <c r="AH181" s="62">
        <f t="shared" si="36"/>
        <v>20</v>
      </c>
      <c r="BG181" s="34">
        <f t="shared" si="41"/>
        <v>1988</v>
      </c>
      <c r="BH181" s="52">
        <f t="shared" si="40"/>
        <v>78.052221960955876</v>
      </c>
      <c r="BR181" s="62">
        <f t="shared" si="37"/>
        <v>78</v>
      </c>
      <c r="BS181" s="62">
        <f t="shared" si="38"/>
        <v>80</v>
      </c>
    </row>
    <row r="182" spans="26:71" x14ac:dyDescent="0.25">
      <c r="Z182" s="34">
        <f t="shared" si="33"/>
        <v>1989</v>
      </c>
      <c r="AA182" s="32">
        <f t="shared" si="39"/>
        <v>16.817820316817823</v>
      </c>
      <c r="AG182" s="62">
        <f t="shared" si="35"/>
        <v>17</v>
      </c>
      <c r="AH182" s="62">
        <f t="shared" si="36"/>
        <v>20</v>
      </c>
      <c r="BG182" s="34">
        <f t="shared" si="41"/>
        <v>1989</v>
      </c>
      <c r="BH182" s="52">
        <f t="shared" si="40"/>
        <v>71.254696500228576</v>
      </c>
      <c r="BR182" s="62">
        <f t="shared" si="37"/>
        <v>71</v>
      </c>
      <c r="BS182" s="62">
        <f t="shared" si="38"/>
        <v>70</v>
      </c>
    </row>
    <row r="183" spans="26:71" x14ac:dyDescent="0.25">
      <c r="Z183" s="34">
        <f t="shared" si="33"/>
        <v>1990</v>
      </c>
      <c r="AA183" s="32">
        <f t="shared" si="39"/>
        <v>16.634023416634026</v>
      </c>
      <c r="AG183" s="62">
        <f t="shared" si="35"/>
        <v>17</v>
      </c>
      <c r="AH183" s="62">
        <f t="shared" si="36"/>
        <v>20</v>
      </c>
      <c r="BG183" s="34">
        <f t="shared" si="41"/>
        <v>1990</v>
      </c>
      <c r="BH183" s="52">
        <f t="shared" si="40"/>
        <v>73.11158156382713</v>
      </c>
      <c r="BR183" s="62">
        <f t="shared" si="37"/>
        <v>73</v>
      </c>
      <c r="BS183" s="62">
        <f t="shared" si="38"/>
        <v>70</v>
      </c>
    </row>
    <row r="184" spans="26:71" x14ac:dyDescent="0.25">
      <c r="Z184" s="34">
        <f t="shared" si="33"/>
        <v>1991</v>
      </c>
      <c r="AA184" s="32">
        <f t="shared" si="39"/>
        <v>25.154042025154045</v>
      </c>
      <c r="AG184" s="62">
        <f t="shared" si="35"/>
        <v>25</v>
      </c>
      <c r="AH184" s="62">
        <f t="shared" si="36"/>
        <v>30</v>
      </c>
      <c r="BG184" s="34">
        <f t="shared" si="41"/>
        <v>1991</v>
      </c>
      <c r="BH184" s="52">
        <f t="shared" si="40"/>
        <v>114.29622160904616</v>
      </c>
      <c r="BR184" s="62">
        <f t="shared" si="37"/>
        <v>114</v>
      </c>
      <c r="BS184" s="62">
        <f t="shared" si="38"/>
        <v>110</v>
      </c>
    </row>
    <row r="185" spans="26:71" x14ac:dyDescent="0.25">
      <c r="Z185" s="34">
        <f t="shared" si="33"/>
        <v>1992</v>
      </c>
      <c r="AA185" s="32">
        <f t="shared" si="39"/>
        <v>45.221436745221439</v>
      </c>
      <c r="AG185" s="62">
        <f t="shared" si="35"/>
        <v>45</v>
      </c>
      <c r="AH185" s="62">
        <f t="shared" si="36"/>
        <v>50</v>
      </c>
      <c r="BG185" s="34">
        <f t="shared" si="41"/>
        <v>1992</v>
      </c>
      <c r="BH185" s="52">
        <f t="shared" si="40"/>
        <v>171.00706469040031</v>
      </c>
      <c r="BR185" s="62">
        <f t="shared" si="37"/>
        <v>171</v>
      </c>
      <c r="BS185" s="62">
        <f t="shared" si="38"/>
        <v>170</v>
      </c>
    </row>
    <row r="186" spans="26:71" x14ac:dyDescent="0.25">
      <c r="Z186" s="34">
        <f t="shared" si="33"/>
        <v>1993</v>
      </c>
      <c r="AA186" s="32">
        <f t="shared" si="39"/>
        <v>58.479680458479685</v>
      </c>
      <c r="AG186" s="62">
        <f t="shared" si="35"/>
        <v>58</v>
      </c>
      <c r="AH186" s="62">
        <f t="shared" si="36"/>
        <v>60</v>
      </c>
      <c r="BG186" s="34">
        <f t="shared" si="41"/>
        <v>1993</v>
      </c>
      <c r="BH186" s="52">
        <f t="shared" si="40"/>
        <v>180.14202855443187</v>
      </c>
      <c r="BR186" s="62">
        <f t="shared" si="37"/>
        <v>180</v>
      </c>
      <c r="BS186" s="62">
        <f t="shared" si="38"/>
        <v>180</v>
      </c>
    </row>
    <row r="187" spans="26:71" x14ac:dyDescent="0.25">
      <c r="Z187" s="34">
        <f t="shared" si="33"/>
        <v>1994</v>
      </c>
      <c r="AA187" s="32">
        <f t="shared" si="39"/>
        <v>61.027252261027257</v>
      </c>
      <c r="AG187" s="62">
        <f t="shared" si="35"/>
        <v>61</v>
      </c>
      <c r="AH187" s="62">
        <f t="shared" si="36"/>
        <v>60</v>
      </c>
      <c r="BG187" s="34">
        <f t="shared" si="41"/>
        <v>1994</v>
      </c>
      <c r="BH187" s="52">
        <f t="shared" si="40"/>
        <v>173.86651099435687</v>
      </c>
      <c r="BR187" s="62">
        <f t="shared" si="37"/>
        <v>174</v>
      </c>
      <c r="BS187" s="62">
        <f t="shared" si="38"/>
        <v>170</v>
      </c>
    </row>
    <row r="188" spans="26:71" x14ac:dyDescent="0.25">
      <c r="Z188" s="34">
        <f t="shared" si="33"/>
        <v>1995</v>
      </c>
      <c r="AA188" s="32">
        <f t="shared" si="39"/>
        <v>65.993702165993696</v>
      </c>
      <c r="AG188" s="62">
        <f t="shared" si="35"/>
        <v>66</v>
      </c>
      <c r="AH188" s="62">
        <f t="shared" si="36"/>
        <v>70</v>
      </c>
      <c r="BG188" s="34">
        <f t="shared" si="41"/>
        <v>1995</v>
      </c>
      <c r="BH188" s="52">
        <f t="shared" si="40"/>
        <v>178.14641080312725</v>
      </c>
      <c r="BR188" s="62">
        <f t="shared" si="37"/>
        <v>178</v>
      </c>
      <c r="BS188" s="62">
        <f t="shared" si="38"/>
        <v>180</v>
      </c>
    </row>
    <row r="189" spans="26:71" x14ac:dyDescent="0.25">
      <c r="Z189" s="34">
        <f t="shared" si="33"/>
        <v>1996</v>
      </c>
      <c r="AA189" s="32">
        <f t="shared" si="39"/>
        <v>66.593257166593261</v>
      </c>
      <c r="AG189" s="62">
        <f t="shared" si="35"/>
        <v>67</v>
      </c>
      <c r="AH189" s="62">
        <f t="shared" si="36"/>
        <v>70</v>
      </c>
      <c r="BG189" s="34">
        <f t="shared" si="41"/>
        <v>1996</v>
      </c>
      <c r="BH189" s="52">
        <f t="shared" si="40"/>
        <v>177.41516831147763</v>
      </c>
      <c r="BR189" s="62">
        <f t="shared" si="37"/>
        <v>177</v>
      </c>
      <c r="BS189" s="62">
        <f t="shared" si="38"/>
        <v>180</v>
      </c>
    </row>
    <row r="190" spans="26:71" x14ac:dyDescent="0.25">
      <c r="Z190" s="34">
        <f t="shared" si="33"/>
        <v>1997</v>
      </c>
      <c r="AA190" s="32">
        <f t="shared" si="39"/>
        <v>64.920011264920021</v>
      </c>
      <c r="AG190" s="62">
        <f t="shared" si="35"/>
        <v>65</v>
      </c>
      <c r="AH190" s="62">
        <f t="shared" si="36"/>
        <v>70</v>
      </c>
      <c r="BG190" s="34">
        <f t="shared" si="41"/>
        <v>1997</v>
      </c>
      <c r="BH190" s="52">
        <f t="shared" si="40"/>
        <v>166.1630190124994</v>
      </c>
      <c r="BR190" s="62">
        <f t="shared" si="37"/>
        <v>166</v>
      </c>
      <c r="BS190" s="62">
        <f t="shared" si="38"/>
        <v>170</v>
      </c>
    </row>
    <row r="191" spans="26:71" x14ac:dyDescent="0.25">
      <c r="Z191" s="34">
        <f t="shared" si="33"/>
        <v>1998</v>
      </c>
      <c r="AA191" s="32">
        <f t="shared" si="39"/>
        <v>61.305648761305655</v>
      </c>
      <c r="AG191" s="62">
        <f t="shared" si="35"/>
        <v>61</v>
      </c>
      <c r="AH191" s="62">
        <f t="shared" si="36"/>
        <v>60</v>
      </c>
      <c r="BG191" s="34">
        <f t="shared" si="41"/>
        <v>1998</v>
      </c>
      <c r="BH191" s="52">
        <f t="shared" si="40"/>
        <v>158.04823830165611</v>
      </c>
      <c r="BR191" s="62">
        <f t="shared" si="37"/>
        <v>158</v>
      </c>
      <c r="BS191" s="62">
        <f t="shared" si="38"/>
        <v>160</v>
      </c>
    </row>
    <row r="192" spans="26:71" x14ac:dyDescent="0.25">
      <c r="Z192" s="34">
        <f t="shared" si="33"/>
        <v>1999</v>
      </c>
      <c r="AA192" s="32">
        <f t="shared" si="39"/>
        <v>55.930149655930151</v>
      </c>
      <c r="AG192" s="62">
        <f t="shared" si="35"/>
        <v>56</v>
      </c>
      <c r="AH192" s="62">
        <f t="shared" si="36"/>
        <v>60</v>
      </c>
      <c r="BG192" s="34">
        <f t="shared" si="41"/>
        <v>1999</v>
      </c>
      <c r="BH192" s="52">
        <f t="shared" si="40"/>
        <v>147.86501075174442</v>
      </c>
      <c r="BR192" s="62">
        <f t="shared" si="37"/>
        <v>148</v>
      </c>
      <c r="BS192" s="62">
        <f t="shared" si="38"/>
        <v>150</v>
      </c>
    </row>
    <row r="193" spans="26:71" x14ac:dyDescent="0.25">
      <c r="Z193" s="34">
        <f t="shared" si="33"/>
        <v>2000</v>
      </c>
      <c r="AA193" s="32">
        <f t="shared" si="39"/>
        <v>53.116779153116788</v>
      </c>
      <c r="AG193" s="62">
        <f t="shared" si="35"/>
        <v>53</v>
      </c>
      <c r="AH193" s="62">
        <f t="shared" si="36"/>
        <v>50</v>
      </c>
      <c r="BG193" s="34">
        <f t="shared" si="41"/>
        <v>2000</v>
      </c>
      <c r="BH193" s="52">
        <f t="shared" si="40"/>
        <v>123.57198609238628</v>
      </c>
      <c r="BR193" s="62">
        <f t="shared" si="37"/>
        <v>124</v>
      </c>
      <c r="BS193" s="62">
        <f t="shared" si="38"/>
        <v>120</v>
      </c>
    </row>
    <row r="194" spans="26:71" x14ac:dyDescent="0.25">
      <c r="Z194" s="34">
        <v>1970</v>
      </c>
      <c r="AA194" s="32" t="str">
        <f>I8</f>
        <v>n.a.</v>
      </c>
      <c r="AG194" s="62" t="str">
        <f t="shared" si="35"/>
        <v/>
      </c>
      <c r="AH194" s="62" t="str">
        <f t="shared" si="36"/>
        <v/>
      </c>
      <c r="BG194" s="34">
        <v>1970</v>
      </c>
      <c r="BH194" s="52" t="str">
        <f>AP8</f>
        <v>n.a.</v>
      </c>
      <c r="BR194" s="62" t="str">
        <f t="shared" si="37"/>
        <v/>
      </c>
      <c r="BS194" s="62" t="str">
        <f t="shared" si="38"/>
        <v/>
      </c>
    </row>
    <row r="195" spans="26:71" x14ac:dyDescent="0.25">
      <c r="Z195" s="34">
        <f>Z194+1</f>
        <v>1971</v>
      </c>
      <c r="AA195" s="32" t="str">
        <f t="shared" ref="AA195:AA224" si="42">I9</f>
        <v>n.a.</v>
      </c>
      <c r="AG195" s="62" t="str">
        <f t="shared" si="35"/>
        <v/>
      </c>
      <c r="AH195" s="62" t="str">
        <f t="shared" si="36"/>
        <v/>
      </c>
      <c r="BG195" s="34">
        <f>BG194+1</f>
        <v>1971</v>
      </c>
      <c r="BH195" s="52" t="str">
        <f t="shared" ref="BH195:BH224" si="43">AP9</f>
        <v>n.a.</v>
      </c>
      <c r="BR195" s="62" t="str">
        <f t="shared" si="37"/>
        <v/>
      </c>
      <c r="BS195" s="62" t="str">
        <f t="shared" si="38"/>
        <v/>
      </c>
    </row>
    <row r="196" spans="26:71" x14ac:dyDescent="0.25">
      <c r="Z196" s="34">
        <f t="shared" ref="Z196:Z224" si="44">Z195+1</f>
        <v>1972</v>
      </c>
      <c r="AA196" s="32" t="str">
        <f t="shared" si="42"/>
        <v>n.a.</v>
      </c>
      <c r="AG196" s="62" t="str">
        <f t="shared" si="35"/>
        <v/>
      </c>
      <c r="AH196" s="62" t="str">
        <f t="shared" si="36"/>
        <v/>
      </c>
      <c r="BG196" s="34">
        <f t="shared" ref="BG196:BG224" si="45">BG195+1</f>
        <v>1972</v>
      </c>
      <c r="BH196" s="52" t="str">
        <f t="shared" si="43"/>
        <v>n.a.</v>
      </c>
      <c r="BR196" s="62" t="str">
        <f t="shared" si="37"/>
        <v/>
      </c>
      <c r="BS196" s="62" t="str">
        <f t="shared" si="38"/>
        <v/>
      </c>
    </row>
    <row r="197" spans="26:71" x14ac:dyDescent="0.25">
      <c r="Z197" s="34">
        <f t="shared" si="44"/>
        <v>1973</v>
      </c>
      <c r="AA197" s="32" t="str">
        <f t="shared" si="42"/>
        <v>n.a.</v>
      </c>
      <c r="AG197" s="62" t="str">
        <f t="shared" si="35"/>
        <v/>
      </c>
      <c r="AH197" s="62" t="str">
        <f t="shared" si="36"/>
        <v/>
      </c>
      <c r="BG197" s="34">
        <f t="shared" si="45"/>
        <v>1973</v>
      </c>
      <c r="BH197" s="52" t="str">
        <f t="shared" si="43"/>
        <v>n.a.</v>
      </c>
      <c r="BR197" s="62" t="str">
        <f t="shared" si="37"/>
        <v/>
      </c>
      <c r="BS197" s="62" t="str">
        <f t="shared" si="38"/>
        <v/>
      </c>
    </row>
    <row r="198" spans="26:71" x14ac:dyDescent="0.25">
      <c r="Z198" s="34">
        <f t="shared" si="44"/>
        <v>1974</v>
      </c>
      <c r="AA198" s="32" t="str">
        <f t="shared" si="42"/>
        <v>n.a.</v>
      </c>
      <c r="AG198" s="62" t="str">
        <f t="shared" si="35"/>
        <v/>
      </c>
      <c r="AH198" s="62" t="str">
        <f t="shared" si="36"/>
        <v/>
      </c>
      <c r="BG198" s="34">
        <f t="shared" si="45"/>
        <v>1974</v>
      </c>
      <c r="BH198" s="52" t="str">
        <f t="shared" si="43"/>
        <v>n.a.</v>
      </c>
      <c r="BR198" s="62" t="str">
        <f t="shared" si="37"/>
        <v/>
      </c>
      <c r="BS198" s="62" t="str">
        <f t="shared" si="38"/>
        <v/>
      </c>
    </row>
    <row r="199" spans="26:71" x14ac:dyDescent="0.25">
      <c r="Z199" s="34">
        <f t="shared" si="44"/>
        <v>1975</v>
      </c>
      <c r="AA199" s="32" t="str">
        <f t="shared" si="42"/>
        <v>n.a.</v>
      </c>
      <c r="AG199" s="62" t="str">
        <f t="shared" si="35"/>
        <v/>
      </c>
      <c r="AH199" s="62" t="str">
        <f t="shared" si="36"/>
        <v/>
      </c>
      <c r="BG199" s="34">
        <f t="shared" si="45"/>
        <v>1975</v>
      </c>
      <c r="BH199" s="52" t="str">
        <f t="shared" si="43"/>
        <v>n.a.</v>
      </c>
      <c r="BR199" s="62" t="str">
        <f t="shared" si="37"/>
        <v/>
      </c>
      <c r="BS199" s="62" t="str">
        <f t="shared" si="38"/>
        <v/>
      </c>
    </row>
    <row r="200" spans="26:71" x14ac:dyDescent="0.25">
      <c r="Z200" s="34">
        <f t="shared" si="44"/>
        <v>1976</v>
      </c>
      <c r="AA200" s="32" t="str">
        <f t="shared" si="42"/>
        <v>n.a.</v>
      </c>
      <c r="AG200" s="62" t="str">
        <f t="shared" si="35"/>
        <v/>
      </c>
      <c r="AH200" s="62" t="str">
        <f t="shared" si="36"/>
        <v/>
      </c>
      <c r="BG200" s="34">
        <f t="shared" si="45"/>
        <v>1976</v>
      </c>
      <c r="BH200" s="52" t="str">
        <f t="shared" si="43"/>
        <v>n.a.</v>
      </c>
      <c r="BR200" s="62" t="str">
        <f t="shared" si="37"/>
        <v/>
      </c>
      <c r="BS200" s="62" t="str">
        <f t="shared" si="38"/>
        <v/>
      </c>
    </row>
    <row r="201" spans="26:71" x14ac:dyDescent="0.25">
      <c r="Z201" s="34">
        <f t="shared" si="44"/>
        <v>1977</v>
      </c>
      <c r="AA201" s="32">
        <f t="shared" si="42"/>
        <v>29.140651529140655</v>
      </c>
      <c r="AG201" s="62">
        <f t="shared" ref="AG201:AG264" si="46">IF(ISERROR(ROUND($AA201,0)),"",ROUND($AA201,0))</f>
        <v>29</v>
      </c>
      <c r="AH201" s="62">
        <f t="shared" ref="AH201:AH264" si="47">IF(ISERROR(ROUND($AG201,0)),"",ROUND($AG201/10,0)*10)</f>
        <v>30</v>
      </c>
      <c r="BG201" s="34">
        <f t="shared" si="45"/>
        <v>1977</v>
      </c>
      <c r="BH201" s="52">
        <f t="shared" si="43"/>
        <v>148.70729369443168</v>
      </c>
      <c r="BR201" s="62">
        <f t="shared" ref="BR201:BR264" si="48">IF(ISERROR(ROUND($BH201,0)),"",ROUND($BH201,0))</f>
        <v>149</v>
      </c>
      <c r="BS201" s="62">
        <f t="shared" ref="BS201:BS264" si="49">IF(ISERROR(ROUND($BR201,0)),"",ROUND($BR201/10,0)*10)</f>
        <v>150</v>
      </c>
    </row>
    <row r="202" spans="26:71" x14ac:dyDescent="0.25">
      <c r="Z202" s="34">
        <f t="shared" si="44"/>
        <v>1978</v>
      </c>
      <c r="AA202" s="32">
        <f t="shared" si="42"/>
        <v>30.169057630169057</v>
      </c>
      <c r="AG202" s="62">
        <f t="shared" si="46"/>
        <v>30</v>
      </c>
      <c r="AH202" s="62">
        <f t="shared" si="47"/>
        <v>30</v>
      </c>
      <c r="BG202" s="34">
        <f t="shared" si="45"/>
        <v>1978</v>
      </c>
      <c r="BH202" s="52">
        <f t="shared" si="43"/>
        <v>154.53348996200222</v>
      </c>
      <c r="BR202" s="62">
        <f t="shared" si="48"/>
        <v>155</v>
      </c>
      <c r="BS202" s="62">
        <f t="shared" si="49"/>
        <v>160</v>
      </c>
    </row>
    <row r="203" spans="26:71" x14ac:dyDescent="0.25">
      <c r="Z203" s="34">
        <f t="shared" si="44"/>
        <v>1979</v>
      </c>
      <c r="AA203" s="32">
        <f t="shared" si="42"/>
        <v>30.479460230479461</v>
      </c>
      <c r="AG203" s="62">
        <f t="shared" si="46"/>
        <v>30</v>
      </c>
      <c r="AH203" s="62">
        <f t="shared" si="47"/>
        <v>30</v>
      </c>
      <c r="BG203" s="34">
        <f t="shared" si="45"/>
        <v>1979</v>
      </c>
      <c r="BH203" s="52">
        <f t="shared" si="43"/>
        <v>151.85946511806588</v>
      </c>
      <c r="BR203" s="62">
        <f t="shared" si="48"/>
        <v>152</v>
      </c>
      <c r="BS203" s="62">
        <f t="shared" si="49"/>
        <v>150</v>
      </c>
    </row>
    <row r="204" spans="26:71" x14ac:dyDescent="0.25">
      <c r="Z204" s="34">
        <f t="shared" si="44"/>
        <v>1980</v>
      </c>
      <c r="AA204" s="32">
        <f t="shared" si="42"/>
        <v>30.141578730141582</v>
      </c>
      <c r="AG204" s="62">
        <f t="shared" si="46"/>
        <v>30</v>
      </c>
      <c r="AH204" s="62">
        <f t="shared" si="47"/>
        <v>30</v>
      </c>
      <c r="BG204" s="34">
        <f t="shared" si="45"/>
        <v>1980</v>
      </c>
      <c r="BH204" s="52">
        <f t="shared" si="43"/>
        <v>148.12473447959346</v>
      </c>
      <c r="BR204" s="62">
        <f t="shared" si="48"/>
        <v>148</v>
      </c>
      <c r="BS204" s="62">
        <f t="shared" si="49"/>
        <v>150</v>
      </c>
    </row>
    <row r="205" spans="26:71" x14ac:dyDescent="0.25">
      <c r="Z205" s="34">
        <f t="shared" si="44"/>
        <v>1981</v>
      </c>
      <c r="AA205" s="32">
        <f t="shared" si="42"/>
        <v>29.386452929386454</v>
      </c>
      <c r="AG205" s="62">
        <f t="shared" si="46"/>
        <v>29</v>
      </c>
      <c r="AH205" s="62">
        <f t="shared" si="47"/>
        <v>30</v>
      </c>
      <c r="BG205" s="34">
        <f t="shared" si="45"/>
        <v>1981</v>
      </c>
      <c r="BH205" s="52">
        <f t="shared" si="43"/>
        <v>137.87319236327681</v>
      </c>
      <c r="BR205" s="62">
        <f t="shared" si="48"/>
        <v>138</v>
      </c>
      <c r="BS205" s="62">
        <f t="shared" si="49"/>
        <v>140</v>
      </c>
    </row>
    <row r="206" spans="26:71" x14ac:dyDescent="0.25">
      <c r="Z206" s="34">
        <f t="shared" si="44"/>
        <v>1982</v>
      </c>
      <c r="AA206" s="32">
        <f t="shared" si="42"/>
        <v>33.465512733465516</v>
      </c>
      <c r="AG206" s="62">
        <f t="shared" si="46"/>
        <v>33</v>
      </c>
      <c r="AH206" s="62">
        <f t="shared" si="47"/>
        <v>30</v>
      </c>
      <c r="BG206" s="34">
        <f t="shared" si="45"/>
        <v>1982</v>
      </c>
      <c r="BH206" s="52">
        <f t="shared" si="43"/>
        <v>160.60908224512005</v>
      </c>
      <c r="BR206" s="62">
        <f t="shared" si="48"/>
        <v>161</v>
      </c>
      <c r="BS206" s="62">
        <f t="shared" si="49"/>
        <v>160</v>
      </c>
    </row>
    <row r="207" spans="26:71" x14ac:dyDescent="0.25">
      <c r="Z207" s="34">
        <f t="shared" si="44"/>
        <v>1983</v>
      </c>
      <c r="AA207" s="32">
        <f t="shared" si="42"/>
        <v>34.560256134560255</v>
      </c>
      <c r="AG207" s="62">
        <f t="shared" si="46"/>
        <v>35</v>
      </c>
      <c r="AH207" s="62">
        <f t="shared" si="47"/>
        <v>40</v>
      </c>
      <c r="BG207" s="34">
        <f t="shared" si="45"/>
        <v>1983</v>
      </c>
      <c r="BH207" s="52">
        <f t="shared" si="43"/>
        <v>161.00703198764944</v>
      </c>
      <c r="BR207" s="62">
        <f t="shared" si="48"/>
        <v>161</v>
      </c>
      <c r="BS207" s="62">
        <f t="shared" si="49"/>
        <v>160</v>
      </c>
    </row>
    <row r="208" spans="26:71" x14ac:dyDescent="0.25">
      <c r="Z208" s="34">
        <f t="shared" si="44"/>
        <v>1984</v>
      </c>
      <c r="AA208" s="32">
        <f t="shared" si="42"/>
        <v>36.273536336273544</v>
      </c>
      <c r="AG208" s="62">
        <f t="shared" si="46"/>
        <v>36</v>
      </c>
      <c r="AH208" s="62">
        <f t="shared" si="47"/>
        <v>40</v>
      </c>
      <c r="BG208" s="34">
        <f t="shared" si="45"/>
        <v>1984</v>
      </c>
      <c r="BH208" s="52">
        <f t="shared" si="43"/>
        <v>157.69412624771547</v>
      </c>
      <c r="BR208" s="62">
        <f t="shared" si="48"/>
        <v>158</v>
      </c>
      <c r="BS208" s="62">
        <f t="shared" si="49"/>
        <v>160</v>
      </c>
    </row>
    <row r="209" spans="26:71" x14ac:dyDescent="0.25">
      <c r="Z209" s="34">
        <f t="shared" si="44"/>
        <v>1985</v>
      </c>
      <c r="AA209" s="32">
        <f t="shared" si="42"/>
        <v>37.972473537972476</v>
      </c>
      <c r="AG209" s="62">
        <f t="shared" si="46"/>
        <v>38</v>
      </c>
      <c r="AH209" s="62">
        <f t="shared" si="47"/>
        <v>40</v>
      </c>
      <c r="BG209" s="34">
        <f t="shared" si="45"/>
        <v>1985</v>
      </c>
      <c r="BH209" s="52">
        <f t="shared" si="43"/>
        <v>166.02950780189556</v>
      </c>
      <c r="BR209" s="62">
        <f t="shared" si="48"/>
        <v>166</v>
      </c>
      <c r="BS209" s="62">
        <f t="shared" si="49"/>
        <v>170</v>
      </c>
    </row>
    <row r="210" spans="26:71" x14ac:dyDescent="0.25">
      <c r="Z210" s="34">
        <f t="shared" si="44"/>
        <v>1986</v>
      </c>
      <c r="AA210" s="32">
        <f t="shared" si="42"/>
        <v>38.811853938811858</v>
      </c>
      <c r="AG210" s="62">
        <f t="shared" si="46"/>
        <v>39</v>
      </c>
      <c r="AH210" s="62">
        <f t="shared" si="47"/>
        <v>40</v>
      </c>
      <c r="BG210" s="34">
        <f t="shared" si="45"/>
        <v>1986</v>
      </c>
      <c r="BH210" s="52">
        <f t="shared" si="43"/>
        <v>190.87728247487439</v>
      </c>
      <c r="BR210" s="62">
        <f t="shared" si="48"/>
        <v>191</v>
      </c>
      <c r="BS210" s="62">
        <f t="shared" si="49"/>
        <v>190</v>
      </c>
    </row>
    <row r="211" spans="26:71" x14ac:dyDescent="0.25">
      <c r="Z211" s="34">
        <f t="shared" si="44"/>
        <v>1987</v>
      </c>
      <c r="AA211" s="32">
        <f t="shared" si="42"/>
        <v>40.112915840112919</v>
      </c>
      <c r="AG211" s="62">
        <f t="shared" si="46"/>
        <v>40</v>
      </c>
      <c r="AH211" s="62">
        <f t="shared" si="47"/>
        <v>40</v>
      </c>
      <c r="BG211" s="34">
        <f t="shared" si="45"/>
        <v>1987</v>
      </c>
      <c r="BH211" s="52">
        <f t="shared" si="43"/>
        <v>203.51579431844021</v>
      </c>
      <c r="BR211" s="62">
        <f t="shared" si="48"/>
        <v>204</v>
      </c>
      <c r="BS211" s="62">
        <f t="shared" si="49"/>
        <v>200</v>
      </c>
    </row>
    <row r="212" spans="26:71" x14ac:dyDescent="0.25">
      <c r="Z212" s="34">
        <f t="shared" si="44"/>
        <v>1988</v>
      </c>
      <c r="AA212" s="32">
        <f t="shared" si="42"/>
        <v>39.97543343997544</v>
      </c>
      <c r="AG212" s="62">
        <f t="shared" si="46"/>
        <v>40</v>
      </c>
      <c r="AH212" s="62">
        <f t="shared" si="47"/>
        <v>40</v>
      </c>
      <c r="BG212" s="34">
        <f t="shared" si="45"/>
        <v>1988</v>
      </c>
      <c r="BH212" s="52">
        <f t="shared" si="43"/>
        <v>196.0228318735478</v>
      </c>
      <c r="BR212" s="62">
        <f t="shared" si="48"/>
        <v>196</v>
      </c>
      <c r="BS212" s="62">
        <f t="shared" si="49"/>
        <v>200</v>
      </c>
    </row>
    <row r="213" spans="26:71" x14ac:dyDescent="0.25">
      <c r="Z213" s="34">
        <f t="shared" si="44"/>
        <v>1989</v>
      </c>
      <c r="AA213" s="32">
        <f t="shared" si="42"/>
        <v>39.901177439901183</v>
      </c>
      <c r="AG213" s="62">
        <f t="shared" si="46"/>
        <v>40</v>
      </c>
      <c r="AH213" s="62">
        <f t="shared" si="47"/>
        <v>40</v>
      </c>
      <c r="BG213" s="34">
        <f t="shared" si="45"/>
        <v>1989</v>
      </c>
      <c r="BH213" s="52">
        <f t="shared" si="43"/>
        <v>183.70526066487596</v>
      </c>
      <c r="BR213" s="62">
        <f t="shared" si="48"/>
        <v>184</v>
      </c>
      <c r="BS213" s="62">
        <f t="shared" si="49"/>
        <v>180</v>
      </c>
    </row>
    <row r="214" spans="26:71" x14ac:dyDescent="0.25">
      <c r="Z214" s="34">
        <f t="shared" si="44"/>
        <v>1990</v>
      </c>
      <c r="AA214" s="32">
        <f t="shared" si="42"/>
        <v>39.456079739456079</v>
      </c>
      <c r="AG214" s="62">
        <f t="shared" si="46"/>
        <v>39</v>
      </c>
      <c r="AH214" s="62">
        <f t="shared" si="47"/>
        <v>40</v>
      </c>
      <c r="BG214" s="34">
        <f t="shared" si="45"/>
        <v>1990</v>
      </c>
      <c r="BH214" s="52">
        <f t="shared" si="43"/>
        <v>185.21970817608897</v>
      </c>
      <c r="BR214" s="62">
        <f t="shared" si="48"/>
        <v>185</v>
      </c>
      <c r="BS214" s="62">
        <f t="shared" si="49"/>
        <v>190</v>
      </c>
    </row>
    <row r="215" spans="26:71" x14ac:dyDescent="0.25">
      <c r="Z215" s="34">
        <f t="shared" si="44"/>
        <v>1991</v>
      </c>
      <c r="AA215" s="32">
        <f t="shared" si="42"/>
        <v>40.277565740277566</v>
      </c>
      <c r="AG215" s="62">
        <f t="shared" si="46"/>
        <v>40</v>
      </c>
      <c r="AH215" s="62">
        <f t="shared" si="47"/>
        <v>40</v>
      </c>
      <c r="BG215" s="34">
        <f t="shared" si="45"/>
        <v>1991</v>
      </c>
      <c r="BH215" s="52">
        <f t="shared" si="43"/>
        <v>187.65820819604522</v>
      </c>
      <c r="BR215" s="62">
        <f t="shared" si="48"/>
        <v>188</v>
      </c>
      <c r="BS215" s="62">
        <f t="shared" si="49"/>
        <v>190</v>
      </c>
    </row>
    <row r="216" spans="26:71" x14ac:dyDescent="0.25">
      <c r="Z216" s="34">
        <f t="shared" si="44"/>
        <v>1992</v>
      </c>
      <c r="AA216" s="32">
        <f t="shared" si="42"/>
        <v>44.730670944730676</v>
      </c>
      <c r="AG216" s="62">
        <f t="shared" si="46"/>
        <v>45</v>
      </c>
      <c r="AH216" s="62">
        <f t="shared" si="47"/>
        <v>50</v>
      </c>
      <c r="BG216" s="34">
        <f t="shared" si="45"/>
        <v>1992</v>
      </c>
      <c r="BH216" s="52">
        <f t="shared" si="43"/>
        <v>208.2545763184421</v>
      </c>
      <c r="BR216" s="62">
        <f t="shared" si="48"/>
        <v>208</v>
      </c>
      <c r="BS216" s="62">
        <f t="shared" si="49"/>
        <v>210</v>
      </c>
    </row>
    <row r="217" spans="26:71" x14ac:dyDescent="0.25">
      <c r="Z217" s="34">
        <f t="shared" si="44"/>
        <v>1993</v>
      </c>
      <c r="AA217" s="32">
        <f t="shared" si="42"/>
        <v>51.630766851630774</v>
      </c>
      <c r="AG217" s="62">
        <f t="shared" si="46"/>
        <v>52</v>
      </c>
      <c r="AH217" s="62">
        <f t="shared" si="47"/>
        <v>50</v>
      </c>
      <c r="BG217" s="34">
        <f t="shared" si="45"/>
        <v>1993</v>
      </c>
      <c r="BH217" s="52">
        <f t="shared" si="43"/>
        <v>249.72284021044126</v>
      </c>
      <c r="BR217" s="62">
        <f t="shared" si="48"/>
        <v>250</v>
      </c>
      <c r="BS217" s="62">
        <f t="shared" si="49"/>
        <v>250</v>
      </c>
    </row>
    <row r="218" spans="26:71" x14ac:dyDescent="0.25">
      <c r="Z218" s="34">
        <f t="shared" si="44"/>
        <v>1994</v>
      </c>
      <c r="AA218" s="32">
        <f t="shared" si="42"/>
        <v>55.306817955306819</v>
      </c>
      <c r="AG218" s="62">
        <f t="shared" si="46"/>
        <v>55</v>
      </c>
      <c r="AH218" s="62">
        <f t="shared" si="47"/>
        <v>60</v>
      </c>
      <c r="BG218" s="34">
        <f t="shared" si="45"/>
        <v>1994</v>
      </c>
      <c r="BH218" s="52">
        <f t="shared" si="43"/>
        <v>257.1792363059011</v>
      </c>
      <c r="BR218" s="62">
        <f t="shared" si="48"/>
        <v>257</v>
      </c>
      <c r="BS218" s="62">
        <f t="shared" si="49"/>
        <v>260</v>
      </c>
    </row>
    <row r="219" spans="26:71" x14ac:dyDescent="0.25">
      <c r="Z219" s="34">
        <f t="shared" si="44"/>
        <v>1995</v>
      </c>
      <c r="AA219" s="32">
        <f t="shared" si="42"/>
        <v>62.912026462912031</v>
      </c>
      <c r="AG219" s="62">
        <f t="shared" si="46"/>
        <v>63</v>
      </c>
      <c r="AH219" s="62">
        <f t="shared" si="47"/>
        <v>60</v>
      </c>
      <c r="BG219" s="34">
        <f t="shared" si="45"/>
        <v>1995</v>
      </c>
      <c r="BH219" s="52">
        <f t="shared" si="43"/>
        <v>279.42180511272102</v>
      </c>
      <c r="BR219" s="62">
        <f t="shared" si="48"/>
        <v>279</v>
      </c>
      <c r="BS219" s="62">
        <f t="shared" si="49"/>
        <v>280</v>
      </c>
    </row>
    <row r="220" spans="26:71" x14ac:dyDescent="0.25">
      <c r="Z220" s="34">
        <f t="shared" si="44"/>
        <v>1996</v>
      </c>
      <c r="AA220" s="32">
        <f t="shared" si="42"/>
        <v>66.51653846651655</v>
      </c>
      <c r="AG220" s="62">
        <f t="shared" si="46"/>
        <v>67</v>
      </c>
      <c r="AH220" s="62">
        <f t="shared" si="47"/>
        <v>70</v>
      </c>
      <c r="BG220" s="34">
        <f t="shared" si="45"/>
        <v>1996</v>
      </c>
      <c r="BH220" s="52">
        <f t="shared" si="43"/>
        <v>288.85942357002682</v>
      </c>
      <c r="BR220" s="62">
        <f t="shared" si="48"/>
        <v>289</v>
      </c>
      <c r="BS220" s="62">
        <f t="shared" si="49"/>
        <v>290</v>
      </c>
    </row>
    <row r="221" spans="26:71" x14ac:dyDescent="0.25">
      <c r="Z221" s="34">
        <f t="shared" si="44"/>
        <v>1997</v>
      </c>
      <c r="AA221" s="32">
        <f t="shared" si="42"/>
        <v>68.157043268157054</v>
      </c>
      <c r="AG221" s="62">
        <f t="shared" si="46"/>
        <v>68</v>
      </c>
      <c r="AH221" s="62">
        <f t="shared" si="47"/>
        <v>70</v>
      </c>
      <c r="BG221" s="34">
        <f t="shared" si="45"/>
        <v>1997</v>
      </c>
      <c r="BH221" s="52">
        <f t="shared" si="43"/>
        <v>267.16592858642753</v>
      </c>
      <c r="BR221" s="62">
        <f t="shared" si="48"/>
        <v>267</v>
      </c>
      <c r="BS221" s="62">
        <f t="shared" si="49"/>
        <v>270</v>
      </c>
    </row>
    <row r="222" spans="26:71" x14ac:dyDescent="0.25">
      <c r="Z222" s="34">
        <f t="shared" si="44"/>
        <v>1998</v>
      </c>
      <c r="AA222" s="32">
        <f t="shared" si="42"/>
        <v>70.365827370365835</v>
      </c>
      <c r="AG222" s="62">
        <f t="shared" si="46"/>
        <v>70</v>
      </c>
      <c r="AH222" s="62">
        <f t="shared" si="47"/>
        <v>70</v>
      </c>
      <c r="BG222" s="34">
        <f t="shared" si="45"/>
        <v>1998</v>
      </c>
      <c r="BH222" s="52">
        <f t="shared" si="43"/>
        <v>269.57776721755818</v>
      </c>
      <c r="BR222" s="62">
        <f t="shared" si="48"/>
        <v>270</v>
      </c>
      <c r="BS222" s="62">
        <f t="shared" si="49"/>
        <v>270</v>
      </c>
    </row>
    <row r="223" spans="26:71" x14ac:dyDescent="0.25">
      <c r="Z223" s="34">
        <f t="shared" si="44"/>
        <v>1999</v>
      </c>
      <c r="AA223" s="32">
        <f t="shared" si="42"/>
        <v>66.24009636624011</v>
      </c>
      <c r="AG223" s="62">
        <f t="shared" si="46"/>
        <v>66</v>
      </c>
      <c r="AH223" s="62">
        <f t="shared" si="47"/>
        <v>70</v>
      </c>
      <c r="BG223" s="34">
        <f t="shared" si="45"/>
        <v>1999</v>
      </c>
      <c r="BH223" s="52">
        <f t="shared" si="43"/>
        <v>256.08041951055202</v>
      </c>
      <c r="BR223" s="62">
        <f t="shared" si="48"/>
        <v>256</v>
      </c>
      <c r="BS223" s="62">
        <f t="shared" si="49"/>
        <v>260</v>
      </c>
    </row>
    <row r="224" spans="26:71" x14ac:dyDescent="0.25">
      <c r="Z224" s="34">
        <f t="shared" si="44"/>
        <v>2000</v>
      </c>
      <c r="AA224" s="32">
        <f t="shared" si="42"/>
        <v>65.390492765390491</v>
      </c>
      <c r="AG224" s="62">
        <f t="shared" si="46"/>
        <v>65</v>
      </c>
      <c r="AH224" s="62">
        <f t="shared" si="47"/>
        <v>70</v>
      </c>
      <c r="BG224" s="34">
        <f t="shared" si="45"/>
        <v>2000</v>
      </c>
      <c r="BH224" s="52">
        <f t="shared" si="43"/>
        <v>228.99130507792341</v>
      </c>
      <c r="BR224" s="62">
        <f t="shared" si="48"/>
        <v>229</v>
      </c>
      <c r="BS224" s="62">
        <f t="shared" si="49"/>
        <v>230</v>
      </c>
    </row>
    <row r="225" spans="26:71" x14ac:dyDescent="0.25">
      <c r="Z225" s="34">
        <v>1970</v>
      </c>
      <c r="AA225" s="32">
        <f>J8</f>
        <v>17.914772717914776</v>
      </c>
      <c r="AG225" s="62">
        <f t="shared" si="46"/>
        <v>18</v>
      </c>
      <c r="AH225" s="62">
        <f t="shared" si="47"/>
        <v>20</v>
      </c>
      <c r="BG225" s="34">
        <v>1970</v>
      </c>
      <c r="BH225" s="52">
        <f>AQ8</f>
        <v>82.173573103987493</v>
      </c>
      <c r="BR225" s="62">
        <f t="shared" si="48"/>
        <v>82</v>
      </c>
      <c r="BS225" s="62">
        <f t="shared" si="49"/>
        <v>80</v>
      </c>
    </row>
    <row r="226" spans="26:71" x14ac:dyDescent="0.25">
      <c r="Z226" s="34">
        <f>Z225+1</f>
        <v>1971</v>
      </c>
      <c r="AA226" s="32">
        <f t="shared" ref="AA226:AA255" si="50">J9</f>
        <v>18.085106418085108</v>
      </c>
      <c r="AG226" s="62">
        <f t="shared" si="46"/>
        <v>18</v>
      </c>
      <c r="AH226" s="62">
        <f t="shared" si="47"/>
        <v>20</v>
      </c>
      <c r="BG226" s="34">
        <f>BG225+1</f>
        <v>1971</v>
      </c>
      <c r="BH226" s="52">
        <f t="shared" ref="BH226:BH255" si="51">AQ9</f>
        <v>85.754223896924771</v>
      </c>
      <c r="BR226" s="62">
        <f t="shared" si="48"/>
        <v>86</v>
      </c>
      <c r="BS226" s="62">
        <f t="shared" si="49"/>
        <v>90</v>
      </c>
    </row>
    <row r="227" spans="26:71" x14ac:dyDescent="0.25">
      <c r="Z227" s="34">
        <f t="shared" ref="Z227:Z255" si="52">Z226+1</f>
        <v>1972</v>
      </c>
      <c r="AA227" s="32">
        <f t="shared" si="50"/>
        <v>18.385964918385966</v>
      </c>
      <c r="AG227" s="62">
        <f t="shared" si="46"/>
        <v>18</v>
      </c>
      <c r="AH227" s="62">
        <f t="shared" si="47"/>
        <v>20</v>
      </c>
      <c r="BG227" s="34">
        <f t="shared" ref="BG227:BG255" si="53">BG226+1</f>
        <v>1972</v>
      </c>
      <c r="BH227" s="52">
        <f t="shared" si="51"/>
        <v>87.684069611780444</v>
      </c>
      <c r="BR227" s="62">
        <f t="shared" si="48"/>
        <v>88</v>
      </c>
      <c r="BS227" s="62">
        <f t="shared" si="49"/>
        <v>90</v>
      </c>
    </row>
    <row r="228" spans="26:71" x14ac:dyDescent="0.25">
      <c r="Z228" s="34">
        <f t="shared" si="52"/>
        <v>1973</v>
      </c>
      <c r="AA228" s="32">
        <f t="shared" si="50"/>
        <v>17.027480617027482</v>
      </c>
      <c r="AG228" s="62">
        <f t="shared" si="46"/>
        <v>17</v>
      </c>
      <c r="AH228" s="62">
        <f t="shared" si="47"/>
        <v>20</v>
      </c>
      <c r="BG228" s="34">
        <f t="shared" si="53"/>
        <v>1973</v>
      </c>
      <c r="BH228" s="52">
        <f t="shared" si="51"/>
        <v>77.026001138736007</v>
      </c>
      <c r="BR228" s="62">
        <f t="shared" si="48"/>
        <v>77</v>
      </c>
      <c r="BS228" s="62">
        <f t="shared" si="49"/>
        <v>80</v>
      </c>
    </row>
    <row r="229" spans="26:71" x14ac:dyDescent="0.25">
      <c r="Z229" s="34">
        <f t="shared" si="52"/>
        <v>1974</v>
      </c>
      <c r="AA229" s="32">
        <f t="shared" si="50"/>
        <v>18.01985981801986</v>
      </c>
      <c r="AG229" s="62">
        <f t="shared" si="46"/>
        <v>18</v>
      </c>
      <c r="AH229" s="62">
        <f t="shared" si="47"/>
        <v>20</v>
      </c>
      <c r="BG229" s="34">
        <f t="shared" si="53"/>
        <v>1974</v>
      </c>
      <c r="BH229" s="52">
        <f t="shared" si="51"/>
        <v>68.307624178906195</v>
      </c>
      <c r="BR229" s="62">
        <f t="shared" si="48"/>
        <v>68</v>
      </c>
      <c r="BS229" s="62">
        <f t="shared" si="49"/>
        <v>70</v>
      </c>
    </row>
    <row r="230" spans="26:71" x14ac:dyDescent="0.25">
      <c r="Z230" s="34">
        <f t="shared" si="52"/>
        <v>1975</v>
      </c>
      <c r="AA230" s="32">
        <f t="shared" si="50"/>
        <v>23.319029923319032</v>
      </c>
      <c r="AG230" s="62">
        <f t="shared" si="46"/>
        <v>23</v>
      </c>
      <c r="AH230" s="62">
        <f t="shared" si="47"/>
        <v>20</v>
      </c>
      <c r="BG230" s="34">
        <f t="shared" si="53"/>
        <v>1975</v>
      </c>
      <c r="BH230" s="52">
        <f t="shared" si="51"/>
        <v>93.913892854459377</v>
      </c>
      <c r="BR230" s="62">
        <f t="shared" si="48"/>
        <v>94</v>
      </c>
      <c r="BS230" s="62">
        <f t="shared" si="49"/>
        <v>90</v>
      </c>
    </row>
    <row r="231" spans="26:71" x14ac:dyDescent="0.25">
      <c r="Z231" s="34">
        <f t="shared" si="52"/>
        <v>1976</v>
      </c>
      <c r="AA231" s="32">
        <f t="shared" si="50"/>
        <v>25.413598225413601</v>
      </c>
      <c r="AG231" s="62">
        <f t="shared" si="46"/>
        <v>25</v>
      </c>
      <c r="AH231" s="62">
        <f t="shared" si="47"/>
        <v>30</v>
      </c>
      <c r="BG231" s="34">
        <f t="shared" si="53"/>
        <v>1976</v>
      </c>
      <c r="BH231" s="52">
        <f t="shared" si="51"/>
        <v>97.445495140530596</v>
      </c>
      <c r="BR231" s="62">
        <f t="shared" si="48"/>
        <v>97</v>
      </c>
      <c r="BS231" s="62">
        <f t="shared" si="49"/>
        <v>100</v>
      </c>
    </row>
    <row r="232" spans="26:71" x14ac:dyDescent="0.25">
      <c r="Z232" s="34">
        <f t="shared" si="52"/>
        <v>1977</v>
      </c>
      <c r="AA232" s="32">
        <f t="shared" si="50"/>
        <v>26.66185672666186</v>
      </c>
      <c r="AG232" s="62">
        <f t="shared" si="46"/>
        <v>27</v>
      </c>
      <c r="AH232" s="62">
        <f t="shared" si="47"/>
        <v>30</v>
      </c>
      <c r="BG232" s="34">
        <f t="shared" si="53"/>
        <v>1977</v>
      </c>
      <c r="BH232" s="52">
        <f t="shared" si="51"/>
        <v>103.02335666935134</v>
      </c>
      <c r="BR232" s="62">
        <f t="shared" si="48"/>
        <v>103</v>
      </c>
      <c r="BS232" s="62">
        <f t="shared" si="49"/>
        <v>100</v>
      </c>
    </row>
    <row r="233" spans="26:71" x14ac:dyDescent="0.25">
      <c r="Z233" s="34">
        <f t="shared" si="52"/>
        <v>1978</v>
      </c>
      <c r="AA233" s="32">
        <f t="shared" si="50"/>
        <v>28.126400728126406</v>
      </c>
      <c r="AG233" s="62">
        <f t="shared" si="46"/>
        <v>28</v>
      </c>
      <c r="AH233" s="62">
        <f t="shared" si="47"/>
        <v>30</v>
      </c>
      <c r="BG233" s="34">
        <f t="shared" si="53"/>
        <v>1978</v>
      </c>
      <c r="BH233" s="52">
        <f t="shared" si="51"/>
        <v>111.48948771098608</v>
      </c>
      <c r="BR233" s="62">
        <f t="shared" si="48"/>
        <v>111</v>
      </c>
      <c r="BS233" s="62">
        <f t="shared" si="49"/>
        <v>110</v>
      </c>
    </row>
    <row r="234" spans="26:71" x14ac:dyDescent="0.25">
      <c r="Z234" s="34">
        <f t="shared" si="52"/>
        <v>1979</v>
      </c>
      <c r="AA234" s="32">
        <f t="shared" si="50"/>
        <v>29.136332229136332</v>
      </c>
      <c r="AG234" s="62">
        <f t="shared" si="46"/>
        <v>29</v>
      </c>
      <c r="AH234" s="62">
        <f t="shared" si="47"/>
        <v>30</v>
      </c>
      <c r="BG234" s="34">
        <f t="shared" si="53"/>
        <v>1979</v>
      </c>
      <c r="BH234" s="52">
        <f t="shared" si="51"/>
        <v>113.58657529811687</v>
      </c>
      <c r="BR234" s="62">
        <f t="shared" si="48"/>
        <v>114</v>
      </c>
      <c r="BS234" s="62">
        <f t="shared" si="49"/>
        <v>110</v>
      </c>
    </row>
    <row r="235" spans="26:71" x14ac:dyDescent="0.25">
      <c r="Z235" s="34">
        <f t="shared" si="52"/>
        <v>1980</v>
      </c>
      <c r="AA235" s="32">
        <f t="shared" si="50"/>
        <v>31.086616231086619</v>
      </c>
      <c r="AG235" s="62">
        <f t="shared" si="46"/>
        <v>31</v>
      </c>
      <c r="AH235" s="62">
        <f t="shared" si="47"/>
        <v>30</v>
      </c>
      <c r="BG235" s="34">
        <f t="shared" si="53"/>
        <v>1980</v>
      </c>
      <c r="BH235" s="52">
        <f t="shared" si="51"/>
        <v>115.03668661903843</v>
      </c>
      <c r="BR235" s="62">
        <f t="shared" si="48"/>
        <v>115</v>
      </c>
      <c r="BS235" s="62">
        <f t="shared" si="49"/>
        <v>120</v>
      </c>
    </row>
    <row r="236" spans="26:71" x14ac:dyDescent="0.25">
      <c r="Z236" s="34">
        <f t="shared" si="52"/>
        <v>1981</v>
      </c>
      <c r="AA236" s="32">
        <f t="shared" si="50"/>
        <v>34.751312234751317</v>
      </c>
      <c r="AG236" s="62">
        <f t="shared" si="46"/>
        <v>35</v>
      </c>
      <c r="AH236" s="62">
        <f t="shared" si="47"/>
        <v>40</v>
      </c>
      <c r="BG236" s="34">
        <f t="shared" si="53"/>
        <v>1981</v>
      </c>
      <c r="BH236" s="52">
        <f t="shared" si="51"/>
        <v>118.54883403674809</v>
      </c>
      <c r="BR236" s="62">
        <f t="shared" si="48"/>
        <v>119</v>
      </c>
      <c r="BS236" s="62">
        <f t="shared" si="49"/>
        <v>120</v>
      </c>
    </row>
    <row r="237" spans="26:71" x14ac:dyDescent="0.25">
      <c r="Z237" s="34">
        <f t="shared" si="52"/>
        <v>1982</v>
      </c>
      <c r="AA237" s="32">
        <f t="shared" si="50"/>
        <v>37.719403737719411</v>
      </c>
      <c r="AG237" s="62">
        <f t="shared" si="46"/>
        <v>38</v>
      </c>
      <c r="AH237" s="62">
        <f t="shared" si="47"/>
        <v>40</v>
      </c>
      <c r="BG237" s="34">
        <f t="shared" si="53"/>
        <v>1982</v>
      </c>
      <c r="BH237" s="52">
        <f t="shared" si="51"/>
        <v>123.88454552633657</v>
      </c>
      <c r="BR237" s="62">
        <f t="shared" si="48"/>
        <v>124</v>
      </c>
      <c r="BS237" s="62">
        <f t="shared" si="49"/>
        <v>120</v>
      </c>
    </row>
    <row r="238" spans="26:71" x14ac:dyDescent="0.25">
      <c r="Z238" s="34">
        <f t="shared" si="52"/>
        <v>1983</v>
      </c>
      <c r="AA238" s="32">
        <f t="shared" si="50"/>
        <v>39.321256639321255</v>
      </c>
      <c r="AG238" s="62">
        <f t="shared" si="46"/>
        <v>39</v>
      </c>
      <c r="AH238" s="62">
        <f t="shared" si="47"/>
        <v>40</v>
      </c>
      <c r="BG238" s="34">
        <f t="shared" si="53"/>
        <v>1983</v>
      </c>
      <c r="BH238" s="52">
        <f t="shared" si="51"/>
        <v>133.38000233344999</v>
      </c>
      <c r="BR238" s="62">
        <f t="shared" si="48"/>
        <v>133</v>
      </c>
      <c r="BS238" s="62">
        <f t="shared" si="49"/>
        <v>130</v>
      </c>
    </row>
    <row r="239" spans="26:71" x14ac:dyDescent="0.25">
      <c r="Z239" s="34">
        <f t="shared" si="52"/>
        <v>1984</v>
      </c>
      <c r="AA239" s="32">
        <f t="shared" si="50"/>
        <v>40.133333340133333</v>
      </c>
      <c r="AG239" s="62">
        <f t="shared" si="46"/>
        <v>40</v>
      </c>
      <c r="AH239" s="62">
        <f t="shared" si="47"/>
        <v>40</v>
      </c>
      <c r="BG239" s="34">
        <f t="shared" si="53"/>
        <v>1984</v>
      </c>
      <c r="BH239" s="52">
        <f t="shared" si="51"/>
        <v>127.22863181235493</v>
      </c>
      <c r="BR239" s="62">
        <f t="shared" si="48"/>
        <v>127</v>
      </c>
      <c r="BS239" s="62">
        <f t="shared" si="49"/>
        <v>130</v>
      </c>
    </row>
    <row r="240" spans="26:71" x14ac:dyDescent="0.25">
      <c r="Z240" s="34">
        <f t="shared" si="52"/>
        <v>1985</v>
      </c>
      <c r="AA240" s="32">
        <f t="shared" si="50"/>
        <v>40.785093740785094</v>
      </c>
      <c r="AG240" s="62">
        <f t="shared" si="46"/>
        <v>41</v>
      </c>
      <c r="AH240" s="62">
        <f t="shared" si="47"/>
        <v>40</v>
      </c>
      <c r="BG240" s="34">
        <f t="shared" si="53"/>
        <v>1985</v>
      </c>
      <c r="BH240" s="52">
        <f t="shared" si="51"/>
        <v>122.39115411195579</v>
      </c>
      <c r="BR240" s="62">
        <f t="shared" si="48"/>
        <v>122</v>
      </c>
      <c r="BS240" s="62">
        <f t="shared" si="49"/>
        <v>120</v>
      </c>
    </row>
    <row r="241" spans="26:71" x14ac:dyDescent="0.25">
      <c r="Z241" s="34">
        <f t="shared" si="52"/>
        <v>1986</v>
      </c>
      <c r="AA241" s="32">
        <f t="shared" si="50"/>
        <v>40.692932140692939</v>
      </c>
      <c r="AG241" s="62">
        <f t="shared" si="46"/>
        <v>41</v>
      </c>
      <c r="AH241" s="62">
        <f t="shared" si="47"/>
        <v>40</v>
      </c>
      <c r="BG241" s="34">
        <f t="shared" si="53"/>
        <v>1986</v>
      </c>
      <c r="BH241" s="52">
        <f t="shared" si="51"/>
        <v>132.43130053799811</v>
      </c>
      <c r="BR241" s="62">
        <f t="shared" si="48"/>
        <v>132</v>
      </c>
      <c r="BS241" s="62">
        <f t="shared" si="49"/>
        <v>130</v>
      </c>
    </row>
    <row r="242" spans="26:71" x14ac:dyDescent="0.25">
      <c r="Z242" s="34">
        <f t="shared" si="52"/>
        <v>1987</v>
      </c>
      <c r="AA242" s="32">
        <f t="shared" si="50"/>
        <v>41.799099041799103</v>
      </c>
      <c r="AG242" s="62">
        <f t="shared" si="46"/>
        <v>42</v>
      </c>
      <c r="AH242" s="62">
        <f t="shared" si="47"/>
        <v>40</v>
      </c>
      <c r="BG242" s="34">
        <f t="shared" si="53"/>
        <v>1987</v>
      </c>
      <c r="BH242" s="52">
        <f t="shared" si="51"/>
        <v>141.01535974130962</v>
      </c>
      <c r="BR242" s="62">
        <f t="shared" si="48"/>
        <v>141</v>
      </c>
      <c r="BS242" s="62">
        <f t="shared" si="49"/>
        <v>140</v>
      </c>
    </row>
    <row r="243" spans="26:71" x14ac:dyDescent="0.25">
      <c r="Z243" s="34">
        <f t="shared" si="52"/>
        <v>1988</v>
      </c>
      <c r="AA243" s="32">
        <f t="shared" si="50"/>
        <v>42.260355042260358</v>
      </c>
      <c r="AG243" s="62">
        <f t="shared" si="46"/>
        <v>42</v>
      </c>
      <c r="AH243" s="62">
        <f t="shared" si="47"/>
        <v>40</v>
      </c>
      <c r="BG243" s="34">
        <f t="shared" si="53"/>
        <v>1988</v>
      </c>
      <c r="BH243" s="52">
        <f t="shared" si="51"/>
        <v>139.83673715284053</v>
      </c>
      <c r="BR243" s="62">
        <f t="shared" si="48"/>
        <v>140</v>
      </c>
      <c r="BS243" s="62">
        <f t="shared" si="49"/>
        <v>140</v>
      </c>
    </row>
    <row r="244" spans="26:71" x14ac:dyDescent="0.25">
      <c r="Z244" s="34">
        <f t="shared" si="52"/>
        <v>1989</v>
      </c>
      <c r="AA244" s="32">
        <f t="shared" si="50"/>
        <v>40.923564240923568</v>
      </c>
      <c r="AG244" s="62">
        <f t="shared" si="46"/>
        <v>41</v>
      </c>
      <c r="AH244" s="62">
        <f t="shared" si="47"/>
        <v>40</v>
      </c>
      <c r="BG244" s="34">
        <f t="shared" si="53"/>
        <v>1989</v>
      </c>
      <c r="BH244" s="52">
        <f t="shared" si="51"/>
        <v>127.39747928268805</v>
      </c>
      <c r="BR244" s="62">
        <f t="shared" si="48"/>
        <v>127</v>
      </c>
      <c r="BS244" s="62">
        <f t="shared" si="49"/>
        <v>130</v>
      </c>
    </row>
    <row r="245" spans="26:71" x14ac:dyDescent="0.25">
      <c r="Z245" s="34">
        <f t="shared" si="52"/>
        <v>1990</v>
      </c>
      <c r="AA245" s="32">
        <f t="shared" si="50"/>
        <v>41.464972841464977</v>
      </c>
      <c r="AG245" s="62">
        <f t="shared" si="46"/>
        <v>41</v>
      </c>
      <c r="AH245" s="62">
        <f t="shared" si="47"/>
        <v>40</v>
      </c>
      <c r="BG245" s="34">
        <f t="shared" si="53"/>
        <v>1990</v>
      </c>
      <c r="BH245" s="52">
        <f t="shared" si="51"/>
        <v>124.69759211209133</v>
      </c>
      <c r="BR245" s="62">
        <f t="shared" si="48"/>
        <v>125</v>
      </c>
      <c r="BS245" s="62">
        <f t="shared" si="49"/>
        <v>130</v>
      </c>
    </row>
    <row r="246" spans="26:71" x14ac:dyDescent="0.25">
      <c r="Z246" s="34">
        <f t="shared" si="52"/>
        <v>1991</v>
      </c>
      <c r="AA246" s="32">
        <f t="shared" si="50"/>
        <v>38.843707438843708</v>
      </c>
      <c r="AG246" s="62">
        <f t="shared" si="46"/>
        <v>39</v>
      </c>
      <c r="AH246" s="62">
        <f t="shared" si="47"/>
        <v>40</v>
      </c>
      <c r="BG246" s="34">
        <f t="shared" si="53"/>
        <v>1991</v>
      </c>
      <c r="BH246" s="52">
        <f t="shared" si="51"/>
        <v>147.65672351839666</v>
      </c>
      <c r="BR246" s="62">
        <f t="shared" si="48"/>
        <v>148</v>
      </c>
      <c r="BS246" s="62">
        <f t="shared" si="49"/>
        <v>150</v>
      </c>
    </row>
    <row r="247" spans="26:71" x14ac:dyDescent="0.25">
      <c r="Z247" s="34">
        <f t="shared" si="52"/>
        <v>1992</v>
      </c>
      <c r="AA247" s="32">
        <f t="shared" si="50"/>
        <v>41.841690141841696</v>
      </c>
      <c r="AG247" s="62">
        <f t="shared" si="46"/>
        <v>42</v>
      </c>
      <c r="AH247" s="62">
        <f t="shared" si="47"/>
        <v>40</v>
      </c>
      <c r="BG247" s="34">
        <f t="shared" si="53"/>
        <v>1992</v>
      </c>
      <c r="BH247" s="52">
        <f t="shared" si="51"/>
        <v>170.53381571966347</v>
      </c>
      <c r="BR247" s="62">
        <f t="shared" si="48"/>
        <v>171</v>
      </c>
      <c r="BS247" s="62">
        <f t="shared" si="49"/>
        <v>170</v>
      </c>
    </row>
    <row r="248" spans="26:71" x14ac:dyDescent="0.25">
      <c r="Z248" s="34">
        <f t="shared" si="52"/>
        <v>1993</v>
      </c>
      <c r="AA248" s="32">
        <f t="shared" si="50"/>
        <v>47.364281847364289</v>
      </c>
      <c r="AG248" s="62">
        <f t="shared" si="46"/>
        <v>47</v>
      </c>
      <c r="AH248" s="62">
        <f t="shared" si="47"/>
        <v>50</v>
      </c>
      <c r="BG248" s="34">
        <f t="shared" si="53"/>
        <v>1993</v>
      </c>
      <c r="BH248" s="52">
        <f t="shared" si="51"/>
        <v>208.01254048744221</v>
      </c>
      <c r="BR248" s="62">
        <f t="shared" si="48"/>
        <v>208</v>
      </c>
      <c r="BS248" s="62">
        <f t="shared" si="49"/>
        <v>210</v>
      </c>
    </row>
    <row r="249" spans="26:71" x14ac:dyDescent="0.25">
      <c r="Z249" s="34">
        <f t="shared" si="52"/>
        <v>1994</v>
      </c>
      <c r="AA249" s="32">
        <f t="shared" si="50"/>
        <v>47.915870147915875</v>
      </c>
      <c r="AG249" s="62">
        <f t="shared" si="46"/>
        <v>48</v>
      </c>
      <c r="AH249" s="62">
        <f t="shared" si="47"/>
        <v>50</v>
      </c>
      <c r="BG249" s="34">
        <f t="shared" si="53"/>
        <v>1994</v>
      </c>
      <c r="BH249" s="52">
        <f t="shared" si="51"/>
        <v>203.2109984849225</v>
      </c>
      <c r="BR249" s="62">
        <f t="shared" si="48"/>
        <v>203</v>
      </c>
      <c r="BS249" s="62">
        <f t="shared" si="49"/>
        <v>200</v>
      </c>
    </row>
    <row r="250" spans="26:71" x14ac:dyDescent="0.25">
      <c r="Z250" s="34">
        <f t="shared" si="52"/>
        <v>1995</v>
      </c>
      <c r="AA250" s="32">
        <f t="shared" si="50"/>
        <v>57.147616257147625</v>
      </c>
      <c r="AG250" s="62">
        <f t="shared" si="46"/>
        <v>57</v>
      </c>
      <c r="AH250" s="62">
        <f t="shared" si="47"/>
        <v>60</v>
      </c>
      <c r="BG250" s="34">
        <f t="shared" si="53"/>
        <v>1995</v>
      </c>
      <c r="BH250" s="52">
        <f t="shared" si="51"/>
        <v>233.40286481951748</v>
      </c>
      <c r="BR250" s="62">
        <f t="shared" si="48"/>
        <v>233</v>
      </c>
      <c r="BS250" s="62">
        <f t="shared" si="49"/>
        <v>230</v>
      </c>
    </row>
    <row r="251" spans="26:71" x14ac:dyDescent="0.25">
      <c r="Z251" s="34">
        <f t="shared" si="52"/>
        <v>1996</v>
      </c>
      <c r="AA251" s="32">
        <f t="shared" si="50"/>
        <v>60.256856760256859</v>
      </c>
      <c r="AG251" s="62">
        <f t="shared" si="46"/>
        <v>60</v>
      </c>
      <c r="AH251" s="62">
        <f t="shared" si="47"/>
        <v>60</v>
      </c>
      <c r="BG251" s="34">
        <f t="shared" si="53"/>
        <v>1996</v>
      </c>
      <c r="BH251" s="52">
        <f t="shared" si="51"/>
        <v>238.13659949567878</v>
      </c>
      <c r="BR251" s="62">
        <f t="shared" si="48"/>
        <v>238</v>
      </c>
      <c r="BS251" s="62">
        <f t="shared" si="49"/>
        <v>240</v>
      </c>
    </row>
    <row r="252" spans="26:71" x14ac:dyDescent="0.25">
      <c r="Z252" s="34">
        <f t="shared" si="52"/>
        <v>1997</v>
      </c>
      <c r="AA252" s="32">
        <f t="shared" si="50"/>
        <v>61.833193761833201</v>
      </c>
      <c r="AG252" s="62">
        <f t="shared" si="46"/>
        <v>62</v>
      </c>
      <c r="AH252" s="62">
        <f t="shared" si="47"/>
        <v>60</v>
      </c>
      <c r="BG252" s="34">
        <f t="shared" si="53"/>
        <v>1997</v>
      </c>
      <c r="BH252" s="52">
        <f t="shared" si="51"/>
        <v>221.47436089793891</v>
      </c>
      <c r="BR252" s="62">
        <f t="shared" si="48"/>
        <v>221</v>
      </c>
      <c r="BS252" s="62">
        <f t="shared" si="49"/>
        <v>220</v>
      </c>
    </row>
    <row r="253" spans="26:71" x14ac:dyDescent="0.25">
      <c r="Z253" s="34">
        <f t="shared" si="52"/>
        <v>1998</v>
      </c>
      <c r="AA253" s="32">
        <f t="shared" si="50"/>
        <v>63.210843763210846</v>
      </c>
      <c r="AG253" s="62">
        <f t="shared" si="46"/>
        <v>63</v>
      </c>
      <c r="AH253" s="62">
        <f t="shared" si="47"/>
        <v>60</v>
      </c>
      <c r="BG253" s="34">
        <f t="shared" si="53"/>
        <v>1998</v>
      </c>
      <c r="BH253" s="52">
        <f t="shared" si="51"/>
        <v>217.71006140773665</v>
      </c>
      <c r="BR253" s="62">
        <f t="shared" si="48"/>
        <v>218</v>
      </c>
      <c r="BS253" s="62">
        <f t="shared" si="49"/>
        <v>220</v>
      </c>
    </row>
    <row r="254" spans="26:71" x14ac:dyDescent="0.25">
      <c r="Z254" s="34">
        <f t="shared" si="52"/>
        <v>1999</v>
      </c>
      <c r="AA254" s="32">
        <f t="shared" si="50"/>
        <v>61.174567961174574</v>
      </c>
      <c r="AG254" s="62">
        <f t="shared" si="46"/>
        <v>61</v>
      </c>
      <c r="AH254" s="62">
        <f t="shared" si="47"/>
        <v>60</v>
      </c>
      <c r="BG254" s="34">
        <f t="shared" si="53"/>
        <v>1999</v>
      </c>
      <c r="BH254" s="52">
        <f t="shared" si="51"/>
        <v>206.20804797437734</v>
      </c>
      <c r="BR254" s="62">
        <f t="shared" si="48"/>
        <v>206</v>
      </c>
      <c r="BS254" s="62">
        <f t="shared" si="49"/>
        <v>210</v>
      </c>
    </row>
    <row r="255" spans="26:71" x14ac:dyDescent="0.25">
      <c r="Z255" s="34">
        <f t="shared" si="52"/>
        <v>2000</v>
      </c>
      <c r="AA255" s="32">
        <f t="shared" si="50"/>
        <v>60.49753626049754</v>
      </c>
      <c r="AG255" s="62">
        <f t="shared" si="46"/>
        <v>60</v>
      </c>
      <c r="AH255" s="62">
        <f t="shared" si="47"/>
        <v>60</v>
      </c>
      <c r="BG255" s="34">
        <f t="shared" si="53"/>
        <v>2000</v>
      </c>
      <c r="BH255" s="52">
        <f t="shared" si="51"/>
        <v>179.18265615197186</v>
      </c>
      <c r="BR255" s="62">
        <f t="shared" si="48"/>
        <v>179</v>
      </c>
      <c r="BS255" s="62">
        <f t="shared" si="49"/>
        <v>180</v>
      </c>
    </row>
    <row r="256" spans="26:71" x14ac:dyDescent="0.25">
      <c r="Z256" s="34">
        <v>1970</v>
      </c>
      <c r="AA256" s="32">
        <f>K8</f>
        <v>18.842516518842515</v>
      </c>
      <c r="AG256" s="62">
        <f t="shared" si="46"/>
        <v>19</v>
      </c>
      <c r="AH256" s="62">
        <f t="shared" si="47"/>
        <v>20</v>
      </c>
      <c r="BG256" s="34">
        <v>1970</v>
      </c>
      <c r="BH256" s="52">
        <f>AR8</f>
        <v>195.63695740541556</v>
      </c>
      <c r="BR256" s="62">
        <f t="shared" si="48"/>
        <v>196</v>
      </c>
      <c r="BS256" s="62">
        <f t="shared" si="49"/>
        <v>200</v>
      </c>
    </row>
    <row r="257" spans="26:71" x14ac:dyDescent="0.25">
      <c r="Z257" s="34">
        <f>Z256+1</f>
        <v>1971</v>
      </c>
      <c r="AA257" s="32">
        <f t="shared" ref="AA257:AA286" si="54">K9</f>
        <v>19.211504119211504</v>
      </c>
      <c r="AG257" s="62">
        <f t="shared" si="46"/>
        <v>19</v>
      </c>
      <c r="AH257" s="62">
        <f t="shared" si="47"/>
        <v>20</v>
      </c>
      <c r="BG257" s="34">
        <f>BG256+1</f>
        <v>1971</v>
      </c>
      <c r="BH257" s="52">
        <f t="shared" ref="BH257:BH286" si="55">AR9</f>
        <v>192.76921260011594</v>
      </c>
      <c r="BR257" s="62">
        <f t="shared" si="48"/>
        <v>193</v>
      </c>
      <c r="BS257" s="62">
        <f t="shared" si="49"/>
        <v>190</v>
      </c>
    </row>
    <row r="258" spans="26:71" x14ac:dyDescent="0.25">
      <c r="Z258" s="34">
        <f t="shared" ref="Z258:Z286" si="56">Z257+1</f>
        <v>1972</v>
      </c>
      <c r="AA258" s="32">
        <f t="shared" si="54"/>
        <v>20.111216420111219</v>
      </c>
      <c r="AG258" s="62">
        <f t="shared" si="46"/>
        <v>20</v>
      </c>
      <c r="AH258" s="62">
        <f t="shared" si="47"/>
        <v>20</v>
      </c>
      <c r="BG258" s="34">
        <f t="shared" ref="BG258:BG286" si="57">BG257+1</f>
        <v>1972</v>
      </c>
      <c r="BH258" s="52">
        <f t="shared" si="55"/>
        <v>180.28984471879309</v>
      </c>
      <c r="BR258" s="62">
        <f t="shared" si="48"/>
        <v>180</v>
      </c>
      <c r="BS258" s="62">
        <f t="shared" si="49"/>
        <v>180</v>
      </c>
    </row>
    <row r="259" spans="26:71" x14ac:dyDescent="0.25">
      <c r="Z259" s="34">
        <f t="shared" si="56"/>
        <v>1973</v>
      </c>
      <c r="AA259" s="32">
        <f t="shared" si="54"/>
        <v>16.589314616589316</v>
      </c>
      <c r="AG259" s="62">
        <f t="shared" si="46"/>
        <v>17</v>
      </c>
      <c r="AH259" s="62">
        <f t="shared" si="47"/>
        <v>20</v>
      </c>
      <c r="BG259" s="34">
        <f t="shared" si="57"/>
        <v>1973</v>
      </c>
      <c r="BH259" s="52">
        <f t="shared" si="55"/>
        <v>116.67244070861493</v>
      </c>
      <c r="BR259" s="62">
        <f t="shared" si="48"/>
        <v>117</v>
      </c>
      <c r="BS259" s="62">
        <f t="shared" si="49"/>
        <v>120</v>
      </c>
    </row>
    <row r="260" spans="26:71" x14ac:dyDescent="0.25">
      <c r="Z260" s="34">
        <f t="shared" si="56"/>
        <v>1974</v>
      </c>
      <c r="AA260" s="32">
        <f t="shared" si="54"/>
        <v>17.512287217512288</v>
      </c>
      <c r="AG260" s="62">
        <f t="shared" si="46"/>
        <v>18</v>
      </c>
      <c r="AH260" s="62">
        <f t="shared" si="47"/>
        <v>20</v>
      </c>
      <c r="BG260" s="34">
        <f t="shared" si="57"/>
        <v>1974</v>
      </c>
      <c r="BH260" s="52">
        <f t="shared" si="55"/>
        <v>100.82630064621011</v>
      </c>
      <c r="BR260" s="62">
        <f t="shared" si="48"/>
        <v>101</v>
      </c>
      <c r="BS260" s="62">
        <f t="shared" si="49"/>
        <v>100</v>
      </c>
    </row>
    <row r="261" spans="26:71" x14ac:dyDescent="0.25">
      <c r="Z261" s="34">
        <f t="shared" si="56"/>
        <v>1975</v>
      </c>
      <c r="AA261" s="32">
        <f t="shared" si="54"/>
        <v>19.196553419196555</v>
      </c>
      <c r="AG261" s="62">
        <f t="shared" si="46"/>
        <v>19</v>
      </c>
      <c r="AH261" s="62">
        <f t="shared" si="47"/>
        <v>20</v>
      </c>
      <c r="BG261" s="34">
        <f t="shared" si="57"/>
        <v>1975</v>
      </c>
      <c r="BH261" s="52">
        <f t="shared" si="55"/>
        <v>111.10210738504229</v>
      </c>
      <c r="BR261" s="62">
        <f t="shared" si="48"/>
        <v>111</v>
      </c>
      <c r="BS261" s="62">
        <f t="shared" si="49"/>
        <v>110</v>
      </c>
    </row>
    <row r="262" spans="26:71" x14ac:dyDescent="0.25">
      <c r="Z262" s="34">
        <f t="shared" si="56"/>
        <v>1976</v>
      </c>
      <c r="AA262" s="32">
        <f t="shared" si="54"/>
        <v>18.686185318686189</v>
      </c>
      <c r="AG262" s="62">
        <f t="shared" si="46"/>
        <v>19</v>
      </c>
      <c r="AH262" s="62">
        <f t="shared" si="47"/>
        <v>20</v>
      </c>
      <c r="BG262" s="34">
        <f t="shared" si="57"/>
        <v>1976</v>
      </c>
      <c r="BH262" s="52">
        <f t="shared" si="55"/>
        <v>108.86406523348788</v>
      </c>
      <c r="BR262" s="62">
        <f t="shared" si="48"/>
        <v>109</v>
      </c>
      <c r="BS262" s="62">
        <f t="shared" si="49"/>
        <v>110</v>
      </c>
    </row>
    <row r="263" spans="26:71" x14ac:dyDescent="0.25">
      <c r="Z263" s="34">
        <f t="shared" si="56"/>
        <v>1977</v>
      </c>
      <c r="AA263" s="32">
        <f t="shared" si="54"/>
        <v>18.852386518852388</v>
      </c>
      <c r="AG263" s="62">
        <f t="shared" si="46"/>
        <v>19</v>
      </c>
      <c r="AH263" s="62">
        <f t="shared" si="47"/>
        <v>20</v>
      </c>
      <c r="BG263" s="34">
        <f t="shared" si="57"/>
        <v>1977</v>
      </c>
      <c r="BH263" s="52">
        <f t="shared" si="55"/>
        <v>110.37010485743018</v>
      </c>
      <c r="BR263" s="62">
        <f t="shared" si="48"/>
        <v>110</v>
      </c>
      <c r="BS263" s="62">
        <f t="shared" si="49"/>
        <v>110</v>
      </c>
    </row>
    <row r="264" spans="26:71" x14ac:dyDescent="0.25">
      <c r="Z264" s="34">
        <f t="shared" si="56"/>
        <v>1978</v>
      </c>
      <c r="AA264" s="32">
        <f t="shared" si="54"/>
        <v>24.446649024446653</v>
      </c>
      <c r="AG264" s="62">
        <f t="shared" si="46"/>
        <v>24</v>
      </c>
      <c r="AH264" s="62">
        <f t="shared" si="47"/>
        <v>20</v>
      </c>
      <c r="BG264" s="34">
        <f t="shared" si="57"/>
        <v>1978</v>
      </c>
      <c r="BH264" s="52">
        <f t="shared" si="55"/>
        <v>146.55449111992814</v>
      </c>
      <c r="BR264" s="62">
        <f t="shared" si="48"/>
        <v>147</v>
      </c>
      <c r="BS264" s="62">
        <f t="shared" si="49"/>
        <v>150</v>
      </c>
    </row>
    <row r="265" spans="26:71" x14ac:dyDescent="0.25">
      <c r="Z265" s="34">
        <f t="shared" si="56"/>
        <v>1979</v>
      </c>
      <c r="AA265" s="32">
        <f t="shared" si="54"/>
        <v>22.767133222767136</v>
      </c>
      <c r="AG265" s="62">
        <f t="shared" ref="AG265:AG328" si="58">IF(ISERROR(ROUND($AA265,0)),"",ROUND($AA265,0))</f>
        <v>23</v>
      </c>
      <c r="AH265" s="62">
        <f t="shared" ref="AH265:AH328" si="59">IF(ISERROR(ROUND($AG265,0)),"",ROUND($AG265/10,0)*10)</f>
        <v>20</v>
      </c>
      <c r="BG265" s="34">
        <f t="shared" si="57"/>
        <v>1979</v>
      </c>
      <c r="BH265" s="52">
        <f t="shared" si="55"/>
        <v>122.80438593973008</v>
      </c>
      <c r="BR265" s="62">
        <f t="shared" ref="BR265:BR328" si="60">IF(ISERROR(ROUND($BH265,0)),"",ROUND($BH265,0))</f>
        <v>123</v>
      </c>
      <c r="BS265" s="62">
        <f t="shared" ref="BS265:BS328" si="61">IF(ISERROR(ROUND($BR265,0)),"",ROUND($BR265/10,0)*10)</f>
        <v>120</v>
      </c>
    </row>
    <row r="266" spans="26:71" x14ac:dyDescent="0.25">
      <c r="Z266" s="34">
        <f t="shared" si="56"/>
        <v>1980</v>
      </c>
      <c r="AA266" s="32">
        <f t="shared" si="54"/>
        <v>22.774598122774599</v>
      </c>
      <c r="AG266" s="62">
        <f t="shared" si="58"/>
        <v>23</v>
      </c>
      <c r="AH266" s="62">
        <f t="shared" si="59"/>
        <v>20</v>
      </c>
      <c r="BG266" s="34">
        <f t="shared" si="57"/>
        <v>1980</v>
      </c>
      <c r="BH266" s="52">
        <f t="shared" si="55"/>
        <v>96.460895683195872</v>
      </c>
      <c r="BR266" s="62">
        <f t="shared" si="60"/>
        <v>96</v>
      </c>
      <c r="BS266" s="62">
        <f t="shared" si="61"/>
        <v>100</v>
      </c>
    </row>
    <row r="267" spans="26:71" x14ac:dyDescent="0.25">
      <c r="Z267" s="34">
        <f t="shared" si="56"/>
        <v>1981</v>
      </c>
      <c r="AA267" s="32">
        <f t="shared" si="54"/>
        <v>26.972969926972972</v>
      </c>
      <c r="AG267" s="62">
        <f t="shared" si="58"/>
        <v>27</v>
      </c>
      <c r="AH267" s="62">
        <f t="shared" si="59"/>
        <v>30</v>
      </c>
      <c r="BG267" s="34">
        <f t="shared" si="57"/>
        <v>1981</v>
      </c>
      <c r="BH267" s="52">
        <f t="shared" si="55"/>
        <v>103.21153501822542</v>
      </c>
      <c r="BR267" s="62">
        <f t="shared" si="60"/>
        <v>103</v>
      </c>
      <c r="BS267" s="62">
        <f t="shared" si="61"/>
        <v>100</v>
      </c>
    </row>
    <row r="268" spans="26:71" x14ac:dyDescent="0.25">
      <c r="Z268" s="34">
        <f t="shared" si="56"/>
        <v>1982</v>
      </c>
      <c r="AA268" s="32">
        <f t="shared" si="54"/>
        <v>29.634241529634245</v>
      </c>
      <c r="AG268" s="62">
        <f t="shared" si="58"/>
        <v>30</v>
      </c>
      <c r="AH268" s="62">
        <f t="shared" si="59"/>
        <v>30</v>
      </c>
      <c r="BG268" s="34">
        <f t="shared" si="57"/>
        <v>1982</v>
      </c>
      <c r="BH268" s="52">
        <f t="shared" si="55"/>
        <v>140.94021909474094</v>
      </c>
      <c r="BR268" s="62">
        <f t="shared" si="60"/>
        <v>141</v>
      </c>
      <c r="BS268" s="62">
        <f t="shared" si="61"/>
        <v>140</v>
      </c>
    </row>
    <row r="269" spans="26:71" x14ac:dyDescent="0.25">
      <c r="Z269" s="34">
        <f t="shared" si="56"/>
        <v>1983</v>
      </c>
      <c r="AA269" s="32">
        <f t="shared" si="54"/>
        <v>33.959588133959592</v>
      </c>
      <c r="AG269" s="62">
        <f t="shared" si="58"/>
        <v>34</v>
      </c>
      <c r="AH269" s="62">
        <f t="shared" si="59"/>
        <v>30</v>
      </c>
      <c r="BG269" s="34">
        <f t="shared" si="57"/>
        <v>1983</v>
      </c>
      <c r="BH269" s="52">
        <f t="shared" si="55"/>
        <v>168.69660770317839</v>
      </c>
      <c r="BR269" s="62">
        <f t="shared" si="60"/>
        <v>169</v>
      </c>
      <c r="BS269" s="62">
        <f t="shared" si="61"/>
        <v>170</v>
      </c>
    </row>
    <row r="270" spans="26:71" x14ac:dyDescent="0.25">
      <c r="Z270" s="34">
        <f t="shared" si="56"/>
        <v>1984</v>
      </c>
      <c r="AA270" s="32">
        <f t="shared" si="54"/>
        <v>40.503248040503252</v>
      </c>
      <c r="AG270" s="62">
        <f t="shared" si="58"/>
        <v>41</v>
      </c>
      <c r="AH270" s="62">
        <f t="shared" si="59"/>
        <v>40</v>
      </c>
      <c r="BG270" s="34">
        <f t="shared" si="57"/>
        <v>1984</v>
      </c>
      <c r="BH270" s="52">
        <f t="shared" si="55"/>
        <v>197.31271580730072</v>
      </c>
      <c r="BR270" s="62">
        <f t="shared" si="60"/>
        <v>197</v>
      </c>
      <c r="BS270" s="62">
        <f t="shared" si="61"/>
        <v>200</v>
      </c>
    </row>
    <row r="271" spans="26:71" x14ac:dyDescent="0.25">
      <c r="Z271" s="34">
        <f t="shared" si="56"/>
        <v>1985</v>
      </c>
      <c r="AA271" s="32">
        <f t="shared" si="54"/>
        <v>47.132628047132627</v>
      </c>
      <c r="AG271" s="62">
        <f t="shared" si="58"/>
        <v>47</v>
      </c>
      <c r="AH271" s="62">
        <f t="shared" si="59"/>
        <v>50</v>
      </c>
      <c r="BG271" s="34">
        <f t="shared" si="57"/>
        <v>1985</v>
      </c>
      <c r="BH271" s="52">
        <f t="shared" si="55"/>
        <v>239.10267411280438</v>
      </c>
      <c r="BR271" s="62">
        <f t="shared" si="60"/>
        <v>239</v>
      </c>
      <c r="BS271" s="62">
        <f t="shared" si="61"/>
        <v>240</v>
      </c>
    </row>
    <row r="272" spans="26:71" x14ac:dyDescent="0.25">
      <c r="Z272" s="34">
        <f t="shared" si="56"/>
        <v>1986</v>
      </c>
      <c r="AA272" s="32">
        <f t="shared" si="54"/>
        <v>47.660039947660046</v>
      </c>
      <c r="AG272" s="62">
        <f t="shared" si="58"/>
        <v>48</v>
      </c>
      <c r="AH272" s="62">
        <f t="shared" si="59"/>
        <v>50</v>
      </c>
      <c r="BG272" s="34">
        <f t="shared" si="57"/>
        <v>1986</v>
      </c>
      <c r="BH272" s="52">
        <f t="shared" si="55"/>
        <v>220.45245151690364</v>
      </c>
      <c r="BR272" s="62">
        <f t="shared" si="60"/>
        <v>220</v>
      </c>
      <c r="BS272" s="62">
        <f t="shared" si="61"/>
        <v>220</v>
      </c>
    </row>
    <row r="273" spans="26:71" x14ac:dyDescent="0.25">
      <c r="Z273" s="34">
        <f t="shared" si="56"/>
        <v>1987</v>
      </c>
      <c r="AA273" s="32">
        <f t="shared" si="54"/>
        <v>52.987777652987781</v>
      </c>
      <c r="AG273" s="62">
        <f t="shared" si="58"/>
        <v>53</v>
      </c>
      <c r="AH273" s="62">
        <f t="shared" si="59"/>
        <v>50</v>
      </c>
      <c r="BG273" s="34">
        <f t="shared" si="57"/>
        <v>1987</v>
      </c>
      <c r="BH273" s="52">
        <f t="shared" si="55"/>
        <v>239.28703865843661</v>
      </c>
      <c r="BR273" s="62">
        <f t="shared" si="60"/>
        <v>239</v>
      </c>
      <c r="BS273" s="62">
        <f t="shared" si="61"/>
        <v>240</v>
      </c>
    </row>
    <row r="274" spans="26:71" x14ac:dyDescent="0.25">
      <c r="Z274" s="34">
        <f t="shared" si="56"/>
        <v>1988</v>
      </c>
      <c r="AA274" s="32">
        <f t="shared" si="54"/>
        <v>62.663144762663144</v>
      </c>
      <c r="AG274" s="62">
        <f t="shared" si="58"/>
        <v>63</v>
      </c>
      <c r="AH274" s="62">
        <f t="shared" si="59"/>
        <v>60</v>
      </c>
      <c r="BG274" s="34">
        <f t="shared" si="57"/>
        <v>1988</v>
      </c>
      <c r="BH274" s="52">
        <f t="shared" si="55"/>
        <v>314.36607610614521</v>
      </c>
      <c r="BR274" s="62">
        <f t="shared" si="60"/>
        <v>314</v>
      </c>
      <c r="BS274" s="62">
        <f t="shared" si="61"/>
        <v>310</v>
      </c>
    </row>
    <row r="275" spans="26:71" x14ac:dyDescent="0.25">
      <c r="Z275" s="34">
        <f t="shared" si="56"/>
        <v>1989</v>
      </c>
      <c r="AA275" s="32">
        <f t="shared" si="54"/>
        <v>65.683867765683871</v>
      </c>
      <c r="AG275" s="62">
        <f t="shared" si="58"/>
        <v>66</v>
      </c>
      <c r="AH275" s="62">
        <f t="shared" si="59"/>
        <v>70</v>
      </c>
      <c r="BG275" s="34">
        <f t="shared" si="57"/>
        <v>1989</v>
      </c>
      <c r="BH275" s="52">
        <f t="shared" si="55"/>
        <v>337.14216123269051</v>
      </c>
      <c r="BR275" s="62">
        <f t="shared" si="60"/>
        <v>337</v>
      </c>
      <c r="BS275" s="62">
        <f t="shared" si="61"/>
        <v>340</v>
      </c>
    </row>
    <row r="276" spans="26:71" x14ac:dyDescent="0.25">
      <c r="Z276" s="34">
        <f t="shared" si="56"/>
        <v>1990</v>
      </c>
      <c r="AA276" s="32">
        <f t="shared" si="54"/>
        <v>79.595433479595442</v>
      </c>
      <c r="AG276" s="62">
        <f t="shared" si="58"/>
        <v>80</v>
      </c>
      <c r="AH276" s="62">
        <f t="shared" si="59"/>
        <v>80</v>
      </c>
      <c r="BG276" s="34">
        <f t="shared" si="57"/>
        <v>1990</v>
      </c>
      <c r="BH276" s="52">
        <f t="shared" si="55"/>
        <v>440.69407579647566</v>
      </c>
      <c r="BR276" s="62">
        <f t="shared" si="60"/>
        <v>441</v>
      </c>
      <c r="BS276" s="62">
        <f t="shared" si="61"/>
        <v>440</v>
      </c>
    </row>
    <row r="277" spans="26:71" x14ac:dyDescent="0.25">
      <c r="Z277" s="34">
        <f t="shared" si="56"/>
        <v>1991</v>
      </c>
      <c r="AA277" s="32">
        <f t="shared" si="54"/>
        <v>82.205717382205734</v>
      </c>
      <c r="AG277" s="62">
        <f t="shared" si="58"/>
        <v>82</v>
      </c>
      <c r="AH277" s="62">
        <f t="shared" si="59"/>
        <v>80</v>
      </c>
      <c r="BG277" s="34">
        <f t="shared" si="57"/>
        <v>1991</v>
      </c>
      <c r="BH277" s="52">
        <f t="shared" si="55"/>
        <v>474.02590697139954</v>
      </c>
      <c r="BR277" s="62">
        <f t="shared" si="60"/>
        <v>474</v>
      </c>
      <c r="BS277" s="62">
        <f t="shared" si="61"/>
        <v>470</v>
      </c>
    </row>
    <row r="278" spans="26:71" x14ac:dyDescent="0.25">
      <c r="Z278" s="34">
        <f t="shared" si="56"/>
        <v>1992</v>
      </c>
      <c r="AA278" s="32">
        <f t="shared" si="54"/>
        <v>87.799188687799187</v>
      </c>
      <c r="AG278" s="62">
        <f t="shared" si="58"/>
        <v>88</v>
      </c>
      <c r="AH278" s="62">
        <f t="shared" si="59"/>
        <v>90</v>
      </c>
      <c r="BG278" s="34">
        <f t="shared" si="57"/>
        <v>1992</v>
      </c>
      <c r="BH278" s="52">
        <f t="shared" si="55"/>
        <v>483.08127305935943</v>
      </c>
      <c r="BR278" s="62">
        <f t="shared" si="60"/>
        <v>483</v>
      </c>
      <c r="BS278" s="62">
        <f t="shared" si="61"/>
        <v>480</v>
      </c>
    </row>
    <row r="279" spans="26:71" x14ac:dyDescent="0.25">
      <c r="Z279" s="34">
        <f t="shared" si="56"/>
        <v>1993</v>
      </c>
      <c r="AA279" s="32">
        <f t="shared" si="54"/>
        <v>110.12043211012043</v>
      </c>
      <c r="AG279" s="62">
        <f t="shared" si="58"/>
        <v>110</v>
      </c>
      <c r="AH279" s="62">
        <f t="shared" si="59"/>
        <v>110</v>
      </c>
      <c r="BG279" s="34">
        <f t="shared" si="57"/>
        <v>1993</v>
      </c>
      <c r="BH279" s="52">
        <f t="shared" si="55"/>
        <v>641.64878225299935</v>
      </c>
      <c r="BR279" s="62">
        <f t="shared" si="60"/>
        <v>642</v>
      </c>
      <c r="BS279" s="62">
        <f t="shared" si="61"/>
        <v>640</v>
      </c>
    </row>
    <row r="280" spans="26:71" x14ac:dyDescent="0.25">
      <c r="Z280" s="34">
        <f t="shared" si="56"/>
        <v>1994</v>
      </c>
      <c r="AA280" s="32">
        <f t="shared" si="54"/>
        <v>107.94747110794748</v>
      </c>
      <c r="AG280" s="62">
        <f t="shared" si="58"/>
        <v>108</v>
      </c>
      <c r="AH280" s="62">
        <f t="shared" si="59"/>
        <v>110</v>
      </c>
      <c r="BG280" s="34">
        <f t="shared" si="57"/>
        <v>1994</v>
      </c>
      <c r="BH280" s="52">
        <f t="shared" si="55"/>
        <v>611.71877681925753</v>
      </c>
      <c r="BR280" s="62">
        <f t="shared" si="60"/>
        <v>612</v>
      </c>
      <c r="BS280" s="62">
        <f t="shared" si="61"/>
        <v>610</v>
      </c>
    </row>
    <row r="281" spans="26:71" x14ac:dyDescent="0.25">
      <c r="Z281" s="34">
        <f t="shared" si="56"/>
        <v>1995</v>
      </c>
      <c r="AA281" s="32">
        <f t="shared" si="54"/>
        <v>108.70172810870174</v>
      </c>
      <c r="AG281" s="62">
        <f t="shared" si="58"/>
        <v>109</v>
      </c>
      <c r="AH281" s="62">
        <f t="shared" si="59"/>
        <v>110</v>
      </c>
      <c r="BG281" s="34">
        <f t="shared" si="57"/>
        <v>1995</v>
      </c>
      <c r="BH281" s="52">
        <f t="shared" si="55"/>
        <v>616.71657714722153</v>
      </c>
      <c r="BR281" s="62">
        <f t="shared" si="60"/>
        <v>617</v>
      </c>
      <c r="BS281" s="62">
        <f t="shared" si="61"/>
        <v>620</v>
      </c>
    </row>
    <row r="282" spans="26:71" x14ac:dyDescent="0.25">
      <c r="Z282" s="34">
        <f t="shared" si="56"/>
        <v>1996</v>
      </c>
      <c r="AA282" s="32">
        <f t="shared" si="54"/>
        <v>111.33121311133122</v>
      </c>
      <c r="AG282" s="62">
        <f t="shared" si="58"/>
        <v>111</v>
      </c>
      <c r="AH282" s="62">
        <f t="shared" si="59"/>
        <v>110</v>
      </c>
      <c r="BG282" s="34">
        <f t="shared" si="57"/>
        <v>1996</v>
      </c>
      <c r="BH282" s="52">
        <f t="shared" si="55"/>
        <v>635.49300410112141</v>
      </c>
      <c r="BR282" s="62">
        <f t="shared" si="60"/>
        <v>635</v>
      </c>
      <c r="BS282" s="62">
        <f t="shared" si="61"/>
        <v>640</v>
      </c>
    </row>
    <row r="283" spans="26:71" x14ac:dyDescent="0.25">
      <c r="Z283" s="34">
        <f t="shared" si="56"/>
        <v>1997</v>
      </c>
      <c r="AA283" s="32">
        <f t="shared" si="54"/>
        <v>108.19135910819138</v>
      </c>
      <c r="AG283" s="62">
        <f t="shared" si="58"/>
        <v>108</v>
      </c>
      <c r="AH283" s="62">
        <f t="shared" si="59"/>
        <v>110</v>
      </c>
      <c r="BG283" s="34">
        <f t="shared" si="57"/>
        <v>1997</v>
      </c>
      <c r="BH283" s="52">
        <f t="shared" si="55"/>
        <v>549.57721729918489</v>
      </c>
      <c r="BR283" s="62">
        <f t="shared" si="60"/>
        <v>550</v>
      </c>
      <c r="BS283" s="62">
        <f t="shared" si="61"/>
        <v>550</v>
      </c>
    </row>
    <row r="284" spans="26:71" x14ac:dyDescent="0.25">
      <c r="Z284" s="34">
        <f t="shared" si="56"/>
        <v>1998</v>
      </c>
      <c r="AA284" s="32">
        <f t="shared" si="54"/>
        <v>105.82372310582373</v>
      </c>
      <c r="AG284" s="62">
        <f t="shared" si="58"/>
        <v>106</v>
      </c>
      <c r="AH284" s="62">
        <f t="shared" si="59"/>
        <v>110</v>
      </c>
      <c r="BG284" s="34">
        <f t="shared" si="57"/>
        <v>1998</v>
      </c>
      <c r="BH284" s="52">
        <f t="shared" si="55"/>
        <v>533.38535109745476</v>
      </c>
      <c r="BR284" s="62">
        <f t="shared" si="60"/>
        <v>533</v>
      </c>
      <c r="BS284" s="62">
        <f t="shared" si="61"/>
        <v>530</v>
      </c>
    </row>
    <row r="285" spans="26:71" x14ac:dyDescent="0.25">
      <c r="Z285" s="34">
        <f t="shared" si="56"/>
        <v>1999</v>
      </c>
      <c r="AA285" s="32">
        <f t="shared" si="54"/>
        <v>105.10715510510717</v>
      </c>
      <c r="AG285" s="62">
        <f t="shared" si="58"/>
        <v>105</v>
      </c>
      <c r="AH285" s="62">
        <f t="shared" si="59"/>
        <v>110</v>
      </c>
      <c r="BG285" s="34">
        <f t="shared" si="57"/>
        <v>1999</v>
      </c>
      <c r="BH285" s="52">
        <f t="shared" si="55"/>
        <v>513.55672033096278</v>
      </c>
      <c r="BR285" s="62">
        <f t="shared" si="60"/>
        <v>514</v>
      </c>
      <c r="BS285" s="62">
        <f t="shared" si="61"/>
        <v>510</v>
      </c>
    </row>
    <row r="286" spans="26:71" x14ac:dyDescent="0.25">
      <c r="Z286" s="34">
        <f t="shared" si="56"/>
        <v>2000</v>
      </c>
      <c r="AA286" s="32">
        <f t="shared" si="54"/>
        <v>106.19981410619982</v>
      </c>
      <c r="AG286" s="62">
        <f t="shared" si="58"/>
        <v>106</v>
      </c>
      <c r="AH286" s="62">
        <f t="shared" si="59"/>
        <v>110</v>
      </c>
      <c r="BG286" s="34">
        <f t="shared" si="57"/>
        <v>2000</v>
      </c>
      <c r="BH286" s="52">
        <f t="shared" si="55"/>
        <v>441.62313873244477</v>
      </c>
      <c r="BR286" s="62">
        <f t="shared" si="60"/>
        <v>442</v>
      </c>
      <c r="BS286" s="62">
        <f t="shared" si="61"/>
        <v>440</v>
      </c>
    </row>
    <row r="287" spans="26:71" x14ac:dyDescent="0.25">
      <c r="Z287" s="34">
        <v>1970</v>
      </c>
      <c r="AA287" s="32" t="str">
        <f>L8</f>
        <v>n.a.</v>
      </c>
      <c r="AG287" s="62" t="str">
        <f t="shared" si="58"/>
        <v/>
      </c>
      <c r="AH287" s="62" t="str">
        <f t="shared" si="59"/>
        <v/>
      </c>
      <c r="BG287" s="34">
        <v>1970</v>
      </c>
      <c r="BH287" s="52" t="str">
        <f>AS8</f>
        <v>n.a.</v>
      </c>
      <c r="BR287" s="62" t="str">
        <f t="shared" si="60"/>
        <v/>
      </c>
      <c r="BS287" s="62" t="str">
        <f t="shared" si="61"/>
        <v/>
      </c>
    </row>
    <row r="288" spans="26:71" x14ac:dyDescent="0.25">
      <c r="Z288" s="34">
        <f>Z287+1</f>
        <v>1971</v>
      </c>
      <c r="AA288" s="32" t="str">
        <f t="shared" ref="AA288:AA317" si="62">L9</f>
        <v>n.a.</v>
      </c>
      <c r="AG288" s="62" t="str">
        <f t="shared" si="58"/>
        <v/>
      </c>
      <c r="AH288" s="62" t="str">
        <f t="shared" si="59"/>
        <v/>
      </c>
      <c r="BG288" s="34">
        <f>BG287+1</f>
        <v>1971</v>
      </c>
      <c r="BH288" s="52" t="str">
        <f t="shared" ref="BH288:BH317" si="63">AS9</f>
        <v>n.a.</v>
      </c>
      <c r="BR288" s="62" t="str">
        <f t="shared" si="60"/>
        <v/>
      </c>
      <c r="BS288" s="62" t="str">
        <f t="shared" si="61"/>
        <v/>
      </c>
    </row>
    <row r="289" spans="26:71" x14ac:dyDescent="0.25">
      <c r="Z289" s="34">
        <f t="shared" ref="Z289:Z317" si="64">Z288+1</f>
        <v>1972</v>
      </c>
      <c r="AA289" s="32" t="str">
        <f t="shared" si="62"/>
        <v>n.a.</v>
      </c>
      <c r="AG289" s="62" t="str">
        <f t="shared" si="58"/>
        <v/>
      </c>
      <c r="AH289" s="62" t="str">
        <f t="shared" si="59"/>
        <v/>
      </c>
      <c r="BG289" s="34">
        <f t="shared" ref="BG289:BG317" si="65">BG288+1</f>
        <v>1972</v>
      </c>
      <c r="BH289" s="52" t="str">
        <f t="shared" si="63"/>
        <v>n.a.</v>
      </c>
      <c r="BR289" s="62" t="str">
        <f t="shared" si="60"/>
        <v/>
      </c>
      <c r="BS289" s="62" t="str">
        <f t="shared" si="61"/>
        <v/>
      </c>
    </row>
    <row r="290" spans="26:71" x14ac:dyDescent="0.25">
      <c r="Z290" s="34">
        <f t="shared" si="64"/>
        <v>1973</v>
      </c>
      <c r="AA290" s="32" t="str">
        <f t="shared" si="62"/>
        <v>n.a.</v>
      </c>
      <c r="AG290" s="62" t="str">
        <f t="shared" si="58"/>
        <v/>
      </c>
      <c r="AH290" s="62" t="str">
        <f t="shared" si="59"/>
        <v/>
      </c>
      <c r="BG290" s="34">
        <f t="shared" si="65"/>
        <v>1973</v>
      </c>
      <c r="BH290" s="52" t="str">
        <f t="shared" si="63"/>
        <v>n.a.</v>
      </c>
      <c r="BR290" s="62" t="str">
        <f t="shared" si="60"/>
        <v/>
      </c>
      <c r="BS290" s="62" t="str">
        <f t="shared" si="61"/>
        <v/>
      </c>
    </row>
    <row r="291" spans="26:71" x14ac:dyDescent="0.25">
      <c r="Z291" s="34">
        <f t="shared" si="64"/>
        <v>1974</v>
      </c>
      <c r="AA291" s="32">
        <f t="shared" si="62"/>
        <v>53.709799853709804</v>
      </c>
      <c r="AG291" s="62">
        <f t="shared" si="58"/>
        <v>54</v>
      </c>
      <c r="AH291" s="62">
        <f t="shared" si="59"/>
        <v>50</v>
      </c>
      <c r="BG291" s="34">
        <f t="shared" si="65"/>
        <v>1974</v>
      </c>
      <c r="BH291" s="52">
        <f t="shared" si="63"/>
        <v>135.32447312987955</v>
      </c>
      <c r="BR291" s="62">
        <f t="shared" si="60"/>
        <v>135</v>
      </c>
      <c r="BS291" s="62">
        <f t="shared" si="61"/>
        <v>140</v>
      </c>
    </row>
    <row r="292" spans="26:71" x14ac:dyDescent="0.25">
      <c r="Z292" s="34">
        <f t="shared" si="64"/>
        <v>1975</v>
      </c>
      <c r="AA292" s="32">
        <f t="shared" si="62"/>
        <v>59.300050759300056</v>
      </c>
      <c r="AG292" s="62">
        <f t="shared" si="58"/>
        <v>59</v>
      </c>
      <c r="AH292" s="62">
        <f t="shared" si="59"/>
        <v>60</v>
      </c>
      <c r="BG292" s="34">
        <f t="shared" si="65"/>
        <v>1975</v>
      </c>
      <c r="BH292" s="52">
        <f t="shared" si="63"/>
        <v>148.96221186505619</v>
      </c>
      <c r="BR292" s="62">
        <f t="shared" si="60"/>
        <v>149</v>
      </c>
      <c r="BS292" s="62">
        <f t="shared" si="61"/>
        <v>150</v>
      </c>
    </row>
    <row r="293" spans="26:71" x14ac:dyDescent="0.25">
      <c r="Z293" s="34">
        <f t="shared" si="64"/>
        <v>1976</v>
      </c>
      <c r="AA293" s="32">
        <f t="shared" si="62"/>
        <v>63.61608866361609</v>
      </c>
      <c r="AG293" s="62">
        <f t="shared" si="58"/>
        <v>64</v>
      </c>
      <c r="AH293" s="62">
        <f t="shared" si="59"/>
        <v>60</v>
      </c>
      <c r="BG293" s="34">
        <f t="shared" si="65"/>
        <v>1976</v>
      </c>
      <c r="BH293" s="52">
        <f t="shared" si="63"/>
        <v>147.50110100347825</v>
      </c>
      <c r="BR293" s="62">
        <f t="shared" si="60"/>
        <v>148</v>
      </c>
      <c r="BS293" s="62">
        <f t="shared" si="61"/>
        <v>150</v>
      </c>
    </row>
    <row r="294" spans="26:71" x14ac:dyDescent="0.25">
      <c r="Z294" s="34">
        <f t="shared" si="64"/>
        <v>1977</v>
      </c>
      <c r="AA294" s="32">
        <f t="shared" si="62"/>
        <v>60.762231660762239</v>
      </c>
      <c r="AG294" s="62">
        <f t="shared" si="58"/>
        <v>61</v>
      </c>
      <c r="AH294" s="62">
        <f t="shared" si="59"/>
        <v>60</v>
      </c>
      <c r="BG294" s="34">
        <f t="shared" si="65"/>
        <v>1977</v>
      </c>
      <c r="BH294" s="52">
        <f t="shared" si="63"/>
        <v>131.94114919226143</v>
      </c>
      <c r="BR294" s="62">
        <f t="shared" si="60"/>
        <v>132</v>
      </c>
      <c r="BS294" s="62">
        <f t="shared" si="61"/>
        <v>130</v>
      </c>
    </row>
    <row r="295" spans="26:71" x14ac:dyDescent="0.25">
      <c r="Z295" s="34">
        <f t="shared" si="64"/>
        <v>1978</v>
      </c>
      <c r="AA295" s="32">
        <f t="shared" si="62"/>
        <v>62.67246036267246</v>
      </c>
      <c r="AG295" s="62">
        <f t="shared" si="58"/>
        <v>63</v>
      </c>
      <c r="AH295" s="62">
        <f t="shared" si="59"/>
        <v>60</v>
      </c>
      <c r="BG295" s="34">
        <f t="shared" si="65"/>
        <v>1978</v>
      </c>
      <c r="BH295" s="52">
        <f t="shared" si="63"/>
        <v>134.61641770579897</v>
      </c>
      <c r="BR295" s="62">
        <f t="shared" si="60"/>
        <v>135</v>
      </c>
      <c r="BS295" s="62">
        <f t="shared" si="61"/>
        <v>140</v>
      </c>
    </row>
    <row r="296" spans="26:71" x14ac:dyDescent="0.25">
      <c r="Z296" s="34">
        <f t="shared" si="64"/>
        <v>1979</v>
      </c>
      <c r="AA296" s="32">
        <f t="shared" si="62"/>
        <v>67.7017930677018</v>
      </c>
      <c r="AG296" s="62">
        <f t="shared" si="58"/>
        <v>68</v>
      </c>
      <c r="AH296" s="62">
        <f t="shared" si="59"/>
        <v>70</v>
      </c>
      <c r="BG296" s="34">
        <f t="shared" si="65"/>
        <v>1979</v>
      </c>
      <c r="BH296" s="52">
        <f t="shared" si="63"/>
        <v>146.0382765374014</v>
      </c>
      <c r="BR296" s="62">
        <f t="shared" si="60"/>
        <v>146</v>
      </c>
      <c r="BS296" s="62">
        <f t="shared" si="61"/>
        <v>150</v>
      </c>
    </row>
    <row r="297" spans="26:71" x14ac:dyDescent="0.25">
      <c r="Z297" s="34">
        <f t="shared" si="64"/>
        <v>1980</v>
      </c>
      <c r="AA297" s="32">
        <f t="shared" si="62"/>
        <v>69.134011069134019</v>
      </c>
      <c r="AG297" s="62">
        <f t="shared" si="58"/>
        <v>69</v>
      </c>
      <c r="AH297" s="62">
        <f t="shared" si="59"/>
        <v>70</v>
      </c>
      <c r="BG297" s="34">
        <f t="shared" si="65"/>
        <v>1980</v>
      </c>
      <c r="BH297" s="52">
        <f t="shared" si="63"/>
        <v>149.62794749259132</v>
      </c>
      <c r="BR297" s="62">
        <f t="shared" si="60"/>
        <v>150</v>
      </c>
      <c r="BS297" s="62">
        <f t="shared" si="61"/>
        <v>150</v>
      </c>
    </row>
    <row r="298" spans="26:71" x14ac:dyDescent="0.25">
      <c r="Z298" s="34">
        <f t="shared" si="64"/>
        <v>1981</v>
      </c>
      <c r="AA298" s="32">
        <f t="shared" si="62"/>
        <v>73.559602073559603</v>
      </c>
      <c r="AG298" s="62">
        <f t="shared" si="58"/>
        <v>74</v>
      </c>
      <c r="AH298" s="62">
        <f t="shared" si="59"/>
        <v>70</v>
      </c>
      <c r="BG298" s="34">
        <f t="shared" si="65"/>
        <v>1981</v>
      </c>
      <c r="BH298" s="52">
        <f t="shared" si="63"/>
        <v>162.82915371034554</v>
      </c>
      <c r="BR298" s="62">
        <f t="shared" si="60"/>
        <v>163</v>
      </c>
      <c r="BS298" s="62">
        <f t="shared" si="61"/>
        <v>160</v>
      </c>
    </row>
    <row r="299" spans="26:71" x14ac:dyDescent="0.25">
      <c r="Z299" s="34">
        <f t="shared" si="64"/>
        <v>1982</v>
      </c>
      <c r="AA299" s="32">
        <f t="shared" si="62"/>
        <v>79.156521179156528</v>
      </c>
      <c r="AG299" s="62">
        <f t="shared" si="58"/>
        <v>79</v>
      </c>
      <c r="AH299" s="62">
        <f t="shared" si="59"/>
        <v>80</v>
      </c>
      <c r="BG299" s="34">
        <f t="shared" si="65"/>
        <v>1982</v>
      </c>
      <c r="BH299" s="52">
        <f t="shared" si="63"/>
        <v>176.59695641601596</v>
      </c>
      <c r="BR299" s="62">
        <f t="shared" si="60"/>
        <v>177</v>
      </c>
      <c r="BS299" s="62">
        <f t="shared" si="61"/>
        <v>180</v>
      </c>
    </row>
    <row r="300" spans="26:71" x14ac:dyDescent="0.25">
      <c r="Z300" s="34">
        <f t="shared" si="64"/>
        <v>1983</v>
      </c>
      <c r="AA300" s="32">
        <f t="shared" si="62"/>
        <v>92.488955292488967</v>
      </c>
      <c r="AG300" s="62">
        <f t="shared" si="58"/>
        <v>92</v>
      </c>
      <c r="AH300" s="62">
        <f t="shared" si="59"/>
        <v>90</v>
      </c>
      <c r="BG300" s="34">
        <f t="shared" si="65"/>
        <v>1983</v>
      </c>
      <c r="BH300" s="52">
        <f t="shared" si="63"/>
        <v>189.12502811959132</v>
      </c>
      <c r="BR300" s="62">
        <f t="shared" si="60"/>
        <v>189</v>
      </c>
      <c r="BS300" s="62">
        <f t="shared" si="61"/>
        <v>190</v>
      </c>
    </row>
    <row r="301" spans="26:71" x14ac:dyDescent="0.25">
      <c r="Z301" s="34">
        <f t="shared" si="64"/>
        <v>1984</v>
      </c>
      <c r="AA301" s="32">
        <f t="shared" si="62"/>
        <v>96.580103996580107</v>
      </c>
      <c r="AG301" s="62">
        <f t="shared" si="58"/>
        <v>97</v>
      </c>
      <c r="AH301" s="62">
        <f t="shared" si="59"/>
        <v>100</v>
      </c>
      <c r="BG301" s="34">
        <f t="shared" si="65"/>
        <v>1984</v>
      </c>
      <c r="BH301" s="52">
        <f t="shared" si="63"/>
        <v>173.94472201223937</v>
      </c>
      <c r="BR301" s="62">
        <f t="shared" si="60"/>
        <v>174</v>
      </c>
      <c r="BS301" s="62">
        <f t="shared" si="61"/>
        <v>170</v>
      </c>
    </row>
    <row r="302" spans="26:71" x14ac:dyDescent="0.25">
      <c r="Z302" s="34">
        <f t="shared" si="64"/>
        <v>1985</v>
      </c>
      <c r="AA302" s="32">
        <f t="shared" si="62"/>
        <v>99.486979199486981</v>
      </c>
      <c r="AG302" s="62">
        <f t="shared" si="58"/>
        <v>99</v>
      </c>
      <c r="AH302" s="62">
        <f t="shared" si="59"/>
        <v>100</v>
      </c>
      <c r="BG302" s="34">
        <f t="shared" si="65"/>
        <v>1985</v>
      </c>
      <c r="BH302" s="52">
        <f t="shared" si="63"/>
        <v>176.76740045525315</v>
      </c>
      <c r="BR302" s="62">
        <f t="shared" si="60"/>
        <v>177</v>
      </c>
      <c r="BS302" s="62">
        <f t="shared" si="61"/>
        <v>180</v>
      </c>
    </row>
    <row r="303" spans="26:71" x14ac:dyDescent="0.25">
      <c r="Z303" s="34">
        <f t="shared" si="64"/>
        <v>1986</v>
      </c>
      <c r="AA303" s="32">
        <f t="shared" si="62"/>
        <v>110.5614861105615</v>
      </c>
      <c r="AG303" s="62">
        <f t="shared" si="58"/>
        <v>111</v>
      </c>
      <c r="AH303" s="62">
        <f t="shared" si="59"/>
        <v>110</v>
      </c>
      <c r="BG303" s="34">
        <f t="shared" si="65"/>
        <v>1986</v>
      </c>
      <c r="BH303" s="52">
        <f t="shared" si="63"/>
        <v>216.20418220578964</v>
      </c>
      <c r="BR303" s="62">
        <f t="shared" si="60"/>
        <v>216</v>
      </c>
      <c r="BS303" s="62">
        <f t="shared" si="61"/>
        <v>220</v>
      </c>
    </row>
    <row r="304" spans="26:71" x14ac:dyDescent="0.25">
      <c r="Z304" s="34">
        <f t="shared" si="64"/>
        <v>1987</v>
      </c>
      <c r="AA304" s="32">
        <f t="shared" si="62"/>
        <v>111.84980911184981</v>
      </c>
      <c r="AG304" s="62">
        <f t="shared" si="58"/>
        <v>112</v>
      </c>
      <c r="AH304" s="62">
        <f t="shared" si="59"/>
        <v>110</v>
      </c>
      <c r="BG304" s="34">
        <f t="shared" si="65"/>
        <v>1987</v>
      </c>
      <c r="BH304" s="52">
        <f t="shared" si="63"/>
        <v>204.78968290606971</v>
      </c>
      <c r="BR304" s="62">
        <f t="shared" si="60"/>
        <v>205</v>
      </c>
      <c r="BS304" s="62">
        <f t="shared" si="61"/>
        <v>210</v>
      </c>
    </row>
    <row r="305" spans="26:71" x14ac:dyDescent="0.25">
      <c r="Z305" s="34">
        <f t="shared" si="64"/>
        <v>1988</v>
      </c>
      <c r="AA305" s="32">
        <f t="shared" si="62"/>
        <v>108.20483610820484</v>
      </c>
      <c r="AG305" s="62">
        <f t="shared" si="58"/>
        <v>108</v>
      </c>
      <c r="AH305" s="62">
        <f t="shared" si="59"/>
        <v>110</v>
      </c>
      <c r="BG305" s="34">
        <f t="shared" si="65"/>
        <v>1988</v>
      </c>
      <c r="BH305" s="52">
        <f t="shared" si="63"/>
        <v>186.88100586862225</v>
      </c>
      <c r="BR305" s="62">
        <f t="shared" si="60"/>
        <v>187</v>
      </c>
      <c r="BS305" s="62">
        <f t="shared" si="61"/>
        <v>190</v>
      </c>
    </row>
    <row r="306" spans="26:71" x14ac:dyDescent="0.25">
      <c r="Z306" s="34">
        <f t="shared" si="64"/>
        <v>1989</v>
      </c>
      <c r="AA306" s="32">
        <f t="shared" si="62"/>
        <v>98.866388698866388</v>
      </c>
      <c r="AG306" s="62">
        <f t="shared" si="58"/>
        <v>99</v>
      </c>
      <c r="AH306" s="62">
        <f t="shared" si="59"/>
        <v>100</v>
      </c>
      <c r="BG306" s="34">
        <f t="shared" si="65"/>
        <v>1989</v>
      </c>
      <c r="BH306" s="52">
        <f t="shared" si="63"/>
        <v>161.08654217047064</v>
      </c>
      <c r="BR306" s="62">
        <f t="shared" si="60"/>
        <v>161</v>
      </c>
      <c r="BS306" s="62">
        <f t="shared" si="61"/>
        <v>160</v>
      </c>
    </row>
    <row r="307" spans="26:71" x14ac:dyDescent="0.25">
      <c r="Z307" s="34">
        <f t="shared" si="64"/>
        <v>1990</v>
      </c>
      <c r="AA307" s="32">
        <f t="shared" si="62"/>
        <v>101.39784210139784</v>
      </c>
      <c r="AG307" s="62">
        <f t="shared" si="58"/>
        <v>101</v>
      </c>
      <c r="AH307" s="62">
        <f t="shared" si="59"/>
        <v>100</v>
      </c>
      <c r="BG307" s="34">
        <f t="shared" si="65"/>
        <v>1990</v>
      </c>
      <c r="BH307" s="52">
        <f t="shared" si="63"/>
        <v>177.96146892116974</v>
      </c>
      <c r="BR307" s="62">
        <f t="shared" si="60"/>
        <v>178</v>
      </c>
      <c r="BS307" s="62">
        <f t="shared" si="61"/>
        <v>180</v>
      </c>
    </row>
    <row r="308" spans="26:71" x14ac:dyDescent="0.25">
      <c r="Z308" s="34">
        <f t="shared" si="64"/>
        <v>1991</v>
      </c>
      <c r="AA308" s="32">
        <f t="shared" si="62"/>
        <v>102.80384710280386</v>
      </c>
      <c r="AG308" s="62">
        <f t="shared" si="58"/>
        <v>103</v>
      </c>
      <c r="AH308" s="62">
        <f t="shared" si="59"/>
        <v>100</v>
      </c>
      <c r="BG308" s="34">
        <f t="shared" si="65"/>
        <v>1991</v>
      </c>
      <c r="BH308" s="52">
        <f t="shared" si="63"/>
        <v>177.58670834224012</v>
      </c>
      <c r="BR308" s="62">
        <f t="shared" si="60"/>
        <v>178</v>
      </c>
      <c r="BS308" s="62">
        <f t="shared" si="61"/>
        <v>180</v>
      </c>
    </row>
    <row r="309" spans="26:71" x14ac:dyDescent="0.25">
      <c r="Z309" s="34">
        <f t="shared" si="64"/>
        <v>1992</v>
      </c>
      <c r="AA309" s="32">
        <f t="shared" si="62"/>
        <v>100.09494310009495</v>
      </c>
      <c r="AG309" s="62">
        <f t="shared" si="58"/>
        <v>100</v>
      </c>
      <c r="AH309" s="62">
        <f t="shared" si="59"/>
        <v>100</v>
      </c>
      <c r="BG309" s="34">
        <f t="shared" si="65"/>
        <v>1992</v>
      </c>
      <c r="BH309" s="52">
        <f t="shared" si="63"/>
        <v>164.54801098454072</v>
      </c>
      <c r="BR309" s="62">
        <f t="shared" si="60"/>
        <v>165</v>
      </c>
      <c r="BS309" s="62">
        <f t="shared" si="61"/>
        <v>170</v>
      </c>
    </row>
    <row r="310" spans="26:71" x14ac:dyDescent="0.25">
      <c r="Z310" s="34">
        <f t="shared" si="64"/>
        <v>1993</v>
      </c>
      <c r="AA310" s="32">
        <f t="shared" si="62"/>
        <v>96.199587596199606</v>
      </c>
      <c r="AG310" s="62">
        <f t="shared" si="58"/>
        <v>96</v>
      </c>
      <c r="AH310" s="62">
        <f t="shared" si="59"/>
        <v>100</v>
      </c>
      <c r="BG310" s="34">
        <f t="shared" si="65"/>
        <v>1993</v>
      </c>
      <c r="BH310" s="52">
        <f t="shared" si="63"/>
        <v>145.76197943620096</v>
      </c>
      <c r="BR310" s="62">
        <f t="shared" si="60"/>
        <v>146</v>
      </c>
      <c r="BS310" s="62">
        <f t="shared" si="61"/>
        <v>150</v>
      </c>
    </row>
    <row r="311" spans="26:71" x14ac:dyDescent="0.25">
      <c r="Z311" s="34">
        <f t="shared" si="64"/>
        <v>1994</v>
      </c>
      <c r="AA311" s="32">
        <f t="shared" si="62"/>
        <v>90.432587290432593</v>
      </c>
      <c r="AG311" s="62">
        <f t="shared" si="58"/>
        <v>90</v>
      </c>
      <c r="AH311" s="62">
        <f t="shared" si="59"/>
        <v>90</v>
      </c>
      <c r="BG311" s="34">
        <f t="shared" si="65"/>
        <v>1994</v>
      </c>
      <c r="BH311" s="52">
        <f t="shared" si="63"/>
        <v>127.76307627773437</v>
      </c>
      <c r="BR311" s="62">
        <f t="shared" si="60"/>
        <v>128</v>
      </c>
      <c r="BS311" s="62">
        <f t="shared" si="61"/>
        <v>130</v>
      </c>
    </row>
    <row r="312" spans="26:71" x14ac:dyDescent="0.25">
      <c r="Z312" s="34">
        <f t="shared" si="64"/>
        <v>1995</v>
      </c>
      <c r="AA312" s="32">
        <f t="shared" si="62"/>
        <v>82.579199882579204</v>
      </c>
      <c r="AG312" s="62">
        <f t="shared" si="58"/>
        <v>83</v>
      </c>
      <c r="AH312" s="62">
        <f t="shared" si="59"/>
        <v>80</v>
      </c>
      <c r="BG312" s="34">
        <f t="shared" si="65"/>
        <v>1995</v>
      </c>
      <c r="BH312" s="52">
        <f t="shared" si="63"/>
        <v>108.18591634978721</v>
      </c>
      <c r="BR312" s="62">
        <f t="shared" si="60"/>
        <v>108</v>
      </c>
      <c r="BS312" s="62">
        <f t="shared" si="61"/>
        <v>110</v>
      </c>
    </row>
    <row r="313" spans="26:71" x14ac:dyDescent="0.25">
      <c r="Z313" s="34">
        <f t="shared" si="64"/>
        <v>1996</v>
      </c>
      <c r="AA313" s="32">
        <f t="shared" si="62"/>
        <v>74.17593577417594</v>
      </c>
      <c r="AG313" s="62">
        <f t="shared" si="58"/>
        <v>74</v>
      </c>
      <c r="AH313" s="62">
        <f t="shared" si="59"/>
        <v>70</v>
      </c>
      <c r="BG313" s="34">
        <f t="shared" si="65"/>
        <v>1996</v>
      </c>
      <c r="BH313" s="52">
        <f t="shared" si="63"/>
        <v>95.668045165290721</v>
      </c>
      <c r="BR313" s="62">
        <f t="shared" si="60"/>
        <v>96</v>
      </c>
      <c r="BS313" s="62">
        <f t="shared" si="61"/>
        <v>100</v>
      </c>
    </row>
    <row r="314" spans="26:71" x14ac:dyDescent="0.25">
      <c r="Z314" s="34">
        <f t="shared" si="64"/>
        <v>1997</v>
      </c>
      <c r="AA314" s="32">
        <f t="shared" si="62"/>
        <v>65.064709965064708</v>
      </c>
      <c r="AG314" s="62">
        <f t="shared" si="58"/>
        <v>65</v>
      </c>
      <c r="AH314" s="62">
        <f t="shared" si="59"/>
        <v>70</v>
      </c>
      <c r="BG314" s="34">
        <f t="shared" si="65"/>
        <v>1997</v>
      </c>
      <c r="BH314" s="52">
        <f t="shared" si="63"/>
        <v>81.531283707086217</v>
      </c>
      <c r="BR314" s="62">
        <f t="shared" si="60"/>
        <v>82</v>
      </c>
      <c r="BS314" s="62">
        <f t="shared" si="61"/>
        <v>80</v>
      </c>
    </row>
    <row r="315" spans="26:71" x14ac:dyDescent="0.25">
      <c r="Z315" s="34">
        <f t="shared" si="64"/>
        <v>1998</v>
      </c>
      <c r="AA315" s="32">
        <f t="shared" si="62"/>
        <v>55.126261655126264</v>
      </c>
      <c r="AG315" s="62">
        <f t="shared" si="58"/>
        <v>55</v>
      </c>
      <c r="AH315" s="62">
        <f t="shared" si="59"/>
        <v>60</v>
      </c>
      <c r="BG315" s="34">
        <f t="shared" si="65"/>
        <v>1998</v>
      </c>
      <c r="BH315" s="52">
        <f t="shared" si="63"/>
        <v>63.664699933964584</v>
      </c>
      <c r="BR315" s="62">
        <f t="shared" si="60"/>
        <v>64</v>
      </c>
      <c r="BS315" s="62">
        <f t="shared" si="61"/>
        <v>60</v>
      </c>
    </row>
    <row r="316" spans="26:71" x14ac:dyDescent="0.25">
      <c r="Z316" s="34">
        <f t="shared" si="64"/>
        <v>1999</v>
      </c>
      <c r="AA316" s="32">
        <f t="shared" si="62"/>
        <v>49.593906849593907</v>
      </c>
      <c r="AG316" s="62">
        <f t="shared" si="58"/>
        <v>50</v>
      </c>
      <c r="AH316" s="62">
        <f t="shared" si="59"/>
        <v>50</v>
      </c>
      <c r="BG316" s="34">
        <f t="shared" si="65"/>
        <v>1999</v>
      </c>
      <c r="BH316" s="52">
        <f t="shared" si="63"/>
        <v>55.885845746041085</v>
      </c>
      <c r="BR316" s="62">
        <f t="shared" si="60"/>
        <v>56</v>
      </c>
      <c r="BS316" s="62">
        <f t="shared" si="61"/>
        <v>60</v>
      </c>
    </row>
    <row r="317" spans="26:71" x14ac:dyDescent="0.25">
      <c r="Z317" s="34">
        <f t="shared" si="64"/>
        <v>2000</v>
      </c>
      <c r="AA317" s="32">
        <f t="shared" si="62"/>
        <v>38.99288453899289</v>
      </c>
      <c r="AG317" s="62">
        <f t="shared" si="58"/>
        <v>39</v>
      </c>
      <c r="AH317" s="62">
        <f t="shared" si="59"/>
        <v>40</v>
      </c>
      <c r="BG317" s="34">
        <f t="shared" si="65"/>
        <v>2000</v>
      </c>
      <c r="BH317" s="52">
        <f t="shared" si="63"/>
        <v>41.100305439060158</v>
      </c>
      <c r="BR317" s="62">
        <f t="shared" si="60"/>
        <v>41</v>
      </c>
      <c r="BS317" s="62">
        <f t="shared" si="61"/>
        <v>40</v>
      </c>
    </row>
    <row r="318" spans="26:71" x14ac:dyDescent="0.25">
      <c r="Z318" s="34">
        <v>1970</v>
      </c>
      <c r="AA318" s="32">
        <f>M8</f>
        <v>35.583502335583503</v>
      </c>
      <c r="AG318" s="62">
        <f t="shared" si="58"/>
        <v>36</v>
      </c>
      <c r="AH318" s="62">
        <f t="shared" si="59"/>
        <v>40</v>
      </c>
      <c r="BG318" s="34">
        <v>1970</v>
      </c>
      <c r="BH318" s="52">
        <f>AT8</f>
        <v>221.25514383419542</v>
      </c>
      <c r="BR318" s="62">
        <f t="shared" si="60"/>
        <v>221</v>
      </c>
      <c r="BS318" s="62">
        <f t="shared" si="61"/>
        <v>220</v>
      </c>
    </row>
    <row r="319" spans="26:71" x14ac:dyDescent="0.25">
      <c r="Z319" s="34">
        <f>Z318+1</f>
        <v>1971</v>
      </c>
      <c r="AA319" s="32">
        <f t="shared" ref="AA319:AA348" si="66">M9</f>
        <v>40.049054640049057</v>
      </c>
      <c r="AG319" s="62">
        <f t="shared" si="58"/>
        <v>40</v>
      </c>
      <c r="AH319" s="62">
        <f t="shared" si="59"/>
        <v>40</v>
      </c>
      <c r="BG319" s="34">
        <f>BG318+1</f>
        <v>1971</v>
      </c>
      <c r="BH319" s="52">
        <f t="shared" ref="BH319:BH348" si="67">AT9</f>
        <v>241.43225864493715</v>
      </c>
      <c r="BR319" s="62">
        <f t="shared" si="60"/>
        <v>241</v>
      </c>
      <c r="BS319" s="62">
        <f t="shared" si="61"/>
        <v>240</v>
      </c>
    </row>
    <row r="320" spans="26:71" x14ac:dyDescent="0.25">
      <c r="Z320" s="34">
        <f t="shared" ref="Z320:Z348" si="68">Z319+1</f>
        <v>1972</v>
      </c>
      <c r="AA320" s="32">
        <f t="shared" si="66"/>
        <v>45.94851764594852</v>
      </c>
      <c r="AG320" s="62">
        <f t="shared" si="58"/>
        <v>46</v>
      </c>
      <c r="AH320" s="62">
        <f t="shared" si="59"/>
        <v>50</v>
      </c>
      <c r="BG320" s="34">
        <f t="shared" ref="BG320:BG348" si="69">BG319+1</f>
        <v>1972</v>
      </c>
      <c r="BH320" s="52">
        <f t="shared" si="67"/>
        <v>264.37399955286662</v>
      </c>
      <c r="BR320" s="62">
        <f t="shared" si="60"/>
        <v>264</v>
      </c>
      <c r="BS320" s="62">
        <f t="shared" si="61"/>
        <v>260</v>
      </c>
    </row>
    <row r="321" spans="26:71" x14ac:dyDescent="0.25">
      <c r="Z321" s="34">
        <f t="shared" si="68"/>
        <v>1973</v>
      </c>
      <c r="AA321" s="32">
        <f t="shared" si="66"/>
        <v>48.104972248104978</v>
      </c>
      <c r="AG321" s="62">
        <f t="shared" si="58"/>
        <v>48</v>
      </c>
      <c r="AH321" s="62">
        <f t="shared" si="59"/>
        <v>50</v>
      </c>
      <c r="BG321" s="34">
        <f t="shared" si="69"/>
        <v>1973</v>
      </c>
      <c r="BH321" s="52">
        <f t="shared" si="67"/>
        <v>279.62228555149562</v>
      </c>
      <c r="BR321" s="62">
        <f t="shared" si="60"/>
        <v>280</v>
      </c>
      <c r="BS321" s="62">
        <f t="shared" si="61"/>
        <v>280</v>
      </c>
    </row>
    <row r="322" spans="26:71" x14ac:dyDescent="0.25">
      <c r="Z322" s="34">
        <f t="shared" si="68"/>
        <v>1974</v>
      </c>
      <c r="AA322" s="32">
        <f t="shared" si="66"/>
        <v>48.23426804823427</v>
      </c>
      <c r="AG322" s="62">
        <f t="shared" si="58"/>
        <v>48</v>
      </c>
      <c r="AH322" s="62">
        <f t="shared" si="59"/>
        <v>50</v>
      </c>
      <c r="BG322" s="34">
        <f t="shared" si="69"/>
        <v>1974</v>
      </c>
      <c r="BH322" s="52">
        <f t="shared" si="67"/>
        <v>242.42616856531583</v>
      </c>
      <c r="BR322" s="62">
        <f t="shared" si="60"/>
        <v>242</v>
      </c>
      <c r="BS322" s="62">
        <f t="shared" si="61"/>
        <v>240</v>
      </c>
    </row>
    <row r="323" spans="26:71" x14ac:dyDescent="0.25">
      <c r="Z323" s="34">
        <f t="shared" si="68"/>
        <v>1975</v>
      </c>
      <c r="AA323" s="32">
        <f t="shared" si="66"/>
        <v>53.695979953695982</v>
      </c>
      <c r="AG323" s="62">
        <f t="shared" si="58"/>
        <v>54</v>
      </c>
      <c r="AH323" s="62">
        <f t="shared" si="59"/>
        <v>50</v>
      </c>
      <c r="BG323" s="34">
        <f t="shared" si="69"/>
        <v>1975</v>
      </c>
      <c r="BH323" s="52">
        <f t="shared" si="67"/>
        <v>265.6530007010262</v>
      </c>
      <c r="BR323" s="62">
        <f t="shared" si="60"/>
        <v>266</v>
      </c>
      <c r="BS323" s="62">
        <f t="shared" si="61"/>
        <v>270</v>
      </c>
    </row>
    <row r="324" spans="26:71" x14ac:dyDescent="0.25">
      <c r="Z324" s="34">
        <f t="shared" si="68"/>
        <v>1976</v>
      </c>
      <c r="AA324" s="32">
        <f t="shared" si="66"/>
        <v>52.783124952783126</v>
      </c>
      <c r="AG324" s="62">
        <f t="shared" si="58"/>
        <v>53</v>
      </c>
      <c r="AH324" s="62">
        <f t="shared" si="59"/>
        <v>50</v>
      </c>
      <c r="BG324" s="34">
        <f t="shared" si="69"/>
        <v>1976</v>
      </c>
      <c r="BH324" s="52">
        <f t="shared" si="67"/>
        <v>242.434166241957</v>
      </c>
      <c r="BR324" s="62">
        <f t="shared" si="60"/>
        <v>242</v>
      </c>
      <c r="BS324" s="62">
        <f t="shared" si="61"/>
        <v>240</v>
      </c>
    </row>
    <row r="325" spans="26:71" x14ac:dyDescent="0.25">
      <c r="Z325" s="34">
        <f t="shared" si="68"/>
        <v>1977</v>
      </c>
      <c r="AA325" s="32">
        <f t="shared" si="66"/>
        <v>52.883464052883468</v>
      </c>
      <c r="AG325" s="62">
        <f t="shared" si="58"/>
        <v>53</v>
      </c>
      <c r="AH325" s="62">
        <f t="shared" si="59"/>
        <v>50</v>
      </c>
      <c r="BG325" s="34">
        <f t="shared" si="69"/>
        <v>1977</v>
      </c>
      <c r="BH325" s="52">
        <f t="shared" si="67"/>
        <v>228.21127912761375</v>
      </c>
      <c r="BR325" s="62">
        <f t="shared" si="60"/>
        <v>228</v>
      </c>
      <c r="BS325" s="62">
        <f t="shared" si="61"/>
        <v>230</v>
      </c>
    </row>
    <row r="326" spans="26:71" x14ac:dyDescent="0.25">
      <c r="Z326" s="34">
        <f t="shared" si="68"/>
        <v>1978</v>
      </c>
      <c r="AA326" s="32">
        <f t="shared" si="66"/>
        <v>57.856750257856753</v>
      </c>
      <c r="AG326" s="62">
        <f t="shared" si="58"/>
        <v>58</v>
      </c>
      <c r="AH326" s="62">
        <f t="shared" si="59"/>
        <v>60</v>
      </c>
      <c r="BG326" s="34">
        <f t="shared" si="69"/>
        <v>1978</v>
      </c>
      <c r="BH326" s="52">
        <f t="shared" si="67"/>
        <v>246.63609438180006</v>
      </c>
      <c r="BR326" s="62">
        <f t="shared" si="60"/>
        <v>247</v>
      </c>
      <c r="BS326" s="62">
        <f t="shared" si="61"/>
        <v>250</v>
      </c>
    </row>
    <row r="327" spans="26:71" x14ac:dyDescent="0.25">
      <c r="Z327" s="34">
        <f t="shared" si="68"/>
        <v>1979</v>
      </c>
      <c r="AA327" s="32">
        <f t="shared" si="66"/>
        <v>57.244055457244059</v>
      </c>
      <c r="AG327" s="62">
        <f t="shared" si="58"/>
        <v>57</v>
      </c>
      <c r="AH327" s="62">
        <f t="shared" si="59"/>
        <v>60</v>
      </c>
      <c r="BG327" s="34">
        <f t="shared" si="69"/>
        <v>1979</v>
      </c>
      <c r="BH327" s="52">
        <f t="shared" si="67"/>
        <v>236.76665294351417</v>
      </c>
      <c r="BR327" s="62">
        <f t="shared" si="60"/>
        <v>237</v>
      </c>
      <c r="BS327" s="62">
        <f t="shared" si="61"/>
        <v>240</v>
      </c>
    </row>
    <row r="328" spans="26:71" x14ac:dyDescent="0.25">
      <c r="Z328" s="34">
        <f t="shared" si="68"/>
        <v>1980</v>
      </c>
      <c r="AA328" s="32">
        <f t="shared" si="66"/>
        <v>54.615817754615826</v>
      </c>
      <c r="AG328" s="62">
        <f t="shared" si="58"/>
        <v>55</v>
      </c>
      <c r="AH328" s="62">
        <f t="shared" si="59"/>
        <v>60</v>
      </c>
      <c r="BG328" s="34">
        <f t="shared" si="69"/>
        <v>1980</v>
      </c>
      <c r="BH328" s="52">
        <f t="shared" si="67"/>
        <v>252.96475717916985</v>
      </c>
      <c r="BR328" s="62">
        <f t="shared" si="60"/>
        <v>253</v>
      </c>
      <c r="BS328" s="62">
        <f t="shared" si="61"/>
        <v>250</v>
      </c>
    </row>
    <row r="329" spans="26:71" x14ac:dyDescent="0.25">
      <c r="Z329" s="34">
        <f t="shared" si="68"/>
        <v>1981</v>
      </c>
      <c r="AA329" s="32">
        <f t="shared" si="66"/>
        <v>56.498241856498247</v>
      </c>
      <c r="AG329" s="62">
        <f t="shared" ref="AG329:AG392" si="70">IF(ISERROR(ROUND($AA329,0)),"",ROUND($AA329,0))</f>
        <v>56</v>
      </c>
      <c r="AH329" s="62">
        <f t="shared" ref="AH329:AH392" si="71">IF(ISERROR(ROUND($AG329,0)),"",ROUND($AG329/10,0)*10)</f>
        <v>60</v>
      </c>
      <c r="BG329" s="34">
        <f t="shared" si="69"/>
        <v>1981</v>
      </c>
      <c r="BH329" s="52">
        <f t="shared" si="67"/>
        <v>245.61222812425902</v>
      </c>
      <c r="BR329" s="62">
        <f t="shared" ref="BR329:BR392" si="72">IF(ISERROR(ROUND($BH329,0)),"",ROUND($BH329,0))</f>
        <v>246</v>
      </c>
      <c r="BS329" s="62">
        <f t="shared" ref="BS329:BS392" si="73">IF(ISERROR(ROUND($BR329,0)),"",ROUND($BR329/10,0)*10)</f>
        <v>250</v>
      </c>
    </row>
    <row r="330" spans="26:71" x14ac:dyDescent="0.25">
      <c r="Z330" s="34">
        <f t="shared" si="68"/>
        <v>1982</v>
      </c>
      <c r="AA330" s="32">
        <f t="shared" si="66"/>
        <v>61.040705361040708</v>
      </c>
      <c r="AG330" s="62">
        <f t="shared" si="70"/>
        <v>61</v>
      </c>
      <c r="AH330" s="62">
        <f t="shared" si="71"/>
        <v>60</v>
      </c>
      <c r="BG330" s="34">
        <f t="shared" si="69"/>
        <v>1982</v>
      </c>
      <c r="BH330" s="52">
        <f t="shared" si="67"/>
        <v>271.73543600069877</v>
      </c>
      <c r="BR330" s="62">
        <f t="shared" si="72"/>
        <v>272</v>
      </c>
      <c r="BS330" s="62">
        <f t="shared" si="73"/>
        <v>270</v>
      </c>
    </row>
    <row r="331" spans="26:71" x14ac:dyDescent="0.25">
      <c r="Z331" s="34">
        <f t="shared" si="68"/>
        <v>1983</v>
      </c>
      <c r="AA331" s="32">
        <f t="shared" si="66"/>
        <v>65.623725965623734</v>
      </c>
      <c r="AG331" s="62">
        <f t="shared" si="70"/>
        <v>66</v>
      </c>
      <c r="AH331" s="62">
        <f t="shared" si="71"/>
        <v>70</v>
      </c>
      <c r="BG331" s="34">
        <f t="shared" si="69"/>
        <v>1983</v>
      </c>
      <c r="BH331" s="52">
        <f t="shared" si="67"/>
        <v>303.22666336191037</v>
      </c>
      <c r="BR331" s="62">
        <f t="shared" si="72"/>
        <v>303</v>
      </c>
      <c r="BS331" s="62">
        <f t="shared" si="73"/>
        <v>300</v>
      </c>
    </row>
    <row r="332" spans="26:71" x14ac:dyDescent="0.25">
      <c r="Z332" s="34">
        <f t="shared" si="68"/>
        <v>1984</v>
      </c>
      <c r="AA332" s="32">
        <f t="shared" si="66"/>
        <v>70.544566370544572</v>
      </c>
      <c r="AG332" s="62">
        <f t="shared" si="70"/>
        <v>71</v>
      </c>
      <c r="AH332" s="62">
        <f t="shared" si="71"/>
        <v>70</v>
      </c>
      <c r="BG332" s="34">
        <f t="shared" si="69"/>
        <v>1984</v>
      </c>
      <c r="BH332" s="52">
        <f t="shared" si="67"/>
        <v>316.02321583153889</v>
      </c>
      <c r="BR332" s="62">
        <f t="shared" si="72"/>
        <v>316</v>
      </c>
      <c r="BS332" s="62">
        <f t="shared" si="73"/>
        <v>320</v>
      </c>
    </row>
    <row r="333" spans="26:71" x14ac:dyDescent="0.25">
      <c r="Z333" s="34">
        <f t="shared" si="68"/>
        <v>1985</v>
      </c>
      <c r="AA333" s="32">
        <f t="shared" si="66"/>
        <v>76.841045576841054</v>
      </c>
      <c r="AG333" s="62">
        <f t="shared" si="70"/>
        <v>77</v>
      </c>
      <c r="AH333" s="62">
        <f t="shared" si="71"/>
        <v>80</v>
      </c>
      <c r="BG333" s="34">
        <f t="shared" si="69"/>
        <v>1985</v>
      </c>
      <c r="BH333" s="52">
        <f t="shared" si="67"/>
        <v>342.12996470350834</v>
      </c>
      <c r="BR333" s="62">
        <f t="shared" si="72"/>
        <v>342</v>
      </c>
      <c r="BS333" s="62">
        <f t="shared" si="73"/>
        <v>340</v>
      </c>
    </row>
    <row r="334" spans="26:71" x14ac:dyDescent="0.25">
      <c r="Z334" s="34">
        <f t="shared" si="68"/>
        <v>1986</v>
      </c>
      <c r="AA334" s="32">
        <f t="shared" si="66"/>
        <v>80.845794580845805</v>
      </c>
      <c r="AG334" s="62">
        <f t="shared" si="70"/>
        <v>81</v>
      </c>
      <c r="AH334" s="62">
        <f t="shared" si="71"/>
        <v>80</v>
      </c>
      <c r="BG334" s="34">
        <f t="shared" si="69"/>
        <v>1986</v>
      </c>
      <c r="BH334" s="52">
        <f t="shared" si="67"/>
        <v>407.14664076843928</v>
      </c>
      <c r="BR334" s="62">
        <f t="shared" si="72"/>
        <v>407</v>
      </c>
      <c r="BS334" s="62">
        <f t="shared" si="73"/>
        <v>410</v>
      </c>
    </row>
    <row r="335" spans="26:71" x14ac:dyDescent="0.25">
      <c r="Z335" s="34">
        <f t="shared" si="68"/>
        <v>1987</v>
      </c>
      <c r="AA335" s="32">
        <f t="shared" si="66"/>
        <v>84.768638084768639</v>
      </c>
      <c r="AG335" s="62">
        <f t="shared" si="70"/>
        <v>85</v>
      </c>
      <c r="AH335" s="62">
        <f t="shared" si="71"/>
        <v>90</v>
      </c>
      <c r="BG335" s="34">
        <f t="shared" si="69"/>
        <v>1987</v>
      </c>
      <c r="BH335" s="52">
        <f t="shared" si="67"/>
        <v>442.33511566843521</v>
      </c>
      <c r="BR335" s="62">
        <f t="shared" si="72"/>
        <v>442</v>
      </c>
      <c r="BS335" s="62">
        <f t="shared" si="73"/>
        <v>440</v>
      </c>
    </row>
    <row r="336" spans="26:71" x14ac:dyDescent="0.25">
      <c r="Z336" s="34">
        <f t="shared" si="68"/>
        <v>1988</v>
      </c>
      <c r="AA336" s="32">
        <f t="shared" si="66"/>
        <v>86.756457386756452</v>
      </c>
      <c r="AG336" s="62">
        <f t="shared" si="70"/>
        <v>87</v>
      </c>
      <c r="AH336" s="62">
        <f t="shared" si="71"/>
        <v>90</v>
      </c>
      <c r="BG336" s="34">
        <f t="shared" si="69"/>
        <v>1988</v>
      </c>
      <c r="BH336" s="52">
        <f t="shared" si="67"/>
        <v>462.58447756615732</v>
      </c>
      <c r="BR336" s="62">
        <f t="shared" si="72"/>
        <v>463</v>
      </c>
      <c r="BS336" s="62">
        <f t="shared" si="73"/>
        <v>460</v>
      </c>
    </row>
    <row r="337" spans="26:71" x14ac:dyDescent="0.25">
      <c r="Z337" s="34">
        <f t="shared" si="68"/>
        <v>1989</v>
      </c>
      <c r="AA337" s="32">
        <f t="shared" si="66"/>
        <v>89.385211489385227</v>
      </c>
      <c r="AG337" s="62">
        <f t="shared" si="70"/>
        <v>89</v>
      </c>
      <c r="AH337" s="62">
        <f t="shared" si="71"/>
        <v>90</v>
      </c>
      <c r="BG337" s="34">
        <f t="shared" si="69"/>
        <v>1989</v>
      </c>
      <c r="BH337" s="52">
        <f t="shared" si="67"/>
        <v>454.3213630582373</v>
      </c>
      <c r="BR337" s="62">
        <f t="shared" si="72"/>
        <v>454</v>
      </c>
      <c r="BS337" s="62">
        <f t="shared" si="73"/>
        <v>450</v>
      </c>
    </row>
    <row r="338" spans="26:71" x14ac:dyDescent="0.25">
      <c r="Z338" s="34">
        <f t="shared" si="68"/>
        <v>1990</v>
      </c>
      <c r="AA338" s="32">
        <f t="shared" si="66"/>
        <v>97.241974897241974</v>
      </c>
      <c r="AG338" s="62">
        <f t="shared" si="70"/>
        <v>97</v>
      </c>
      <c r="AH338" s="62">
        <f t="shared" si="71"/>
        <v>100</v>
      </c>
      <c r="BG338" s="34">
        <f t="shared" si="69"/>
        <v>1990</v>
      </c>
      <c r="BH338" s="52">
        <f t="shared" si="67"/>
        <v>492.54264627983247</v>
      </c>
      <c r="BR338" s="62">
        <f t="shared" si="72"/>
        <v>493</v>
      </c>
      <c r="BS338" s="62">
        <f t="shared" si="73"/>
        <v>490</v>
      </c>
    </row>
    <row r="339" spans="26:71" x14ac:dyDescent="0.25">
      <c r="Z339" s="34">
        <f t="shared" si="68"/>
        <v>1991</v>
      </c>
      <c r="AA339" s="32">
        <f t="shared" si="66"/>
        <v>100.57671810057673</v>
      </c>
      <c r="AG339" s="62">
        <f t="shared" si="70"/>
        <v>101</v>
      </c>
      <c r="AH339" s="62">
        <f t="shared" si="71"/>
        <v>100</v>
      </c>
      <c r="BG339" s="34">
        <f t="shared" si="69"/>
        <v>1991</v>
      </c>
      <c r="BH339" s="52">
        <f t="shared" si="67"/>
        <v>542.52349406871053</v>
      </c>
      <c r="BR339" s="62">
        <f t="shared" si="72"/>
        <v>543</v>
      </c>
      <c r="BS339" s="62">
        <f t="shared" si="73"/>
        <v>540</v>
      </c>
    </row>
    <row r="340" spans="26:71" x14ac:dyDescent="0.25">
      <c r="Z340" s="34">
        <f t="shared" si="68"/>
        <v>1992</v>
      </c>
      <c r="AA340" s="32">
        <f t="shared" si="66"/>
        <v>107.66360210766361</v>
      </c>
      <c r="AG340" s="62">
        <f t="shared" si="70"/>
        <v>108</v>
      </c>
      <c r="AH340" s="62">
        <f t="shared" si="71"/>
        <v>110</v>
      </c>
      <c r="BG340" s="34">
        <f t="shared" si="69"/>
        <v>1992</v>
      </c>
      <c r="BH340" s="52">
        <f t="shared" si="67"/>
        <v>565.0583226003107</v>
      </c>
      <c r="BR340" s="62">
        <f t="shared" si="72"/>
        <v>565</v>
      </c>
      <c r="BS340" s="62">
        <f t="shared" si="73"/>
        <v>570</v>
      </c>
    </row>
    <row r="341" spans="26:71" x14ac:dyDescent="0.25">
      <c r="Z341" s="34">
        <f t="shared" si="68"/>
        <v>1993</v>
      </c>
      <c r="AA341" s="32">
        <f t="shared" si="66"/>
        <v>118.11466911811469</v>
      </c>
      <c r="AG341" s="62">
        <f t="shared" si="70"/>
        <v>118</v>
      </c>
      <c r="AH341" s="62">
        <f t="shared" si="71"/>
        <v>120</v>
      </c>
      <c r="BG341" s="34">
        <f t="shared" si="69"/>
        <v>1993</v>
      </c>
      <c r="BH341" s="52">
        <f t="shared" si="67"/>
        <v>530.77276812147409</v>
      </c>
      <c r="BR341" s="62">
        <f t="shared" si="72"/>
        <v>531</v>
      </c>
      <c r="BS341" s="62">
        <f t="shared" si="73"/>
        <v>530</v>
      </c>
    </row>
    <row r="342" spans="26:71" x14ac:dyDescent="0.25">
      <c r="Z342" s="34">
        <f t="shared" si="68"/>
        <v>1994</v>
      </c>
      <c r="AA342" s="32">
        <f t="shared" si="66"/>
        <v>123.82034512382036</v>
      </c>
      <c r="AG342" s="62">
        <f t="shared" si="70"/>
        <v>124</v>
      </c>
      <c r="AH342" s="62">
        <f t="shared" si="71"/>
        <v>120</v>
      </c>
      <c r="BG342" s="34">
        <f t="shared" si="69"/>
        <v>1994</v>
      </c>
      <c r="BH342" s="52">
        <f t="shared" si="67"/>
        <v>519.04328714438884</v>
      </c>
      <c r="BR342" s="62">
        <f t="shared" si="72"/>
        <v>519</v>
      </c>
      <c r="BS342" s="62">
        <f t="shared" si="73"/>
        <v>520</v>
      </c>
    </row>
    <row r="343" spans="26:71" x14ac:dyDescent="0.25">
      <c r="Z343" s="34">
        <f t="shared" si="68"/>
        <v>1995</v>
      </c>
      <c r="AA343" s="32">
        <f t="shared" si="66"/>
        <v>123.20830712320833</v>
      </c>
      <c r="AG343" s="62">
        <f t="shared" si="70"/>
        <v>123</v>
      </c>
      <c r="AH343" s="62">
        <f t="shared" si="71"/>
        <v>120</v>
      </c>
      <c r="BG343" s="34">
        <f t="shared" si="69"/>
        <v>1995</v>
      </c>
      <c r="BH343" s="52">
        <f t="shared" si="67"/>
        <v>455.7416534936512</v>
      </c>
      <c r="BR343" s="62">
        <f t="shared" si="72"/>
        <v>456</v>
      </c>
      <c r="BS343" s="62">
        <f t="shared" si="73"/>
        <v>460</v>
      </c>
    </row>
    <row r="344" spans="26:71" x14ac:dyDescent="0.25">
      <c r="Z344" s="34">
        <f t="shared" si="68"/>
        <v>1996</v>
      </c>
      <c r="AA344" s="32">
        <f t="shared" si="66"/>
        <v>122.14057312214058</v>
      </c>
      <c r="AG344" s="62">
        <f t="shared" si="70"/>
        <v>122</v>
      </c>
      <c r="AH344" s="62">
        <f t="shared" si="71"/>
        <v>120</v>
      </c>
      <c r="BG344" s="34">
        <f t="shared" si="69"/>
        <v>1996</v>
      </c>
      <c r="BH344" s="52">
        <f t="shared" si="67"/>
        <v>473.08642407524746</v>
      </c>
      <c r="BR344" s="62">
        <f t="shared" si="72"/>
        <v>473</v>
      </c>
      <c r="BS344" s="62">
        <f t="shared" si="73"/>
        <v>470</v>
      </c>
    </row>
    <row r="345" spans="26:71" x14ac:dyDescent="0.25">
      <c r="Z345" s="34">
        <f t="shared" si="68"/>
        <v>1997</v>
      </c>
      <c r="AA345" s="32">
        <f t="shared" si="66"/>
        <v>120.21278812021281</v>
      </c>
      <c r="AG345" s="62">
        <f t="shared" si="70"/>
        <v>120</v>
      </c>
      <c r="AH345" s="62">
        <f t="shared" si="71"/>
        <v>120</v>
      </c>
      <c r="BG345" s="34">
        <f t="shared" si="69"/>
        <v>1997</v>
      </c>
      <c r="BH345" s="52">
        <f t="shared" si="67"/>
        <v>455.80118457781884</v>
      </c>
      <c r="BR345" s="62">
        <f t="shared" si="72"/>
        <v>456</v>
      </c>
      <c r="BS345" s="62">
        <f t="shared" si="73"/>
        <v>460</v>
      </c>
    </row>
    <row r="346" spans="26:71" x14ac:dyDescent="0.25">
      <c r="Z346" s="34">
        <f t="shared" si="68"/>
        <v>1998</v>
      </c>
      <c r="AA346" s="32">
        <f t="shared" si="66"/>
        <v>116.28566411628567</v>
      </c>
      <c r="AG346" s="62">
        <f t="shared" si="70"/>
        <v>116</v>
      </c>
      <c r="AH346" s="62">
        <f t="shared" si="71"/>
        <v>120</v>
      </c>
      <c r="BG346" s="34">
        <f t="shared" si="69"/>
        <v>1998</v>
      </c>
      <c r="BH346" s="52">
        <f t="shared" si="67"/>
        <v>441.30926673525215</v>
      </c>
      <c r="BR346" s="62">
        <f t="shared" si="72"/>
        <v>441</v>
      </c>
      <c r="BS346" s="62">
        <f t="shared" si="73"/>
        <v>440</v>
      </c>
    </row>
    <row r="347" spans="26:71" x14ac:dyDescent="0.25">
      <c r="Z347" s="34">
        <f t="shared" si="68"/>
        <v>1999</v>
      </c>
      <c r="AA347" s="32">
        <f t="shared" si="66"/>
        <v>114.48831411448833</v>
      </c>
      <c r="AG347" s="62">
        <f t="shared" si="70"/>
        <v>114</v>
      </c>
      <c r="AH347" s="62">
        <f t="shared" si="71"/>
        <v>110</v>
      </c>
      <c r="BG347" s="34">
        <f t="shared" si="69"/>
        <v>1999</v>
      </c>
      <c r="BH347" s="52">
        <f t="shared" si="67"/>
        <v>448.34355233502174</v>
      </c>
      <c r="BR347" s="62">
        <f t="shared" si="72"/>
        <v>448</v>
      </c>
      <c r="BS347" s="62">
        <f t="shared" si="73"/>
        <v>450</v>
      </c>
    </row>
    <row r="348" spans="26:71" x14ac:dyDescent="0.25">
      <c r="Z348" s="34">
        <f t="shared" si="68"/>
        <v>2000</v>
      </c>
      <c r="AA348" s="32">
        <f t="shared" si="66"/>
        <v>110.48683611048685</v>
      </c>
      <c r="AG348" s="62">
        <f t="shared" si="70"/>
        <v>110</v>
      </c>
      <c r="AH348" s="62">
        <f t="shared" si="71"/>
        <v>110</v>
      </c>
      <c r="BG348" s="34">
        <f t="shared" si="69"/>
        <v>2000</v>
      </c>
      <c r="BH348" s="52">
        <f t="shared" si="67"/>
        <v>389.57562782779058</v>
      </c>
      <c r="BR348" s="62">
        <f t="shared" si="72"/>
        <v>390</v>
      </c>
      <c r="BS348" s="62">
        <f t="shared" si="73"/>
        <v>390</v>
      </c>
    </row>
    <row r="349" spans="26:71" x14ac:dyDescent="0.25">
      <c r="Z349" s="34">
        <v>1970</v>
      </c>
      <c r="AA349" s="32">
        <f>N8</f>
        <v>11.23478791123479</v>
      </c>
      <c r="AG349" s="62">
        <f t="shared" si="70"/>
        <v>11</v>
      </c>
      <c r="AH349" s="62">
        <f t="shared" si="71"/>
        <v>10</v>
      </c>
      <c r="BG349" s="34">
        <v>1970</v>
      </c>
      <c r="BH349" s="52">
        <f>AU8</f>
        <v>104.2759596135342</v>
      </c>
      <c r="BR349" s="62">
        <f t="shared" si="72"/>
        <v>104</v>
      </c>
      <c r="BS349" s="62">
        <f t="shared" si="73"/>
        <v>100</v>
      </c>
    </row>
    <row r="350" spans="26:71" x14ac:dyDescent="0.25">
      <c r="Z350" s="34">
        <f>Z349+1</f>
        <v>1971</v>
      </c>
      <c r="AA350" s="32">
        <f t="shared" ref="AA350:AA379" si="74">N9</f>
        <v>12.451884412451886</v>
      </c>
      <c r="AG350" s="62">
        <f t="shared" si="70"/>
        <v>12</v>
      </c>
      <c r="AH350" s="62">
        <f t="shared" si="71"/>
        <v>10</v>
      </c>
      <c r="BG350" s="34">
        <f>BG349+1</f>
        <v>1971</v>
      </c>
      <c r="BH350" s="52">
        <f t="shared" ref="BH350:BH379" si="75">AU9</f>
        <v>106.62939134807739</v>
      </c>
      <c r="BR350" s="62">
        <f t="shared" si="72"/>
        <v>107</v>
      </c>
      <c r="BS350" s="62">
        <f t="shared" si="73"/>
        <v>110</v>
      </c>
    </row>
    <row r="351" spans="26:71" x14ac:dyDescent="0.25">
      <c r="Z351" s="34">
        <f t="shared" ref="Z351:Z379" si="76">Z350+1</f>
        <v>1972</v>
      </c>
      <c r="AA351" s="32">
        <f t="shared" si="74"/>
        <v>16.474705116474709</v>
      </c>
      <c r="AG351" s="62">
        <f t="shared" si="70"/>
        <v>16</v>
      </c>
      <c r="AH351" s="62">
        <f t="shared" si="71"/>
        <v>20</v>
      </c>
      <c r="BG351" s="34">
        <f t="shared" ref="BG351:BG379" si="77">BG350+1</f>
        <v>1972</v>
      </c>
      <c r="BH351" s="52">
        <f t="shared" si="75"/>
        <v>156.12137702522267</v>
      </c>
      <c r="BR351" s="62">
        <f t="shared" si="72"/>
        <v>156</v>
      </c>
      <c r="BS351" s="62">
        <f t="shared" si="73"/>
        <v>160</v>
      </c>
    </row>
    <row r="352" spans="26:71" x14ac:dyDescent="0.25">
      <c r="Z352" s="34">
        <f t="shared" si="76"/>
        <v>1973</v>
      </c>
      <c r="AA352" s="32">
        <f t="shared" si="74"/>
        <v>16.132602216132604</v>
      </c>
      <c r="AG352" s="62">
        <f t="shared" si="70"/>
        <v>16</v>
      </c>
      <c r="AH352" s="62">
        <f t="shared" si="71"/>
        <v>20</v>
      </c>
      <c r="BG352" s="34">
        <f t="shared" si="77"/>
        <v>1973</v>
      </c>
      <c r="BH352" s="52">
        <f t="shared" si="75"/>
        <v>161.21629066504221</v>
      </c>
      <c r="BR352" s="62">
        <f t="shared" si="72"/>
        <v>161</v>
      </c>
      <c r="BS352" s="62">
        <f t="shared" si="73"/>
        <v>160</v>
      </c>
    </row>
    <row r="353" spans="26:71" x14ac:dyDescent="0.25">
      <c r="Z353" s="34">
        <f t="shared" si="76"/>
        <v>1974</v>
      </c>
      <c r="AA353" s="32">
        <f t="shared" si="74"/>
        <v>16.967239616967241</v>
      </c>
      <c r="AG353" s="62">
        <f t="shared" si="70"/>
        <v>17</v>
      </c>
      <c r="AH353" s="62">
        <f t="shared" si="71"/>
        <v>20</v>
      </c>
      <c r="BG353" s="34">
        <f t="shared" si="77"/>
        <v>1974</v>
      </c>
      <c r="BH353" s="52">
        <f t="shared" si="75"/>
        <v>125.13022855850222</v>
      </c>
      <c r="BR353" s="62">
        <f t="shared" si="72"/>
        <v>125</v>
      </c>
      <c r="BS353" s="62">
        <f t="shared" si="73"/>
        <v>130</v>
      </c>
    </row>
    <row r="354" spans="26:71" x14ac:dyDescent="0.25">
      <c r="Z354" s="34">
        <f t="shared" si="76"/>
        <v>1975</v>
      </c>
      <c r="AA354" s="32">
        <f t="shared" si="74"/>
        <v>21.452580021452583</v>
      </c>
      <c r="AG354" s="62">
        <f t="shared" si="70"/>
        <v>21</v>
      </c>
      <c r="AH354" s="62">
        <f t="shared" si="71"/>
        <v>20</v>
      </c>
      <c r="BG354" s="34">
        <f t="shared" si="77"/>
        <v>1975</v>
      </c>
      <c r="BH354" s="52">
        <f t="shared" si="75"/>
        <v>168.13708760876384</v>
      </c>
      <c r="BR354" s="62">
        <f t="shared" si="72"/>
        <v>168</v>
      </c>
      <c r="BS354" s="62">
        <f t="shared" si="73"/>
        <v>170</v>
      </c>
    </row>
    <row r="355" spans="26:71" x14ac:dyDescent="0.25">
      <c r="Z355" s="34">
        <f t="shared" si="76"/>
        <v>1976</v>
      </c>
      <c r="AA355" s="32">
        <f t="shared" si="74"/>
        <v>27.392624627392628</v>
      </c>
      <c r="AG355" s="62">
        <f t="shared" si="70"/>
        <v>27</v>
      </c>
      <c r="AH355" s="62">
        <f t="shared" si="71"/>
        <v>30</v>
      </c>
      <c r="BG355" s="34">
        <f t="shared" si="77"/>
        <v>1976</v>
      </c>
      <c r="BH355" s="52">
        <f t="shared" si="75"/>
        <v>202.66535152903828</v>
      </c>
      <c r="BR355" s="62">
        <f t="shared" si="72"/>
        <v>203</v>
      </c>
      <c r="BS355" s="62">
        <f t="shared" si="73"/>
        <v>200</v>
      </c>
    </row>
    <row r="356" spans="26:71" x14ac:dyDescent="0.25">
      <c r="Z356" s="34">
        <f t="shared" si="76"/>
        <v>1977</v>
      </c>
      <c r="AA356" s="32">
        <f t="shared" si="74"/>
        <v>32.651060032651067</v>
      </c>
      <c r="AG356" s="62">
        <f t="shared" si="70"/>
        <v>33</v>
      </c>
      <c r="AH356" s="62">
        <f t="shared" si="71"/>
        <v>30</v>
      </c>
      <c r="BG356" s="34">
        <f t="shared" si="77"/>
        <v>1977</v>
      </c>
      <c r="BH356" s="52">
        <f t="shared" si="75"/>
        <v>250.08479682388406</v>
      </c>
      <c r="BR356" s="62">
        <f t="shared" si="72"/>
        <v>250</v>
      </c>
      <c r="BS356" s="62">
        <f t="shared" si="73"/>
        <v>250</v>
      </c>
    </row>
    <row r="357" spans="26:71" x14ac:dyDescent="0.25">
      <c r="Z357" s="34">
        <f t="shared" si="76"/>
        <v>1978</v>
      </c>
      <c r="AA357" s="32">
        <f t="shared" si="74"/>
        <v>41.308812141308813</v>
      </c>
      <c r="AG357" s="62">
        <f t="shared" si="70"/>
        <v>41</v>
      </c>
      <c r="AH357" s="62">
        <f t="shared" si="71"/>
        <v>40</v>
      </c>
      <c r="BG357" s="34">
        <f t="shared" si="77"/>
        <v>1978</v>
      </c>
      <c r="BH357" s="52">
        <f t="shared" si="75"/>
        <v>372.61867735479655</v>
      </c>
      <c r="BR357" s="62">
        <f t="shared" si="72"/>
        <v>373</v>
      </c>
      <c r="BS357" s="62">
        <f t="shared" si="73"/>
        <v>370</v>
      </c>
    </row>
    <row r="358" spans="26:71" x14ac:dyDescent="0.25">
      <c r="Z358" s="34">
        <f t="shared" si="76"/>
        <v>1979</v>
      </c>
      <c r="AA358" s="32">
        <f t="shared" si="74"/>
        <v>46.108905946108912</v>
      </c>
      <c r="AG358" s="62">
        <f t="shared" si="70"/>
        <v>46</v>
      </c>
      <c r="AH358" s="62">
        <f t="shared" si="71"/>
        <v>50</v>
      </c>
      <c r="BG358" s="34">
        <f t="shared" si="77"/>
        <v>1979</v>
      </c>
      <c r="BH358" s="52">
        <f t="shared" si="75"/>
        <v>399.80657040850616</v>
      </c>
      <c r="BR358" s="62">
        <f t="shared" si="72"/>
        <v>400</v>
      </c>
      <c r="BS358" s="62">
        <f t="shared" si="73"/>
        <v>400</v>
      </c>
    </row>
    <row r="359" spans="26:71" x14ac:dyDescent="0.25">
      <c r="Z359" s="34">
        <f t="shared" si="76"/>
        <v>1980</v>
      </c>
      <c r="AA359" s="32">
        <f t="shared" si="74"/>
        <v>51.458843951458846</v>
      </c>
      <c r="AG359" s="62">
        <f t="shared" si="70"/>
        <v>51</v>
      </c>
      <c r="AH359" s="62">
        <f t="shared" si="71"/>
        <v>50</v>
      </c>
      <c r="BG359" s="34">
        <f t="shared" si="77"/>
        <v>1980</v>
      </c>
      <c r="BH359" s="52">
        <f t="shared" si="75"/>
        <v>381.40635889789138</v>
      </c>
      <c r="BR359" s="62">
        <f t="shared" si="72"/>
        <v>381</v>
      </c>
      <c r="BS359" s="62">
        <f t="shared" si="73"/>
        <v>380</v>
      </c>
    </row>
    <row r="360" spans="26:71" x14ac:dyDescent="0.25">
      <c r="Z360" s="34">
        <f t="shared" si="76"/>
        <v>1981</v>
      </c>
      <c r="AA360" s="32">
        <f t="shared" si="74"/>
        <v>56.205273856205281</v>
      </c>
      <c r="AG360" s="62">
        <f t="shared" si="70"/>
        <v>56</v>
      </c>
      <c r="AH360" s="62">
        <f t="shared" si="71"/>
        <v>60</v>
      </c>
      <c r="BG360" s="34">
        <f t="shared" si="77"/>
        <v>1981</v>
      </c>
      <c r="BH360" s="52">
        <f t="shared" si="75"/>
        <v>387.64893042698117</v>
      </c>
      <c r="BR360" s="62">
        <f t="shared" si="72"/>
        <v>388</v>
      </c>
      <c r="BS360" s="62">
        <f t="shared" si="73"/>
        <v>390</v>
      </c>
    </row>
    <row r="361" spans="26:71" x14ac:dyDescent="0.25">
      <c r="Z361" s="34">
        <f t="shared" si="76"/>
        <v>1982</v>
      </c>
      <c r="AA361" s="32">
        <f t="shared" si="74"/>
        <v>60.050745460050749</v>
      </c>
      <c r="AG361" s="62">
        <f t="shared" si="70"/>
        <v>60</v>
      </c>
      <c r="AH361" s="62">
        <f t="shared" si="71"/>
        <v>60</v>
      </c>
      <c r="BG361" s="34">
        <f t="shared" si="77"/>
        <v>1982</v>
      </c>
      <c r="BH361" s="52">
        <f t="shared" si="75"/>
        <v>419.91989903725386</v>
      </c>
      <c r="BR361" s="62">
        <f t="shared" si="72"/>
        <v>420</v>
      </c>
      <c r="BS361" s="62">
        <f t="shared" si="73"/>
        <v>420</v>
      </c>
    </row>
    <row r="362" spans="26:71" x14ac:dyDescent="0.25">
      <c r="Z362" s="34">
        <f t="shared" si="76"/>
        <v>1983</v>
      </c>
      <c r="AA362" s="32">
        <f t="shared" si="74"/>
        <v>65.317401765317413</v>
      </c>
      <c r="AG362" s="62">
        <f t="shared" si="70"/>
        <v>65</v>
      </c>
      <c r="AH362" s="62">
        <f t="shared" si="71"/>
        <v>70</v>
      </c>
      <c r="BG362" s="34">
        <f t="shared" si="77"/>
        <v>1983</v>
      </c>
      <c r="BH362" s="52">
        <f t="shared" si="75"/>
        <v>476.75606470920428</v>
      </c>
      <c r="BR362" s="62">
        <f t="shared" si="72"/>
        <v>477</v>
      </c>
      <c r="BS362" s="62">
        <f t="shared" si="73"/>
        <v>480</v>
      </c>
    </row>
    <row r="363" spans="26:71" x14ac:dyDescent="0.25">
      <c r="Z363" s="34">
        <f t="shared" si="76"/>
        <v>1984</v>
      </c>
      <c r="AA363" s="32">
        <f t="shared" si="74"/>
        <v>67.42998126742998</v>
      </c>
      <c r="AG363" s="62">
        <f t="shared" si="70"/>
        <v>67</v>
      </c>
      <c r="AH363" s="62">
        <f t="shared" si="71"/>
        <v>70</v>
      </c>
      <c r="BG363" s="34">
        <f t="shared" si="77"/>
        <v>1984</v>
      </c>
      <c r="BH363" s="52">
        <f t="shared" si="75"/>
        <v>457.81448617937895</v>
      </c>
      <c r="BR363" s="62">
        <f t="shared" si="72"/>
        <v>458</v>
      </c>
      <c r="BS363" s="62">
        <f t="shared" si="73"/>
        <v>460</v>
      </c>
    </row>
    <row r="364" spans="26:71" x14ac:dyDescent="0.25">
      <c r="Z364" s="34">
        <f t="shared" si="76"/>
        <v>1985</v>
      </c>
      <c r="AA364" s="32">
        <f t="shared" si="74"/>
        <v>67.714261967714265</v>
      </c>
      <c r="AG364" s="62">
        <f t="shared" si="70"/>
        <v>68</v>
      </c>
      <c r="AH364" s="62">
        <f t="shared" si="71"/>
        <v>70</v>
      </c>
      <c r="BG364" s="34">
        <f t="shared" si="77"/>
        <v>1985</v>
      </c>
      <c r="BH364" s="52">
        <f t="shared" si="75"/>
        <v>477.74963045987352</v>
      </c>
      <c r="BR364" s="62">
        <f t="shared" si="72"/>
        <v>478</v>
      </c>
      <c r="BS364" s="62">
        <f t="shared" si="73"/>
        <v>480</v>
      </c>
    </row>
    <row r="365" spans="26:71" x14ac:dyDescent="0.25">
      <c r="Z365" s="34">
        <f t="shared" si="76"/>
        <v>1986</v>
      </c>
      <c r="AA365" s="32">
        <f t="shared" si="74"/>
        <v>71.212535471212533</v>
      </c>
      <c r="AG365" s="62">
        <f t="shared" si="70"/>
        <v>71</v>
      </c>
      <c r="AH365" s="62">
        <f t="shared" si="71"/>
        <v>70</v>
      </c>
      <c r="BG365" s="34">
        <f t="shared" si="77"/>
        <v>1986</v>
      </c>
      <c r="BH365" s="52">
        <f t="shared" si="75"/>
        <v>637.96314856285755</v>
      </c>
      <c r="BR365" s="62">
        <f t="shared" si="72"/>
        <v>638</v>
      </c>
      <c r="BS365" s="62">
        <f t="shared" si="73"/>
        <v>640</v>
      </c>
    </row>
    <row r="366" spans="26:71" x14ac:dyDescent="0.25">
      <c r="Z366" s="34">
        <f t="shared" si="76"/>
        <v>1987</v>
      </c>
      <c r="AA366" s="32">
        <f t="shared" si="74"/>
        <v>71.559437271559446</v>
      </c>
      <c r="AG366" s="62">
        <f t="shared" si="70"/>
        <v>72</v>
      </c>
      <c r="AH366" s="62">
        <f t="shared" si="71"/>
        <v>70</v>
      </c>
      <c r="BG366" s="34">
        <f t="shared" si="77"/>
        <v>1987</v>
      </c>
      <c r="BH366" s="52">
        <f t="shared" si="75"/>
        <v>703.79837130269686</v>
      </c>
      <c r="BR366" s="62">
        <f t="shared" si="72"/>
        <v>704</v>
      </c>
      <c r="BS366" s="62">
        <f t="shared" si="73"/>
        <v>700</v>
      </c>
    </row>
    <row r="367" spans="26:71" x14ac:dyDescent="0.25">
      <c r="Z367" s="34">
        <f t="shared" si="76"/>
        <v>1988</v>
      </c>
      <c r="AA367" s="32">
        <f t="shared" si="74"/>
        <v>69.585440769585446</v>
      </c>
      <c r="AG367" s="62">
        <f t="shared" si="70"/>
        <v>70</v>
      </c>
      <c r="AH367" s="62">
        <f t="shared" si="71"/>
        <v>70</v>
      </c>
      <c r="BG367" s="34">
        <f t="shared" si="77"/>
        <v>1988</v>
      </c>
      <c r="BH367" s="52">
        <f t="shared" si="75"/>
        <v>709.37547999134142</v>
      </c>
      <c r="BR367" s="62">
        <f t="shared" si="72"/>
        <v>709</v>
      </c>
      <c r="BS367" s="62">
        <f t="shared" si="73"/>
        <v>710</v>
      </c>
    </row>
    <row r="368" spans="26:71" x14ac:dyDescent="0.25">
      <c r="Z368" s="34">
        <f t="shared" si="76"/>
        <v>1989</v>
      </c>
      <c r="AA368" s="32">
        <f t="shared" si="74"/>
        <v>66.714219366714218</v>
      </c>
      <c r="AG368" s="62">
        <f t="shared" si="70"/>
        <v>67</v>
      </c>
      <c r="AH368" s="62">
        <f t="shared" si="71"/>
        <v>70</v>
      </c>
      <c r="BG368" s="34">
        <f t="shared" si="77"/>
        <v>1989</v>
      </c>
      <c r="BH368" s="52">
        <f t="shared" si="75"/>
        <v>646.42390312435123</v>
      </c>
      <c r="BR368" s="62">
        <f t="shared" si="72"/>
        <v>646</v>
      </c>
      <c r="BS368" s="62">
        <f t="shared" si="73"/>
        <v>650</v>
      </c>
    </row>
    <row r="369" spans="26:71" x14ac:dyDescent="0.25">
      <c r="Z369" s="34">
        <f t="shared" si="76"/>
        <v>1990</v>
      </c>
      <c r="AA369" s="32">
        <f t="shared" si="74"/>
        <v>64.556332264556332</v>
      </c>
      <c r="AG369" s="62">
        <f t="shared" si="70"/>
        <v>65</v>
      </c>
      <c r="AH369" s="62">
        <f t="shared" si="71"/>
        <v>70</v>
      </c>
      <c r="BG369" s="34">
        <f t="shared" si="77"/>
        <v>1990</v>
      </c>
      <c r="BH369" s="52">
        <f t="shared" si="75"/>
        <v>622.03446619795875</v>
      </c>
      <c r="BR369" s="62">
        <f t="shared" si="72"/>
        <v>622</v>
      </c>
      <c r="BS369" s="62">
        <f t="shared" si="73"/>
        <v>620</v>
      </c>
    </row>
    <row r="370" spans="26:71" x14ac:dyDescent="0.25">
      <c r="Z370" s="34">
        <f t="shared" si="76"/>
        <v>1991</v>
      </c>
      <c r="AA370" s="32">
        <f t="shared" si="74"/>
        <v>61.077463061077466</v>
      </c>
      <c r="AG370" s="62">
        <f t="shared" si="70"/>
        <v>61</v>
      </c>
      <c r="AH370" s="62">
        <f t="shared" si="71"/>
        <v>60</v>
      </c>
      <c r="BG370" s="34">
        <f t="shared" si="77"/>
        <v>1991</v>
      </c>
      <c r="BH370" s="52">
        <f t="shared" si="75"/>
        <v>614.11288284987768</v>
      </c>
      <c r="BR370" s="62">
        <f t="shared" si="72"/>
        <v>614</v>
      </c>
      <c r="BS370" s="62">
        <f t="shared" si="73"/>
        <v>610</v>
      </c>
    </row>
    <row r="371" spans="26:71" x14ac:dyDescent="0.25">
      <c r="Z371" s="34">
        <f t="shared" si="76"/>
        <v>1992</v>
      </c>
      <c r="AA371" s="32">
        <f t="shared" si="74"/>
        <v>63.549212563549219</v>
      </c>
      <c r="AG371" s="62">
        <f t="shared" si="70"/>
        <v>64</v>
      </c>
      <c r="AH371" s="62">
        <f t="shared" si="71"/>
        <v>60</v>
      </c>
      <c r="BG371" s="34">
        <f t="shared" si="77"/>
        <v>1992</v>
      </c>
      <c r="BH371" s="52">
        <f t="shared" si="75"/>
        <v>647.18448259925435</v>
      </c>
      <c r="BR371" s="62">
        <f t="shared" si="72"/>
        <v>647</v>
      </c>
      <c r="BS371" s="62">
        <f t="shared" si="73"/>
        <v>650</v>
      </c>
    </row>
    <row r="372" spans="26:71" x14ac:dyDescent="0.25">
      <c r="Z372" s="34">
        <f t="shared" si="76"/>
        <v>1993</v>
      </c>
      <c r="AA372" s="32">
        <f t="shared" si="74"/>
        <v>69.039061769039066</v>
      </c>
      <c r="AG372" s="62">
        <f t="shared" si="70"/>
        <v>69</v>
      </c>
      <c r="AH372" s="62">
        <f t="shared" si="71"/>
        <v>70</v>
      </c>
      <c r="BG372" s="34">
        <f t="shared" si="77"/>
        <v>1993</v>
      </c>
      <c r="BH372" s="52">
        <f t="shared" si="75"/>
        <v>761.49593964689757</v>
      </c>
      <c r="BR372" s="62">
        <f t="shared" si="72"/>
        <v>761</v>
      </c>
      <c r="BS372" s="62">
        <f t="shared" si="73"/>
        <v>760</v>
      </c>
    </row>
    <row r="373" spans="26:71" x14ac:dyDescent="0.25">
      <c r="Z373" s="34">
        <f t="shared" si="76"/>
        <v>1994</v>
      </c>
      <c r="AA373" s="32">
        <f t="shared" si="74"/>
        <v>73.922922073922933</v>
      </c>
      <c r="AG373" s="62">
        <f t="shared" si="70"/>
        <v>74</v>
      </c>
      <c r="AH373" s="62">
        <f t="shared" si="71"/>
        <v>70</v>
      </c>
      <c r="BG373" s="34">
        <f t="shared" si="77"/>
        <v>1994</v>
      </c>
      <c r="BH373" s="52">
        <f t="shared" si="75"/>
        <v>821.28169593781308</v>
      </c>
      <c r="BR373" s="62">
        <f t="shared" si="72"/>
        <v>821</v>
      </c>
      <c r="BS373" s="62">
        <f t="shared" si="73"/>
        <v>820</v>
      </c>
    </row>
    <row r="374" spans="26:71" x14ac:dyDescent="0.25">
      <c r="Z374" s="34">
        <f t="shared" si="76"/>
        <v>1995</v>
      </c>
      <c r="AA374" s="32">
        <f t="shared" si="74"/>
        <v>80.438553980438556</v>
      </c>
      <c r="AG374" s="62">
        <f t="shared" si="70"/>
        <v>80</v>
      </c>
      <c r="AH374" s="62">
        <f t="shared" si="71"/>
        <v>80</v>
      </c>
      <c r="BG374" s="34">
        <f t="shared" si="77"/>
        <v>1995</v>
      </c>
      <c r="BH374" s="52">
        <f t="shared" si="75"/>
        <v>885.19453586613133</v>
      </c>
      <c r="BR374" s="62">
        <f t="shared" si="72"/>
        <v>885</v>
      </c>
      <c r="BS374" s="62">
        <f t="shared" si="73"/>
        <v>890</v>
      </c>
    </row>
    <row r="375" spans="26:71" x14ac:dyDescent="0.25">
      <c r="Z375" s="34">
        <f t="shared" si="76"/>
        <v>1996</v>
      </c>
      <c r="AA375" s="32">
        <f t="shared" si="74"/>
        <v>86.475673686475673</v>
      </c>
      <c r="AG375" s="62">
        <f t="shared" si="70"/>
        <v>86</v>
      </c>
      <c r="AH375" s="62">
        <f t="shared" si="71"/>
        <v>90</v>
      </c>
      <c r="BG375" s="34">
        <f t="shared" si="77"/>
        <v>1996</v>
      </c>
      <c r="BH375" s="52">
        <f t="shared" si="75"/>
        <v>891.27220213804515</v>
      </c>
      <c r="BR375" s="62">
        <f t="shared" si="72"/>
        <v>891</v>
      </c>
      <c r="BS375" s="62">
        <f t="shared" si="73"/>
        <v>890</v>
      </c>
    </row>
    <row r="376" spans="26:71" x14ac:dyDescent="0.25">
      <c r="Z376" s="34">
        <f t="shared" si="76"/>
        <v>1997</v>
      </c>
      <c r="AA376" s="32">
        <f t="shared" si="74"/>
        <v>92.016068892016079</v>
      </c>
      <c r="AG376" s="62">
        <f t="shared" si="70"/>
        <v>92</v>
      </c>
      <c r="AH376" s="62">
        <f t="shared" si="71"/>
        <v>90</v>
      </c>
      <c r="BG376" s="34">
        <f t="shared" si="77"/>
        <v>1997</v>
      </c>
      <c r="BH376" s="52">
        <f t="shared" si="75"/>
        <v>856.36799052230094</v>
      </c>
      <c r="BR376" s="62">
        <f t="shared" si="72"/>
        <v>856</v>
      </c>
      <c r="BS376" s="62">
        <f t="shared" si="73"/>
        <v>860</v>
      </c>
    </row>
    <row r="377" spans="26:71" x14ac:dyDescent="0.25">
      <c r="Z377" s="34">
        <f t="shared" si="76"/>
        <v>1998</v>
      </c>
      <c r="AA377" s="32">
        <f t="shared" si="74"/>
        <v>103.02247110302248</v>
      </c>
      <c r="AG377" s="62">
        <f t="shared" si="70"/>
        <v>103</v>
      </c>
      <c r="AH377" s="62">
        <f t="shared" si="71"/>
        <v>100</v>
      </c>
      <c r="BG377" s="34">
        <f t="shared" si="77"/>
        <v>1998</v>
      </c>
      <c r="BH377" s="52">
        <f t="shared" si="75"/>
        <v>965.33348772175066</v>
      </c>
      <c r="BR377" s="62">
        <f t="shared" si="72"/>
        <v>965</v>
      </c>
      <c r="BS377" s="62">
        <f t="shared" si="73"/>
        <v>970</v>
      </c>
    </row>
    <row r="378" spans="26:71" x14ac:dyDescent="0.25">
      <c r="Z378" s="34">
        <f t="shared" si="76"/>
        <v>1999</v>
      </c>
      <c r="AA378" s="32">
        <f t="shared" si="74"/>
        <v>115.78945511578947</v>
      </c>
      <c r="AG378" s="62">
        <f t="shared" si="70"/>
        <v>116</v>
      </c>
      <c r="AH378" s="62">
        <f t="shared" si="71"/>
        <v>120</v>
      </c>
      <c r="BG378" s="34">
        <f t="shared" si="77"/>
        <v>1999</v>
      </c>
      <c r="BH378" s="52">
        <f t="shared" si="75"/>
        <v>1158.8050902200339</v>
      </c>
      <c r="BR378" s="62">
        <f t="shared" si="72"/>
        <v>1159</v>
      </c>
      <c r="BS378" s="62">
        <f t="shared" si="73"/>
        <v>1160</v>
      </c>
    </row>
    <row r="379" spans="26:71" x14ac:dyDescent="0.25">
      <c r="Z379" s="34">
        <f t="shared" si="76"/>
        <v>2000</v>
      </c>
      <c r="AA379" s="32">
        <f t="shared" si="74"/>
        <v>123.41806012341807</v>
      </c>
      <c r="AG379" s="62">
        <f t="shared" si="70"/>
        <v>123</v>
      </c>
      <c r="AH379" s="62">
        <f t="shared" si="71"/>
        <v>120</v>
      </c>
      <c r="BG379" s="34">
        <f t="shared" si="77"/>
        <v>2000</v>
      </c>
      <c r="BH379" s="52">
        <f t="shared" si="75"/>
        <v>1147.2095960824067</v>
      </c>
      <c r="BR379" s="62">
        <f t="shared" si="72"/>
        <v>1147</v>
      </c>
      <c r="BS379" s="62">
        <f t="shared" si="73"/>
        <v>1150</v>
      </c>
    </row>
    <row r="380" spans="26:71" x14ac:dyDescent="0.25">
      <c r="Z380" s="34">
        <v>1970</v>
      </c>
      <c r="AA380" s="32" t="str">
        <f>O8</f>
        <v>n.a.</v>
      </c>
      <c r="AG380" s="62" t="str">
        <f t="shared" si="70"/>
        <v/>
      </c>
      <c r="AH380" s="62" t="str">
        <f t="shared" si="71"/>
        <v/>
      </c>
      <c r="BG380" s="34">
        <v>1970</v>
      </c>
      <c r="BH380" s="52" t="str">
        <f>AV8</f>
        <v>n.a.</v>
      </c>
      <c r="BR380" s="62" t="str">
        <f t="shared" si="72"/>
        <v/>
      </c>
      <c r="BS380" s="62" t="str">
        <f t="shared" si="73"/>
        <v/>
      </c>
    </row>
    <row r="381" spans="26:71" x14ac:dyDescent="0.25">
      <c r="Z381" s="34">
        <f>Z380+1</f>
        <v>1971</v>
      </c>
      <c r="AA381" s="32" t="str">
        <f t="shared" ref="AA381:AA410" si="78">O9</f>
        <v>n.a.</v>
      </c>
      <c r="AG381" s="62" t="str">
        <f t="shared" si="70"/>
        <v/>
      </c>
      <c r="AH381" s="62" t="str">
        <f t="shared" si="71"/>
        <v/>
      </c>
      <c r="BG381" s="34">
        <f>BG380+1</f>
        <v>1971</v>
      </c>
      <c r="BH381" s="52" t="str">
        <f t="shared" ref="BH381:BH410" si="79">AV9</f>
        <v>n.a.</v>
      </c>
      <c r="BR381" s="62" t="str">
        <f t="shared" si="72"/>
        <v/>
      </c>
      <c r="BS381" s="62" t="str">
        <f t="shared" si="73"/>
        <v/>
      </c>
    </row>
    <row r="382" spans="26:71" x14ac:dyDescent="0.25">
      <c r="Z382" s="34">
        <f t="shared" ref="Z382:Z410" si="80">Z381+1</f>
        <v>1972</v>
      </c>
      <c r="AA382" s="32" t="str">
        <f t="shared" si="78"/>
        <v>n.a.</v>
      </c>
      <c r="AG382" s="62" t="str">
        <f t="shared" si="70"/>
        <v/>
      </c>
      <c r="AH382" s="62" t="str">
        <f t="shared" si="71"/>
        <v/>
      </c>
      <c r="BG382" s="34">
        <f t="shared" ref="BG382:BG410" si="81">BG381+1</f>
        <v>1972</v>
      </c>
      <c r="BH382" s="52" t="str">
        <f t="shared" si="79"/>
        <v>n.a.</v>
      </c>
      <c r="BR382" s="62" t="str">
        <f t="shared" si="72"/>
        <v/>
      </c>
      <c r="BS382" s="62" t="str">
        <f t="shared" si="73"/>
        <v/>
      </c>
    </row>
    <row r="383" spans="26:71" x14ac:dyDescent="0.25">
      <c r="Z383" s="34">
        <f t="shared" si="80"/>
        <v>1973</v>
      </c>
      <c r="AA383" s="32" t="str">
        <f t="shared" si="78"/>
        <v>n.a.</v>
      </c>
      <c r="AG383" s="62" t="str">
        <f t="shared" si="70"/>
        <v/>
      </c>
      <c r="AH383" s="62" t="str">
        <f t="shared" si="71"/>
        <v/>
      </c>
      <c r="BG383" s="34">
        <f t="shared" si="81"/>
        <v>1973</v>
      </c>
      <c r="BH383" s="52" t="str">
        <f t="shared" si="79"/>
        <v>n.a.</v>
      </c>
      <c r="BR383" s="62" t="str">
        <f t="shared" si="72"/>
        <v/>
      </c>
      <c r="BS383" s="62" t="str">
        <f t="shared" si="73"/>
        <v/>
      </c>
    </row>
    <row r="384" spans="26:71" x14ac:dyDescent="0.25">
      <c r="Z384" s="34">
        <f t="shared" si="80"/>
        <v>1974</v>
      </c>
      <c r="AA384" s="32" t="str">
        <f t="shared" si="78"/>
        <v>n.a.</v>
      </c>
      <c r="AG384" s="62" t="str">
        <f t="shared" si="70"/>
        <v/>
      </c>
      <c r="AH384" s="62" t="str">
        <f t="shared" si="71"/>
        <v/>
      </c>
      <c r="BG384" s="34">
        <f t="shared" si="81"/>
        <v>1974</v>
      </c>
      <c r="BH384" s="52" t="str">
        <f t="shared" si="79"/>
        <v>n.a.</v>
      </c>
      <c r="BR384" s="62" t="str">
        <f t="shared" si="72"/>
        <v/>
      </c>
      <c r="BS384" s="62" t="str">
        <f t="shared" si="73"/>
        <v/>
      </c>
    </row>
    <row r="385" spans="26:71" x14ac:dyDescent="0.25">
      <c r="Z385" s="34">
        <f t="shared" si="80"/>
        <v>1975</v>
      </c>
      <c r="AA385" s="32" t="str">
        <f t="shared" si="78"/>
        <v>n.a.</v>
      </c>
      <c r="AG385" s="62" t="str">
        <f t="shared" si="70"/>
        <v/>
      </c>
      <c r="AH385" s="62" t="str">
        <f t="shared" si="71"/>
        <v/>
      </c>
      <c r="BG385" s="34">
        <f t="shared" si="81"/>
        <v>1975</v>
      </c>
      <c r="BH385" s="52" t="str">
        <f t="shared" si="79"/>
        <v>n.a.</v>
      </c>
      <c r="BR385" s="62" t="str">
        <f t="shared" si="72"/>
        <v/>
      </c>
      <c r="BS385" s="62" t="str">
        <f t="shared" si="73"/>
        <v/>
      </c>
    </row>
    <row r="386" spans="26:71" x14ac:dyDescent="0.25">
      <c r="Z386" s="34">
        <f t="shared" si="80"/>
        <v>1976</v>
      </c>
      <c r="AA386" s="32" t="str">
        <f t="shared" si="78"/>
        <v>n.a.</v>
      </c>
      <c r="AG386" s="62" t="str">
        <f t="shared" si="70"/>
        <v/>
      </c>
      <c r="AH386" s="62" t="str">
        <f t="shared" si="71"/>
        <v/>
      </c>
      <c r="BG386" s="34">
        <f t="shared" si="81"/>
        <v>1976</v>
      </c>
      <c r="BH386" s="52" t="str">
        <f t="shared" si="79"/>
        <v>n.a.</v>
      </c>
      <c r="BR386" s="62" t="str">
        <f t="shared" si="72"/>
        <v/>
      </c>
      <c r="BS386" s="62" t="str">
        <f t="shared" si="73"/>
        <v/>
      </c>
    </row>
    <row r="387" spans="26:71" x14ac:dyDescent="0.25">
      <c r="Z387" s="34">
        <f t="shared" si="80"/>
        <v>1977</v>
      </c>
      <c r="AA387" s="32" t="str">
        <f t="shared" si="78"/>
        <v>n.a.</v>
      </c>
      <c r="AG387" s="62" t="str">
        <f t="shared" si="70"/>
        <v/>
      </c>
      <c r="AH387" s="62" t="str">
        <f t="shared" si="71"/>
        <v/>
      </c>
      <c r="BG387" s="34">
        <f t="shared" si="81"/>
        <v>1977</v>
      </c>
      <c r="BH387" s="52" t="str">
        <f t="shared" si="79"/>
        <v>n.a.</v>
      </c>
      <c r="BR387" s="62" t="str">
        <f t="shared" si="72"/>
        <v/>
      </c>
      <c r="BS387" s="62" t="str">
        <f t="shared" si="73"/>
        <v/>
      </c>
    </row>
    <row r="388" spans="26:71" x14ac:dyDescent="0.25">
      <c r="Z388" s="34">
        <f t="shared" si="80"/>
        <v>1978</v>
      </c>
      <c r="AA388" s="32" t="str">
        <f t="shared" si="78"/>
        <v>n.a.</v>
      </c>
      <c r="AG388" s="62" t="str">
        <f t="shared" si="70"/>
        <v/>
      </c>
      <c r="AH388" s="62" t="str">
        <f t="shared" si="71"/>
        <v/>
      </c>
      <c r="BG388" s="34">
        <f t="shared" si="81"/>
        <v>1978</v>
      </c>
      <c r="BH388" s="52" t="str">
        <f t="shared" si="79"/>
        <v>n.a.</v>
      </c>
      <c r="BR388" s="62" t="str">
        <f t="shared" si="72"/>
        <v/>
      </c>
      <c r="BS388" s="62" t="str">
        <f t="shared" si="73"/>
        <v/>
      </c>
    </row>
    <row r="389" spans="26:71" x14ac:dyDescent="0.25">
      <c r="Z389" s="34">
        <f t="shared" si="80"/>
        <v>1979</v>
      </c>
      <c r="AA389" s="32" t="str">
        <f t="shared" si="78"/>
        <v>n.a.</v>
      </c>
      <c r="AG389" s="62" t="str">
        <f t="shared" si="70"/>
        <v/>
      </c>
      <c r="AH389" s="62" t="str">
        <f t="shared" si="71"/>
        <v/>
      </c>
      <c r="BG389" s="34">
        <f t="shared" si="81"/>
        <v>1979</v>
      </c>
      <c r="BH389" s="52" t="str">
        <f t="shared" si="79"/>
        <v>n.a.</v>
      </c>
      <c r="BR389" s="62" t="str">
        <f t="shared" si="72"/>
        <v/>
      </c>
      <c r="BS389" s="62" t="str">
        <f t="shared" si="73"/>
        <v/>
      </c>
    </row>
    <row r="390" spans="26:71" x14ac:dyDescent="0.25">
      <c r="Z390" s="34">
        <f t="shared" si="80"/>
        <v>1980</v>
      </c>
      <c r="AA390" s="32" t="str">
        <f t="shared" si="78"/>
        <v>n.a.</v>
      </c>
      <c r="AG390" s="62" t="str">
        <f t="shared" si="70"/>
        <v/>
      </c>
      <c r="AH390" s="62" t="str">
        <f t="shared" si="71"/>
        <v/>
      </c>
      <c r="BG390" s="34">
        <f t="shared" si="81"/>
        <v>1980</v>
      </c>
      <c r="BH390" s="52" t="str">
        <f t="shared" si="79"/>
        <v>n.a.</v>
      </c>
      <c r="BR390" s="62" t="str">
        <f t="shared" si="72"/>
        <v/>
      </c>
      <c r="BS390" s="62" t="str">
        <f t="shared" si="73"/>
        <v/>
      </c>
    </row>
    <row r="391" spans="26:71" x14ac:dyDescent="0.25">
      <c r="Z391" s="34">
        <f t="shared" si="80"/>
        <v>1981</v>
      </c>
      <c r="AA391" s="32" t="str">
        <f t="shared" si="78"/>
        <v>n.a.</v>
      </c>
      <c r="AG391" s="62" t="str">
        <f t="shared" si="70"/>
        <v/>
      </c>
      <c r="AH391" s="62" t="str">
        <f t="shared" si="71"/>
        <v/>
      </c>
      <c r="BG391" s="34">
        <f t="shared" si="81"/>
        <v>1981</v>
      </c>
      <c r="BH391" s="52" t="str">
        <f t="shared" si="79"/>
        <v>n.a.</v>
      </c>
      <c r="BR391" s="62" t="str">
        <f t="shared" si="72"/>
        <v/>
      </c>
      <c r="BS391" s="62" t="str">
        <f t="shared" si="73"/>
        <v/>
      </c>
    </row>
    <row r="392" spans="26:71" x14ac:dyDescent="0.25">
      <c r="Z392" s="34">
        <f t="shared" si="80"/>
        <v>1982</v>
      </c>
      <c r="AA392" s="32" t="str">
        <f t="shared" si="78"/>
        <v>n.a.</v>
      </c>
      <c r="AG392" s="62" t="str">
        <f t="shared" si="70"/>
        <v/>
      </c>
      <c r="AH392" s="62" t="str">
        <f t="shared" si="71"/>
        <v/>
      </c>
      <c r="BG392" s="34">
        <f t="shared" si="81"/>
        <v>1982</v>
      </c>
      <c r="BH392" s="52" t="str">
        <f t="shared" si="79"/>
        <v>n.a.</v>
      </c>
      <c r="BR392" s="62" t="str">
        <f t="shared" si="72"/>
        <v/>
      </c>
      <c r="BS392" s="62" t="str">
        <f t="shared" si="73"/>
        <v/>
      </c>
    </row>
    <row r="393" spans="26:71" x14ac:dyDescent="0.25">
      <c r="Z393" s="34">
        <f t="shared" si="80"/>
        <v>1983</v>
      </c>
      <c r="AA393" s="32" t="str">
        <f t="shared" si="78"/>
        <v>n.a.</v>
      </c>
      <c r="AG393" s="62" t="str">
        <f t="shared" ref="AG393:AG456" si="82">IF(ISERROR(ROUND($AA393,0)),"",ROUND($AA393,0))</f>
        <v/>
      </c>
      <c r="AH393" s="62" t="str">
        <f t="shared" ref="AH393:AH456" si="83">IF(ISERROR(ROUND($AG393,0)),"",ROUND($AG393/10,0)*10)</f>
        <v/>
      </c>
      <c r="BG393" s="34">
        <f t="shared" si="81"/>
        <v>1983</v>
      </c>
      <c r="BH393" s="52" t="str">
        <f t="shared" si="79"/>
        <v>n.a.</v>
      </c>
      <c r="BR393" s="62" t="str">
        <f t="shared" ref="BR393:BR456" si="84">IF(ISERROR(ROUND($BH393,0)),"",ROUND($BH393,0))</f>
        <v/>
      </c>
      <c r="BS393" s="62" t="str">
        <f t="shared" ref="BS393:BS456" si="85">IF(ISERROR(ROUND($BR393,0)),"",ROUND($BR393/10,0)*10)</f>
        <v/>
      </c>
    </row>
    <row r="394" spans="26:71" x14ac:dyDescent="0.25">
      <c r="Z394" s="34">
        <f t="shared" si="80"/>
        <v>1984</v>
      </c>
      <c r="AA394" s="32" t="str">
        <f t="shared" si="78"/>
        <v>n.a.</v>
      </c>
      <c r="AG394" s="62" t="str">
        <f t="shared" si="82"/>
        <v/>
      </c>
      <c r="AH394" s="62" t="str">
        <f t="shared" si="83"/>
        <v/>
      </c>
      <c r="BG394" s="34">
        <f t="shared" si="81"/>
        <v>1984</v>
      </c>
      <c r="BH394" s="52" t="str">
        <f t="shared" si="79"/>
        <v>n.a.</v>
      </c>
      <c r="BR394" s="62" t="str">
        <f t="shared" si="84"/>
        <v/>
      </c>
      <c r="BS394" s="62" t="str">
        <f t="shared" si="85"/>
        <v/>
      </c>
    </row>
    <row r="395" spans="26:71" x14ac:dyDescent="0.25">
      <c r="Z395" s="34">
        <f t="shared" si="80"/>
        <v>1985</v>
      </c>
      <c r="AA395" s="32" t="str">
        <f t="shared" si="78"/>
        <v>n.a.</v>
      </c>
      <c r="AG395" s="62" t="str">
        <f t="shared" si="82"/>
        <v/>
      </c>
      <c r="AH395" s="62" t="str">
        <f t="shared" si="83"/>
        <v/>
      </c>
      <c r="BG395" s="34">
        <f t="shared" si="81"/>
        <v>1985</v>
      </c>
      <c r="BH395" s="52" t="str">
        <f t="shared" si="79"/>
        <v>n.a.</v>
      </c>
      <c r="BR395" s="62" t="str">
        <f t="shared" si="84"/>
        <v/>
      </c>
      <c r="BS395" s="62" t="str">
        <f t="shared" si="85"/>
        <v/>
      </c>
    </row>
    <row r="396" spans="26:71" x14ac:dyDescent="0.25">
      <c r="Z396" s="34">
        <f t="shared" si="80"/>
        <v>1986</v>
      </c>
      <c r="AA396" s="32" t="str">
        <f t="shared" si="78"/>
        <v>n.a.</v>
      </c>
      <c r="AG396" s="62" t="str">
        <f t="shared" si="82"/>
        <v/>
      </c>
      <c r="AH396" s="62" t="str">
        <f t="shared" si="83"/>
        <v/>
      </c>
      <c r="BG396" s="34">
        <f t="shared" si="81"/>
        <v>1986</v>
      </c>
      <c r="BH396" s="52" t="str">
        <f t="shared" si="79"/>
        <v>n.a.</v>
      </c>
      <c r="BR396" s="62" t="str">
        <f t="shared" si="84"/>
        <v/>
      </c>
      <c r="BS396" s="62" t="str">
        <f t="shared" si="85"/>
        <v/>
      </c>
    </row>
    <row r="397" spans="26:71" x14ac:dyDescent="0.25">
      <c r="Z397" s="34">
        <f t="shared" si="80"/>
        <v>1987</v>
      </c>
      <c r="AA397" s="32" t="str">
        <f t="shared" si="78"/>
        <v>n.a.</v>
      </c>
      <c r="AG397" s="62" t="str">
        <f t="shared" si="82"/>
        <v/>
      </c>
      <c r="AH397" s="62" t="str">
        <f t="shared" si="83"/>
        <v/>
      </c>
      <c r="BG397" s="34">
        <f t="shared" si="81"/>
        <v>1987</v>
      </c>
      <c r="BH397" s="52" t="str">
        <f t="shared" si="79"/>
        <v>n.a.</v>
      </c>
      <c r="BR397" s="62" t="str">
        <f t="shared" si="84"/>
        <v/>
      </c>
      <c r="BS397" s="62" t="str">
        <f t="shared" si="85"/>
        <v/>
      </c>
    </row>
    <row r="398" spans="26:71" x14ac:dyDescent="0.25">
      <c r="Z398" s="34">
        <f t="shared" si="80"/>
        <v>1988</v>
      </c>
      <c r="AA398" s="32" t="str">
        <f t="shared" si="78"/>
        <v>n.a.</v>
      </c>
      <c r="AG398" s="62" t="str">
        <f t="shared" si="82"/>
        <v/>
      </c>
      <c r="AH398" s="62" t="str">
        <f t="shared" si="83"/>
        <v/>
      </c>
      <c r="BG398" s="34">
        <f t="shared" si="81"/>
        <v>1988</v>
      </c>
      <c r="BH398" s="52" t="str">
        <f t="shared" si="79"/>
        <v>n.a.</v>
      </c>
      <c r="BR398" s="62" t="str">
        <f t="shared" si="84"/>
        <v/>
      </c>
      <c r="BS398" s="62" t="str">
        <f t="shared" si="85"/>
        <v/>
      </c>
    </row>
    <row r="399" spans="26:71" x14ac:dyDescent="0.25">
      <c r="Z399" s="34">
        <f t="shared" si="80"/>
        <v>1989</v>
      </c>
      <c r="AA399" s="32" t="str">
        <f t="shared" si="78"/>
        <v>n.a.</v>
      </c>
      <c r="AG399" s="62" t="str">
        <f t="shared" si="82"/>
        <v/>
      </c>
      <c r="AH399" s="62" t="str">
        <f t="shared" si="83"/>
        <v/>
      </c>
      <c r="BG399" s="34">
        <f t="shared" si="81"/>
        <v>1989</v>
      </c>
      <c r="BH399" s="52" t="str">
        <f t="shared" si="79"/>
        <v>n.a.</v>
      </c>
      <c r="BR399" s="62" t="str">
        <f t="shared" si="84"/>
        <v/>
      </c>
      <c r="BS399" s="62" t="str">
        <f t="shared" si="85"/>
        <v/>
      </c>
    </row>
    <row r="400" spans="26:71" x14ac:dyDescent="0.25">
      <c r="Z400" s="34">
        <f t="shared" si="80"/>
        <v>1990</v>
      </c>
      <c r="AA400" s="32">
        <f t="shared" si="78"/>
        <v>4.4228882444228885</v>
      </c>
      <c r="AG400" s="62">
        <f t="shared" si="82"/>
        <v>4</v>
      </c>
      <c r="AH400" s="62">
        <f t="shared" si="83"/>
        <v>0</v>
      </c>
      <c r="BG400" s="34">
        <f t="shared" si="81"/>
        <v>1990</v>
      </c>
      <c r="BH400" s="52">
        <f t="shared" si="79"/>
        <v>4.2487176810170713</v>
      </c>
      <c r="BR400" s="62">
        <f t="shared" si="84"/>
        <v>4</v>
      </c>
      <c r="BS400" s="62">
        <f t="shared" si="85"/>
        <v>0</v>
      </c>
    </row>
    <row r="401" spans="26:71" x14ac:dyDescent="0.25">
      <c r="Z401" s="34">
        <f t="shared" si="80"/>
        <v>1991</v>
      </c>
      <c r="AA401" s="32">
        <f t="shared" si="78"/>
        <v>3.82084962382085</v>
      </c>
      <c r="AG401" s="62">
        <f t="shared" si="82"/>
        <v>4</v>
      </c>
      <c r="AH401" s="62">
        <f t="shared" si="83"/>
        <v>0</v>
      </c>
      <c r="BG401" s="34">
        <f t="shared" si="81"/>
        <v>1991</v>
      </c>
      <c r="BH401" s="52">
        <f t="shared" si="79"/>
        <v>3.6743402709495832</v>
      </c>
      <c r="BR401" s="62">
        <f t="shared" si="84"/>
        <v>4</v>
      </c>
      <c r="BS401" s="62">
        <f t="shared" si="85"/>
        <v>0</v>
      </c>
    </row>
    <row r="402" spans="26:71" x14ac:dyDescent="0.25">
      <c r="Z402" s="34">
        <f t="shared" si="80"/>
        <v>1992</v>
      </c>
      <c r="AA402" s="32">
        <f t="shared" si="78"/>
        <v>4.7458486547458492</v>
      </c>
      <c r="AG402" s="62">
        <f t="shared" si="82"/>
        <v>5</v>
      </c>
      <c r="AH402" s="62">
        <f t="shared" si="83"/>
        <v>10</v>
      </c>
      <c r="BG402" s="34">
        <f t="shared" si="81"/>
        <v>1992</v>
      </c>
      <c r="BH402" s="52">
        <f t="shared" si="79"/>
        <v>4.6104813249478411</v>
      </c>
      <c r="BR402" s="62">
        <f t="shared" si="84"/>
        <v>5</v>
      </c>
      <c r="BS402" s="62">
        <f t="shared" si="85"/>
        <v>10</v>
      </c>
    </row>
    <row r="403" spans="26:71" x14ac:dyDescent="0.25">
      <c r="Z403" s="34">
        <f t="shared" si="80"/>
        <v>1993</v>
      </c>
      <c r="AA403" s="32">
        <f t="shared" si="78"/>
        <v>5.6825917856825923</v>
      </c>
      <c r="AG403" s="62">
        <f t="shared" si="82"/>
        <v>6</v>
      </c>
      <c r="AH403" s="62">
        <f t="shared" si="83"/>
        <v>10</v>
      </c>
      <c r="BG403" s="34">
        <f t="shared" si="81"/>
        <v>1993</v>
      </c>
      <c r="BH403" s="52">
        <f t="shared" si="79"/>
        <v>5.5056402863233345</v>
      </c>
      <c r="BR403" s="62">
        <f t="shared" si="84"/>
        <v>6</v>
      </c>
      <c r="BS403" s="62">
        <f t="shared" si="85"/>
        <v>10</v>
      </c>
    </row>
    <row r="404" spans="26:71" x14ac:dyDescent="0.25">
      <c r="Z404" s="34">
        <f t="shared" si="80"/>
        <v>1994</v>
      </c>
      <c r="AA404" s="32">
        <f t="shared" si="78"/>
        <v>5.3647453253647459</v>
      </c>
      <c r="AG404" s="62">
        <f t="shared" si="82"/>
        <v>5</v>
      </c>
      <c r="AH404" s="62">
        <f t="shared" si="83"/>
        <v>10</v>
      </c>
      <c r="BG404" s="34">
        <f t="shared" si="81"/>
        <v>1994</v>
      </c>
      <c r="BH404" s="52">
        <f t="shared" si="79"/>
        <v>5.0310424304594443</v>
      </c>
      <c r="BR404" s="62">
        <f t="shared" si="84"/>
        <v>5</v>
      </c>
      <c r="BS404" s="62">
        <f t="shared" si="85"/>
        <v>10</v>
      </c>
    </row>
    <row r="405" spans="26:71" x14ac:dyDescent="0.25">
      <c r="Z405" s="34">
        <f t="shared" si="80"/>
        <v>1995</v>
      </c>
      <c r="AA405" s="32">
        <f t="shared" si="78"/>
        <v>5.6300586656300595</v>
      </c>
      <c r="AG405" s="62">
        <f t="shared" si="82"/>
        <v>6</v>
      </c>
      <c r="AH405" s="62">
        <f t="shared" si="83"/>
        <v>10</v>
      </c>
      <c r="BG405" s="34">
        <f t="shared" si="81"/>
        <v>1995</v>
      </c>
      <c r="BH405" s="52">
        <f t="shared" si="79"/>
        <v>5.1906099989801291</v>
      </c>
      <c r="BR405" s="62">
        <f t="shared" si="84"/>
        <v>5</v>
      </c>
      <c r="BS405" s="62">
        <f t="shared" si="85"/>
        <v>10</v>
      </c>
    </row>
    <row r="406" spans="26:71" x14ac:dyDescent="0.25">
      <c r="Z406" s="34">
        <f t="shared" si="80"/>
        <v>1996</v>
      </c>
      <c r="AA406" s="32">
        <f t="shared" si="78"/>
        <v>6.1737895761737906</v>
      </c>
      <c r="AG406" s="62">
        <f t="shared" si="82"/>
        <v>6</v>
      </c>
      <c r="AH406" s="62">
        <f t="shared" si="83"/>
        <v>10</v>
      </c>
      <c r="BG406" s="34">
        <f t="shared" si="81"/>
        <v>1996</v>
      </c>
      <c r="BH406" s="52">
        <f t="shared" si="79"/>
        <v>5.5452250162814254</v>
      </c>
      <c r="BR406" s="62">
        <f t="shared" si="84"/>
        <v>6</v>
      </c>
      <c r="BS406" s="62">
        <f t="shared" si="85"/>
        <v>10</v>
      </c>
    </row>
    <row r="407" spans="26:71" x14ac:dyDescent="0.25">
      <c r="Z407" s="34">
        <f t="shared" si="80"/>
        <v>1997</v>
      </c>
      <c r="AA407" s="32">
        <f t="shared" si="78"/>
        <v>6.0790862560790861</v>
      </c>
      <c r="AG407" s="62">
        <f t="shared" si="82"/>
        <v>6</v>
      </c>
      <c r="AH407" s="62">
        <f t="shared" si="83"/>
        <v>10</v>
      </c>
      <c r="BG407" s="34">
        <f t="shared" si="81"/>
        <v>1997</v>
      </c>
      <c r="BH407" s="52">
        <f t="shared" si="79"/>
        <v>5.0797769451393044</v>
      </c>
      <c r="BR407" s="62">
        <f t="shared" si="84"/>
        <v>5</v>
      </c>
      <c r="BS407" s="62">
        <f t="shared" si="85"/>
        <v>10</v>
      </c>
    </row>
    <row r="408" spans="26:71" x14ac:dyDescent="0.25">
      <c r="Z408" s="34">
        <f t="shared" si="80"/>
        <v>1998</v>
      </c>
      <c r="AA408" s="32">
        <f t="shared" si="78"/>
        <v>6.3139854263139856</v>
      </c>
      <c r="AG408" s="62">
        <f t="shared" si="82"/>
        <v>6</v>
      </c>
      <c r="AH408" s="62">
        <f t="shared" si="83"/>
        <v>10</v>
      </c>
      <c r="BG408" s="34">
        <f t="shared" si="81"/>
        <v>1998</v>
      </c>
      <c r="BH408" s="52">
        <f t="shared" si="79"/>
        <v>4.9561188238846503</v>
      </c>
      <c r="BR408" s="62">
        <f t="shared" si="84"/>
        <v>5</v>
      </c>
      <c r="BS408" s="62">
        <f t="shared" si="85"/>
        <v>10</v>
      </c>
    </row>
    <row r="409" spans="26:71" x14ac:dyDescent="0.25">
      <c r="Z409" s="34">
        <f t="shared" si="80"/>
        <v>1999</v>
      </c>
      <c r="AA409" s="32">
        <f t="shared" si="78"/>
        <v>5.9938017659938021</v>
      </c>
      <c r="AG409" s="62">
        <f t="shared" si="82"/>
        <v>6</v>
      </c>
      <c r="AH409" s="62">
        <f t="shared" si="83"/>
        <v>10</v>
      </c>
      <c r="BG409" s="34">
        <f t="shared" si="81"/>
        <v>1999</v>
      </c>
      <c r="BH409" s="52">
        <f t="shared" si="79"/>
        <v>4.3981092258392636</v>
      </c>
      <c r="BR409" s="62">
        <f t="shared" si="84"/>
        <v>4</v>
      </c>
      <c r="BS409" s="62">
        <f t="shared" si="85"/>
        <v>0</v>
      </c>
    </row>
    <row r="410" spans="26:71" x14ac:dyDescent="0.25">
      <c r="Z410" s="34">
        <f t="shared" si="80"/>
        <v>2000</v>
      </c>
      <c r="AA410" s="32">
        <f t="shared" si="78"/>
        <v>5.5777085155777089</v>
      </c>
      <c r="AG410" s="62">
        <f t="shared" si="82"/>
        <v>6</v>
      </c>
      <c r="AH410" s="62">
        <f t="shared" si="83"/>
        <v>10</v>
      </c>
      <c r="BG410" s="34">
        <f t="shared" si="81"/>
        <v>2000</v>
      </c>
      <c r="BH410" s="52">
        <f t="shared" si="79"/>
        <v>3.5753668267698684</v>
      </c>
      <c r="BR410" s="62">
        <f t="shared" si="84"/>
        <v>4</v>
      </c>
      <c r="BS410" s="62">
        <f t="shared" si="85"/>
        <v>0</v>
      </c>
    </row>
    <row r="411" spans="26:71" x14ac:dyDescent="0.25">
      <c r="Z411" s="34">
        <v>1970</v>
      </c>
      <c r="AA411" s="32">
        <f>P8</f>
        <v>49.434210149434215</v>
      </c>
      <c r="AG411" s="62">
        <f t="shared" si="82"/>
        <v>49</v>
      </c>
      <c r="AH411" s="62">
        <f t="shared" si="83"/>
        <v>50</v>
      </c>
      <c r="BG411" s="34">
        <v>1970</v>
      </c>
      <c r="BH411" s="52">
        <f>AW8</f>
        <v>105.03812161371494</v>
      </c>
      <c r="BR411" s="62">
        <f t="shared" si="84"/>
        <v>105</v>
      </c>
      <c r="BS411" s="62">
        <f t="shared" si="85"/>
        <v>110</v>
      </c>
    </row>
    <row r="412" spans="26:71" x14ac:dyDescent="0.25">
      <c r="Z412" s="34">
        <f>Z411+1</f>
        <v>1971</v>
      </c>
      <c r="AA412" s="32">
        <f t="shared" ref="AA412:AA441" si="86">P9</f>
        <v>47.163140147163141</v>
      </c>
      <c r="AG412" s="62">
        <f t="shared" si="82"/>
        <v>47</v>
      </c>
      <c r="AH412" s="62">
        <f t="shared" si="83"/>
        <v>50</v>
      </c>
      <c r="BG412" s="34">
        <f>BG411+1</f>
        <v>1971</v>
      </c>
      <c r="BH412" s="52">
        <f t="shared" ref="BH412:BH441" si="87">AW9</f>
        <v>98.851918155743917</v>
      </c>
      <c r="BR412" s="62">
        <f t="shared" si="84"/>
        <v>99</v>
      </c>
      <c r="BS412" s="62">
        <f t="shared" si="85"/>
        <v>100</v>
      </c>
    </row>
    <row r="413" spans="26:71" x14ac:dyDescent="0.25">
      <c r="Z413" s="34">
        <f t="shared" ref="Z413:Z441" si="88">Z412+1</f>
        <v>1972</v>
      </c>
      <c r="AA413" s="32">
        <f t="shared" si="86"/>
        <v>44.178527844178532</v>
      </c>
      <c r="AG413" s="62">
        <f t="shared" si="82"/>
        <v>44</v>
      </c>
      <c r="AH413" s="62">
        <f t="shared" si="83"/>
        <v>40</v>
      </c>
      <c r="BG413" s="34">
        <f t="shared" ref="BG413:BG441" si="89">BG412+1</f>
        <v>1972</v>
      </c>
      <c r="BH413" s="52">
        <f t="shared" si="87"/>
        <v>93.496150422070883</v>
      </c>
      <c r="BR413" s="62">
        <f t="shared" si="84"/>
        <v>93</v>
      </c>
      <c r="BS413" s="62">
        <f t="shared" si="85"/>
        <v>90</v>
      </c>
    </row>
    <row r="414" spans="26:71" x14ac:dyDescent="0.25">
      <c r="Z414" s="34">
        <f t="shared" si="88"/>
        <v>1973</v>
      </c>
      <c r="AA414" s="32">
        <f t="shared" si="86"/>
        <v>41.122550341122555</v>
      </c>
      <c r="AG414" s="62">
        <f t="shared" si="82"/>
        <v>41</v>
      </c>
      <c r="AH414" s="62">
        <f t="shared" si="83"/>
        <v>40</v>
      </c>
      <c r="BG414" s="34">
        <f t="shared" si="89"/>
        <v>1973</v>
      </c>
      <c r="BH414" s="52">
        <f t="shared" si="87"/>
        <v>82.634422254713286</v>
      </c>
      <c r="BR414" s="62">
        <f t="shared" si="84"/>
        <v>83</v>
      </c>
      <c r="BS414" s="62">
        <f t="shared" si="85"/>
        <v>80</v>
      </c>
    </row>
    <row r="415" spans="26:71" x14ac:dyDescent="0.25">
      <c r="Z415" s="34">
        <f t="shared" si="88"/>
        <v>1974</v>
      </c>
      <c r="AA415" s="32">
        <f t="shared" si="86"/>
        <v>39.193980839193983</v>
      </c>
      <c r="AG415" s="62">
        <f t="shared" si="82"/>
        <v>39</v>
      </c>
      <c r="AH415" s="62">
        <f t="shared" si="83"/>
        <v>40</v>
      </c>
      <c r="BG415" s="34">
        <f t="shared" si="89"/>
        <v>1974</v>
      </c>
      <c r="BH415" s="52">
        <f t="shared" si="87"/>
        <v>69.170493597442245</v>
      </c>
      <c r="BR415" s="62">
        <f t="shared" si="84"/>
        <v>69</v>
      </c>
      <c r="BS415" s="62">
        <f t="shared" si="85"/>
        <v>70</v>
      </c>
    </row>
    <row r="416" spans="26:71" x14ac:dyDescent="0.25">
      <c r="Z416" s="34">
        <f t="shared" si="88"/>
        <v>1975</v>
      </c>
      <c r="AA416" s="32">
        <f t="shared" si="86"/>
        <v>40.185362240185363</v>
      </c>
      <c r="AG416" s="62">
        <f t="shared" si="82"/>
        <v>40</v>
      </c>
      <c r="AH416" s="62">
        <f t="shared" si="83"/>
        <v>40</v>
      </c>
      <c r="BG416" s="34">
        <f t="shared" si="89"/>
        <v>1975</v>
      </c>
      <c r="BH416" s="52">
        <f t="shared" si="87"/>
        <v>76.703415667311702</v>
      </c>
      <c r="BR416" s="62">
        <f t="shared" si="84"/>
        <v>77</v>
      </c>
      <c r="BS416" s="62">
        <f t="shared" si="85"/>
        <v>80</v>
      </c>
    </row>
    <row r="417" spans="26:71" x14ac:dyDescent="0.25">
      <c r="Z417" s="34">
        <f t="shared" si="88"/>
        <v>1976</v>
      </c>
      <c r="AA417" s="32">
        <f t="shared" si="86"/>
        <v>39.733494339733497</v>
      </c>
      <c r="AG417" s="62">
        <f t="shared" si="82"/>
        <v>40</v>
      </c>
      <c r="AH417" s="62">
        <f t="shared" si="83"/>
        <v>40</v>
      </c>
      <c r="BG417" s="34">
        <f t="shared" si="89"/>
        <v>1976</v>
      </c>
      <c r="BH417" s="52">
        <f t="shared" si="87"/>
        <v>74.185878097775984</v>
      </c>
      <c r="BR417" s="62">
        <f t="shared" si="84"/>
        <v>74</v>
      </c>
      <c r="BS417" s="62">
        <f t="shared" si="85"/>
        <v>70</v>
      </c>
    </row>
    <row r="418" spans="26:71" x14ac:dyDescent="0.25">
      <c r="Z418" s="34">
        <f t="shared" si="88"/>
        <v>1977</v>
      </c>
      <c r="AA418" s="32">
        <f t="shared" si="86"/>
        <v>39.161970839161974</v>
      </c>
      <c r="AG418" s="62">
        <f t="shared" si="82"/>
        <v>39</v>
      </c>
      <c r="AH418" s="62">
        <f t="shared" si="83"/>
        <v>40</v>
      </c>
      <c r="BG418" s="34">
        <f t="shared" si="89"/>
        <v>1977</v>
      </c>
      <c r="BH418" s="52">
        <f t="shared" si="87"/>
        <v>78.409019775162918</v>
      </c>
      <c r="BR418" s="62">
        <f t="shared" si="84"/>
        <v>78</v>
      </c>
      <c r="BS418" s="62">
        <f t="shared" si="85"/>
        <v>80</v>
      </c>
    </row>
    <row r="419" spans="26:71" x14ac:dyDescent="0.25">
      <c r="Z419" s="34">
        <f t="shared" si="88"/>
        <v>1978</v>
      </c>
      <c r="AA419" s="32">
        <f t="shared" si="86"/>
        <v>40.462074740462079</v>
      </c>
      <c r="AG419" s="62">
        <f t="shared" si="82"/>
        <v>40</v>
      </c>
      <c r="AH419" s="62">
        <f t="shared" si="83"/>
        <v>40</v>
      </c>
      <c r="BG419" s="34">
        <f t="shared" si="89"/>
        <v>1978</v>
      </c>
      <c r="BH419" s="52">
        <f t="shared" si="87"/>
        <v>85.24595647369209</v>
      </c>
      <c r="BR419" s="62">
        <f t="shared" si="84"/>
        <v>85</v>
      </c>
      <c r="BS419" s="62">
        <f t="shared" si="85"/>
        <v>90</v>
      </c>
    </row>
    <row r="420" spans="26:71" x14ac:dyDescent="0.25">
      <c r="Z420" s="34">
        <f t="shared" si="88"/>
        <v>1979</v>
      </c>
      <c r="AA420" s="32">
        <f t="shared" si="86"/>
        <v>42.395907142395913</v>
      </c>
      <c r="AG420" s="62">
        <f t="shared" si="82"/>
        <v>42</v>
      </c>
      <c r="AH420" s="62">
        <f t="shared" si="83"/>
        <v>40</v>
      </c>
      <c r="BG420" s="34">
        <f t="shared" si="89"/>
        <v>1979</v>
      </c>
      <c r="BH420" s="52">
        <f t="shared" si="87"/>
        <v>81.797455243010063</v>
      </c>
      <c r="BR420" s="62">
        <f t="shared" si="84"/>
        <v>82</v>
      </c>
      <c r="BS420" s="62">
        <f t="shared" si="85"/>
        <v>80</v>
      </c>
    </row>
    <row r="421" spans="26:71" x14ac:dyDescent="0.25">
      <c r="Z421" s="34">
        <f t="shared" si="88"/>
        <v>1980</v>
      </c>
      <c r="AA421" s="32">
        <f t="shared" si="86"/>
        <v>45.083995645084002</v>
      </c>
      <c r="AG421" s="62">
        <f t="shared" si="82"/>
        <v>45</v>
      </c>
      <c r="AH421" s="62">
        <f t="shared" si="83"/>
        <v>50</v>
      </c>
      <c r="BG421" s="34">
        <f t="shared" si="89"/>
        <v>1980</v>
      </c>
      <c r="BH421" s="52">
        <f t="shared" si="87"/>
        <v>81.529415553651774</v>
      </c>
      <c r="BR421" s="62">
        <f t="shared" si="84"/>
        <v>82</v>
      </c>
      <c r="BS421" s="62">
        <f t="shared" si="85"/>
        <v>80</v>
      </c>
    </row>
    <row r="422" spans="26:71" x14ac:dyDescent="0.25">
      <c r="Z422" s="34">
        <f t="shared" si="88"/>
        <v>1981</v>
      </c>
      <c r="AA422" s="32">
        <f t="shared" si="86"/>
        <v>48.88540564888541</v>
      </c>
      <c r="AG422" s="62">
        <f t="shared" si="82"/>
        <v>49</v>
      </c>
      <c r="AH422" s="62">
        <f t="shared" si="83"/>
        <v>50</v>
      </c>
      <c r="BG422" s="34">
        <f t="shared" si="89"/>
        <v>1981</v>
      </c>
      <c r="BH422" s="52">
        <f t="shared" si="87"/>
        <v>79.833770833279289</v>
      </c>
      <c r="BR422" s="62">
        <f t="shared" si="84"/>
        <v>80</v>
      </c>
      <c r="BS422" s="62">
        <f t="shared" si="85"/>
        <v>80</v>
      </c>
    </row>
    <row r="423" spans="26:71" x14ac:dyDescent="0.25">
      <c r="Z423" s="34">
        <f t="shared" si="88"/>
        <v>1982</v>
      </c>
      <c r="AA423" s="32">
        <f t="shared" si="86"/>
        <v>54.225930254225936</v>
      </c>
      <c r="AG423" s="62">
        <f t="shared" si="82"/>
        <v>54</v>
      </c>
      <c r="AH423" s="62">
        <f t="shared" si="83"/>
        <v>50</v>
      </c>
      <c r="BG423" s="34">
        <f t="shared" si="89"/>
        <v>1982</v>
      </c>
      <c r="BH423" s="52">
        <f t="shared" si="87"/>
        <v>89.712499905532056</v>
      </c>
      <c r="BR423" s="62">
        <f t="shared" si="84"/>
        <v>90</v>
      </c>
      <c r="BS423" s="62">
        <f t="shared" si="85"/>
        <v>90</v>
      </c>
    </row>
    <row r="424" spans="26:71" x14ac:dyDescent="0.25">
      <c r="Z424" s="34">
        <f t="shared" si="88"/>
        <v>1983</v>
      </c>
      <c r="AA424" s="32">
        <f t="shared" si="86"/>
        <v>60.213066560213065</v>
      </c>
      <c r="AG424" s="62">
        <f t="shared" si="82"/>
        <v>60</v>
      </c>
      <c r="AH424" s="62">
        <f t="shared" si="83"/>
        <v>60</v>
      </c>
      <c r="BG424" s="34">
        <f t="shared" si="89"/>
        <v>1983</v>
      </c>
      <c r="BH424" s="52">
        <f t="shared" si="87"/>
        <v>100.39327459362282</v>
      </c>
      <c r="BR424" s="62">
        <f t="shared" si="84"/>
        <v>100</v>
      </c>
      <c r="BS424" s="62">
        <f t="shared" si="85"/>
        <v>100</v>
      </c>
    </row>
    <row r="425" spans="26:71" x14ac:dyDescent="0.25">
      <c r="Z425" s="34">
        <f t="shared" si="88"/>
        <v>1984</v>
      </c>
      <c r="AA425" s="32">
        <f t="shared" si="86"/>
        <v>64.194130264194143</v>
      </c>
      <c r="AG425" s="62">
        <f t="shared" si="82"/>
        <v>64</v>
      </c>
      <c r="AH425" s="62">
        <f t="shared" si="83"/>
        <v>60</v>
      </c>
      <c r="BG425" s="34">
        <f t="shared" si="89"/>
        <v>1984</v>
      </c>
      <c r="BH425" s="52">
        <f t="shared" si="87"/>
        <v>99.164567068423707</v>
      </c>
      <c r="BR425" s="62">
        <f t="shared" si="84"/>
        <v>99</v>
      </c>
      <c r="BS425" s="62">
        <f t="shared" si="85"/>
        <v>100</v>
      </c>
    </row>
    <row r="426" spans="26:71" x14ac:dyDescent="0.25">
      <c r="Z426" s="34">
        <f t="shared" si="88"/>
        <v>1985</v>
      </c>
      <c r="AA426" s="32">
        <f t="shared" si="86"/>
        <v>68.665228168665223</v>
      </c>
      <c r="AG426" s="62">
        <f t="shared" si="82"/>
        <v>69</v>
      </c>
      <c r="AH426" s="62">
        <f t="shared" si="83"/>
        <v>70</v>
      </c>
      <c r="BG426" s="34">
        <f t="shared" si="89"/>
        <v>1985</v>
      </c>
      <c r="BH426" s="52">
        <f t="shared" si="87"/>
        <v>104.36495671590859</v>
      </c>
      <c r="BR426" s="62">
        <f t="shared" si="84"/>
        <v>104</v>
      </c>
      <c r="BS426" s="62">
        <f t="shared" si="85"/>
        <v>100</v>
      </c>
    </row>
    <row r="427" spans="26:71" x14ac:dyDescent="0.25">
      <c r="Z427" s="34">
        <f t="shared" si="88"/>
        <v>1986</v>
      </c>
      <c r="AA427" s="32">
        <f t="shared" si="86"/>
        <v>70.559292470559299</v>
      </c>
      <c r="AG427" s="62">
        <f t="shared" si="82"/>
        <v>71</v>
      </c>
      <c r="AH427" s="62">
        <f t="shared" si="83"/>
        <v>70</v>
      </c>
      <c r="BG427" s="34">
        <f t="shared" si="89"/>
        <v>1986</v>
      </c>
      <c r="BH427" s="52">
        <f t="shared" si="87"/>
        <v>128.63552455103226</v>
      </c>
      <c r="BR427" s="62">
        <f t="shared" si="84"/>
        <v>129</v>
      </c>
      <c r="BS427" s="62">
        <f t="shared" si="85"/>
        <v>130</v>
      </c>
    </row>
    <row r="428" spans="26:71" x14ac:dyDescent="0.25">
      <c r="Z428" s="34">
        <f t="shared" si="88"/>
        <v>1987</v>
      </c>
      <c r="AA428" s="32">
        <f t="shared" si="86"/>
        <v>73.084897973084907</v>
      </c>
      <c r="AG428" s="62">
        <f t="shared" si="82"/>
        <v>73</v>
      </c>
      <c r="AH428" s="62">
        <f t="shared" si="83"/>
        <v>70</v>
      </c>
      <c r="BG428" s="34">
        <f t="shared" si="89"/>
        <v>1987</v>
      </c>
      <c r="BH428" s="52">
        <f t="shared" si="87"/>
        <v>135.79191176448487</v>
      </c>
      <c r="BR428" s="62">
        <f t="shared" si="84"/>
        <v>136</v>
      </c>
      <c r="BS428" s="62">
        <f t="shared" si="85"/>
        <v>140</v>
      </c>
    </row>
    <row r="429" spans="26:71" x14ac:dyDescent="0.25">
      <c r="Z429" s="34">
        <f t="shared" si="88"/>
        <v>1988</v>
      </c>
      <c r="AA429" s="32">
        <f t="shared" si="86"/>
        <v>76.015952176015972</v>
      </c>
      <c r="AG429" s="62">
        <f t="shared" si="82"/>
        <v>76</v>
      </c>
      <c r="AH429" s="62">
        <f t="shared" si="83"/>
        <v>80</v>
      </c>
      <c r="BG429" s="34">
        <f t="shared" si="89"/>
        <v>1988</v>
      </c>
      <c r="BH429" s="52">
        <f t="shared" si="87"/>
        <v>133.81793285436046</v>
      </c>
      <c r="BR429" s="62">
        <f t="shared" si="84"/>
        <v>134</v>
      </c>
      <c r="BS429" s="62">
        <f t="shared" si="85"/>
        <v>130</v>
      </c>
    </row>
    <row r="430" spans="26:71" x14ac:dyDescent="0.25">
      <c r="Z430" s="34">
        <f t="shared" si="88"/>
        <v>1989</v>
      </c>
      <c r="AA430" s="32">
        <f t="shared" si="86"/>
        <v>75.975921375975929</v>
      </c>
      <c r="AG430" s="62">
        <f t="shared" si="82"/>
        <v>76</v>
      </c>
      <c r="AH430" s="62">
        <f t="shared" si="83"/>
        <v>80</v>
      </c>
      <c r="BG430" s="34">
        <f t="shared" si="89"/>
        <v>1989</v>
      </c>
      <c r="BH430" s="52">
        <f t="shared" si="87"/>
        <v>127.19986353554388</v>
      </c>
      <c r="BR430" s="62">
        <f t="shared" si="84"/>
        <v>127</v>
      </c>
      <c r="BS430" s="62">
        <f t="shared" si="85"/>
        <v>130</v>
      </c>
    </row>
    <row r="431" spans="26:71" x14ac:dyDescent="0.25">
      <c r="Z431" s="34">
        <f t="shared" si="88"/>
        <v>1990</v>
      </c>
      <c r="AA431" s="32">
        <f t="shared" si="86"/>
        <v>76.718393976718389</v>
      </c>
      <c r="AG431" s="62">
        <f t="shared" si="82"/>
        <v>77</v>
      </c>
      <c r="AH431" s="62">
        <f t="shared" si="83"/>
        <v>80</v>
      </c>
      <c r="BG431" s="34">
        <f t="shared" si="89"/>
        <v>1990</v>
      </c>
      <c r="BH431" s="52">
        <f t="shared" si="87"/>
        <v>130.90616397236204</v>
      </c>
      <c r="BR431" s="62">
        <f t="shared" si="84"/>
        <v>131</v>
      </c>
      <c r="BS431" s="62">
        <f t="shared" si="85"/>
        <v>130</v>
      </c>
    </row>
    <row r="432" spans="26:71" x14ac:dyDescent="0.25">
      <c r="Z432" s="34">
        <f t="shared" si="88"/>
        <v>1991</v>
      </c>
      <c r="AA432" s="32">
        <f t="shared" si="86"/>
        <v>76.878729176878736</v>
      </c>
      <c r="AG432" s="62">
        <f t="shared" si="82"/>
        <v>77</v>
      </c>
      <c r="AH432" s="62">
        <f t="shared" si="83"/>
        <v>80</v>
      </c>
      <c r="BG432" s="34">
        <f t="shared" si="89"/>
        <v>1991</v>
      </c>
      <c r="BH432" s="52">
        <f t="shared" si="87"/>
        <v>131.51570311715409</v>
      </c>
      <c r="BR432" s="62">
        <f t="shared" si="84"/>
        <v>132</v>
      </c>
      <c r="BS432" s="62">
        <f t="shared" si="85"/>
        <v>130</v>
      </c>
    </row>
    <row r="433" spans="26:71" x14ac:dyDescent="0.25">
      <c r="Z433" s="34">
        <f t="shared" si="88"/>
        <v>1992</v>
      </c>
      <c r="AA433" s="32">
        <f t="shared" si="86"/>
        <v>77.587090777587107</v>
      </c>
      <c r="AG433" s="62">
        <f t="shared" si="82"/>
        <v>78</v>
      </c>
      <c r="AH433" s="62">
        <f t="shared" si="83"/>
        <v>80</v>
      </c>
      <c r="BG433" s="34">
        <f t="shared" si="89"/>
        <v>1992</v>
      </c>
      <c r="BH433" s="52">
        <f t="shared" si="87"/>
        <v>137.64228282425137</v>
      </c>
      <c r="BR433" s="62">
        <f t="shared" si="84"/>
        <v>138</v>
      </c>
      <c r="BS433" s="62">
        <f t="shared" si="85"/>
        <v>140</v>
      </c>
    </row>
    <row r="434" spans="26:71" x14ac:dyDescent="0.25">
      <c r="Z434" s="34">
        <f t="shared" si="88"/>
        <v>1993</v>
      </c>
      <c r="AA434" s="32">
        <f t="shared" si="86"/>
        <v>78.844704978844703</v>
      </c>
      <c r="AG434" s="62">
        <f t="shared" si="82"/>
        <v>79</v>
      </c>
      <c r="AH434" s="62">
        <f t="shared" si="83"/>
        <v>80</v>
      </c>
      <c r="BG434" s="34">
        <f t="shared" si="89"/>
        <v>1993</v>
      </c>
      <c r="BH434" s="52">
        <f t="shared" si="87"/>
        <v>144.50206698727848</v>
      </c>
      <c r="BR434" s="62">
        <f t="shared" si="84"/>
        <v>145</v>
      </c>
      <c r="BS434" s="62">
        <f t="shared" si="85"/>
        <v>150</v>
      </c>
    </row>
    <row r="435" spans="26:71" x14ac:dyDescent="0.25">
      <c r="Z435" s="34">
        <f t="shared" si="88"/>
        <v>1994</v>
      </c>
      <c r="AA435" s="32">
        <f t="shared" si="86"/>
        <v>75.691647875691658</v>
      </c>
      <c r="AG435" s="62">
        <f t="shared" si="82"/>
        <v>76</v>
      </c>
      <c r="AH435" s="62">
        <f t="shared" si="83"/>
        <v>80</v>
      </c>
      <c r="BG435" s="34">
        <f t="shared" si="89"/>
        <v>1994</v>
      </c>
      <c r="BH435" s="52">
        <f t="shared" si="87"/>
        <v>136.63906702931615</v>
      </c>
      <c r="BR435" s="62">
        <f t="shared" si="84"/>
        <v>137</v>
      </c>
      <c r="BS435" s="62">
        <f t="shared" si="85"/>
        <v>140</v>
      </c>
    </row>
    <row r="436" spans="26:71" x14ac:dyDescent="0.25">
      <c r="Z436" s="34">
        <f t="shared" si="88"/>
        <v>1995</v>
      </c>
      <c r="AA436" s="32">
        <f t="shared" si="86"/>
        <v>77.213937677213934</v>
      </c>
      <c r="AG436" s="62">
        <f t="shared" si="82"/>
        <v>77</v>
      </c>
      <c r="AH436" s="62">
        <f t="shared" si="83"/>
        <v>80</v>
      </c>
      <c r="BG436" s="34">
        <f t="shared" si="89"/>
        <v>1995</v>
      </c>
      <c r="BH436" s="52">
        <f t="shared" si="87"/>
        <v>134.40728923087556</v>
      </c>
      <c r="BR436" s="62">
        <f t="shared" si="84"/>
        <v>134</v>
      </c>
      <c r="BS436" s="62">
        <f t="shared" si="85"/>
        <v>130</v>
      </c>
    </row>
    <row r="437" spans="26:71" x14ac:dyDescent="0.25">
      <c r="Z437" s="34">
        <f t="shared" si="88"/>
        <v>1996</v>
      </c>
      <c r="AA437" s="32">
        <f t="shared" si="86"/>
        <v>75.230036375230043</v>
      </c>
      <c r="AG437" s="62">
        <f t="shared" si="82"/>
        <v>75</v>
      </c>
      <c r="AH437" s="62">
        <f t="shared" si="83"/>
        <v>80</v>
      </c>
      <c r="BG437" s="34">
        <f t="shared" si="89"/>
        <v>1996</v>
      </c>
      <c r="BH437" s="52">
        <f t="shared" si="87"/>
        <v>129.90616813004922</v>
      </c>
      <c r="BR437" s="62">
        <f t="shared" si="84"/>
        <v>130</v>
      </c>
      <c r="BS437" s="62">
        <f t="shared" si="85"/>
        <v>130</v>
      </c>
    </row>
    <row r="438" spans="26:71" x14ac:dyDescent="0.25">
      <c r="Z438" s="34">
        <f t="shared" si="88"/>
        <v>1997</v>
      </c>
      <c r="AA438" s="32">
        <f t="shared" si="86"/>
        <v>69.914764169914775</v>
      </c>
      <c r="AG438" s="62">
        <f t="shared" si="82"/>
        <v>70</v>
      </c>
      <c r="AH438" s="62">
        <f t="shared" si="83"/>
        <v>70</v>
      </c>
      <c r="BG438" s="34">
        <f t="shared" si="89"/>
        <v>1997</v>
      </c>
      <c r="BH438" s="52">
        <f t="shared" si="87"/>
        <v>114.46042600786868</v>
      </c>
      <c r="BR438" s="62">
        <f t="shared" si="84"/>
        <v>114</v>
      </c>
      <c r="BS438" s="62">
        <f t="shared" si="85"/>
        <v>110</v>
      </c>
    </row>
    <row r="439" spans="26:71" x14ac:dyDescent="0.25">
      <c r="Z439" s="34">
        <f t="shared" si="88"/>
        <v>1998</v>
      </c>
      <c r="AA439" s="32">
        <f t="shared" si="86"/>
        <v>66.761426266761433</v>
      </c>
      <c r="AG439" s="62">
        <f t="shared" si="82"/>
        <v>67</v>
      </c>
      <c r="AH439" s="62">
        <f t="shared" si="83"/>
        <v>70</v>
      </c>
      <c r="BG439" s="34">
        <f t="shared" si="89"/>
        <v>1998</v>
      </c>
      <c r="BH439" s="52">
        <f t="shared" si="87"/>
        <v>109.5333605084212</v>
      </c>
      <c r="BR439" s="62">
        <f t="shared" si="84"/>
        <v>110</v>
      </c>
      <c r="BS439" s="62">
        <f t="shared" si="85"/>
        <v>110</v>
      </c>
    </row>
    <row r="440" spans="26:71" x14ac:dyDescent="0.25">
      <c r="Z440" s="34">
        <f t="shared" si="88"/>
        <v>1999</v>
      </c>
      <c r="AA440" s="32">
        <f t="shared" si="86"/>
        <v>63.095142663095153</v>
      </c>
      <c r="AG440" s="62">
        <f t="shared" si="82"/>
        <v>63</v>
      </c>
      <c r="AH440" s="62">
        <f t="shared" si="83"/>
        <v>60</v>
      </c>
      <c r="BG440" s="34">
        <f t="shared" si="89"/>
        <v>1999</v>
      </c>
      <c r="BH440" s="52">
        <f t="shared" si="87"/>
        <v>104.72184507804667</v>
      </c>
      <c r="BR440" s="62">
        <f t="shared" si="84"/>
        <v>105</v>
      </c>
      <c r="BS440" s="62">
        <f t="shared" si="85"/>
        <v>110</v>
      </c>
    </row>
    <row r="441" spans="26:71" x14ac:dyDescent="0.25">
      <c r="Z441" s="34">
        <f t="shared" si="88"/>
        <v>2000</v>
      </c>
      <c r="AA441" s="32">
        <f t="shared" si="86"/>
        <v>55.773611055773621</v>
      </c>
      <c r="AG441" s="62">
        <f t="shared" si="82"/>
        <v>56</v>
      </c>
      <c r="AH441" s="62">
        <f t="shared" si="83"/>
        <v>60</v>
      </c>
      <c r="BG441" s="34">
        <f t="shared" si="89"/>
        <v>2000</v>
      </c>
      <c r="BH441" s="52">
        <f t="shared" si="87"/>
        <v>82.845642140061031</v>
      </c>
      <c r="BR441" s="62">
        <f t="shared" si="84"/>
        <v>83</v>
      </c>
      <c r="BS441" s="62">
        <f t="shared" si="85"/>
        <v>80</v>
      </c>
    </row>
    <row r="442" spans="26:71" x14ac:dyDescent="0.25">
      <c r="Z442" s="34">
        <v>1970</v>
      </c>
      <c r="AA442" s="32" t="str">
        <f>Q8</f>
        <v>n.a.</v>
      </c>
      <c r="AG442" s="62" t="str">
        <f t="shared" si="82"/>
        <v/>
      </c>
      <c r="AH442" s="62" t="str">
        <f t="shared" si="83"/>
        <v/>
      </c>
      <c r="BG442" s="34">
        <v>1970</v>
      </c>
      <c r="BH442" s="52" t="str">
        <f>AX8</f>
        <v>n.a.</v>
      </c>
      <c r="BR442" s="62" t="str">
        <f t="shared" si="84"/>
        <v/>
      </c>
      <c r="BS442" s="62" t="str">
        <f t="shared" si="85"/>
        <v/>
      </c>
    </row>
    <row r="443" spans="26:71" x14ac:dyDescent="0.25">
      <c r="Z443" s="34">
        <f>Z442+1</f>
        <v>1971</v>
      </c>
      <c r="AA443" s="32" t="str">
        <f t="shared" ref="AA443:AA472" si="90">Q9</f>
        <v>n.a.</v>
      </c>
      <c r="AG443" s="62" t="str">
        <f t="shared" si="82"/>
        <v/>
      </c>
      <c r="AH443" s="62" t="str">
        <f t="shared" si="83"/>
        <v/>
      </c>
      <c r="BG443" s="34">
        <f>BG442+1</f>
        <v>1971</v>
      </c>
      <c r="BH443" s="52" t="str">
        <f t="shared" ref="BH443:BH472" si="91">AX9</f>
        <v>n.a.</v>
      </c>
      <c r="BR443" s="62" t="str">
        <f t="shared" si="84"/>
        <v/>
      </c>
      <c r="BS443" s="62" t="str">
        <f t="shared" si="85"/>
        <v/>
      </c>
    </row>
    <row r="444" spans="26:71" x14ac:dyDescent="0.25">
      <c r="Z444" s="34">
        <f t="shared" ref="Z444:Z472" si="92">Z443+1</f>
        <v>1972</v>
      </c>
      <c r="AA444" s="32" t="str">
        <f t="shared" si="90"/>
        <v>n.a.</v>
      </c>
      <c r="AG444" s="62" t="str">
        <f t="shared" si="82"/>
        <v/>
      </c>
      <c r="AH444" s="62" t="str">
        <f t="shared" si="83"/>
        <v/>
      </c>
      <c r="BG444" s="34">
        <f t="shared" ref="BG444:BG472" si="93">BG443+1</f>
        <v>1972</v>
      </c>
      <c r="BH444" s="52" t="str">
        <f t="shared" si="91"/>
        <v>n.a.</v>
      </c>
      <c r="BR444" s="62" t="str">
        <f t="shared" si="84"/>
        <v/>
      </c>
      <c r="BS444" s="62" t="str">
        <f t="shared" si="85"/>
        <v/>
      </c>
    </row>
    <row r="445" spans="26:71" x14ac:dyDescent="0.25">
      <c r="Z445" s="34">
        <f t="shared" si="92"/>
        <v>1973</v>
      </c>
      <c r="AA445" s="32" t="str">
        <f t="shared" si="90"/>
        <v>n.a.</v>
      </c>
      <c r="AG445" s="62" t="str">
        <f t="shared" si="82"/>
        <v/>
      </c>
      <c r="AH445" s="62" t="str">
        <f t="shared" si="83"/>
        <v/>
      </c>
      <c r="BG445" s="34">
        <f t="shared" si="93"/>
        <v>1973</v>
      </c>
      <c r="BH445" s="52" t="str">
        <f t="shared" si="91"/>
        <v>n.a.</v>
      </c>
      <c r="BR445" s="62" t="str">
        <f t="shared" si="84"/>
        <v/>
      </c>
      <c r="BS445" s="62" t="str">
        <f t="shared" si="85"/>
        <v/>
      </c>
    </row>
    <row r="446" spans="26:71" x14ac:dyDescent="0.25">
      <c r="Z446" s="34">
        <f t="shared" si="92"/>
        <v>1974</v>
      </c>
      <c r="AA446" s="32" t="str">
        <f t="shared" si="90"/>
        <v>n.a.</v>
      </c>
      <c r="AG446" s="62" t="str">
        <f t="shared" si="82"/>
        <v/>
      </c>
      <c r="AH446" s="62" t="str">
        <f t="shared" si="83"/>
        <v/>
      </c>
      <c r="BG446" s="34">
        <f t="shared" si="93"/>
        <v>1974</v>
      </c>
      <c r="BH446" s="52" t="str">
        <f t="shared" si="91"/>
        <v>n.a.</v>
      </c>
      <c r="BR446" s="62" t="str">
        <f t="shared" si="84"/>
        <v/>
      </c>
      <c r="BS446" s="62" t="str">
        <f t="shared" si="85"/>
        <v/>
      </c>
    </row>
    <row r="447" spans="26:71" x14ac:dyDescent="0.25">
      <c r="Z447" s="34">
        <f t="shared" si="92"/>
        <v>1975</v>
      </c>
      <c r="AA447" s="32" t="str">
        <f t="shared" si="90"/>
        <v>n.a.</v>
      </c>
      <c r="AG447" s="62" t="str">
        <f t="shared" si="82"/>
        <v/>
      </c>
      <c r="AH447" s="62" t="str">
        <f t="shared" si="83"/>
        <v/>
      </c>
      <c r="BG447" s="34">
        <f t="shared" si="93"/>
        <v>1975</v>
      </c>
      <c r="BH447" s="52" t="str">
        <f t="shared" si="91"/>
        <v>n.a.</v>
      </c>
      <c r="BR447" s="62" t="str">
        <f t="shared" si="84"/>
        <v/>
      </c>
      <c r="BS447" s="62" t="str">
        <f t="shared" si="85"/>
        <v/>
      </c>
    </row>
    <row r="448" spans="26:71" x14ac:dyDescent="0.25">
      <c r="Z448" s="34">
        <f t="shared" si="92"/>
        <v>1976</v>
      </c>
      <c r="AA448" s="32" t="str">
        <f t="shared" si="90"/>
        <v>n.a.</v>
      </c>
      <c r="AG448" s="62" t="str">
        <f t="shared" si="82"/>
        <v/>
      </c>
      <c r="AH448" s="62" t="str">
        <f t="shared" si="83"/>
        <v/>
      </c>
      <c r="BG448" s="34">
        <f t="shared" si="93"/>
        <v>1976</v>
      </c>
      <c r="BH448" s="52" t="str">
        <f t="shared" si="91"/>
        <v>n.a.</v>
      </c>
      <c r="BR448" s="62" t="str">
        <f t="shared" si="84"/>
        <v/>
      </c>
      <c r="BS448" s="62" t="str">
        <f t="shared" si="85"/>
        <v/>
      </c>
    </row>
    <row r="449" spans="26:71" x14ac:dyDescent="0.25">
      <c r="Z449" s="34">
        <f t="shared" si="92"/>
        <v>1977</v>
      </c>
      <c r="AA449" s="32" t="str">
        <f t="shared" si="90"/>
        <v>n.a.</v>
      </c>
      <c r="AG449" s="62" t="str">
        <f t="shared" si="82"/>
        <v/>
      </c>
      <c r="AH449" s="62" t="str">
        <f t="shared" si="83"/>
        <v/>
      </c>
      <c r="BG449" s="34">
        <f t="shared" si="93"/>
        <v>1977</v>
      </c>
      <c r="BH449" s="52" t="str">
        <f t="shared" si="91"/>
        <v>n.a.</v>
      </c>
      <c r="BR449" s="62" t="str">
        <f t="shared" si="84"/>
        <v/>
      </c>
      <c r="BS449" s="62" t="str">
        <f t="shared" si="85"/>
        <v/>
      </c>
    </row>
    <row r="450" spans="26:71" x14ac:dyDescent="0.25">
      <c r="Z450" s="34">
        <f t="shared" si="92"/>
        <v>1978</v>
      </c>
      <c r="AA450" s="32" t="str">
        <f t="shared" si="90"/>
        <v>n.a.</v>
      </c>
      <c r="AG450" s="62" t="str">
        <f t="shared" si="82"/>
        <v/>
      </c>
      <c r="AH450" s="62" t="str">
        <f t="shared" si="83"/>
        <v/>
      </c>
      <c r="BG450" s="34">
        <f t="shared" si="93"/>
        <v>1978</v>
      </c>
      <c r="BH450" s="52" t="str">
        <f t="shared" si="91"/>
        <v>n.a.</v>
      </c>
      <c r="BR450" s="62" t="str">
        <f t="shared" si="84"/>
        <v/>
      </c>
      <c r="BS450" s="62" t="str">
        <f t="shared" si="85"/>
        <v/>
      </c>
    </row>
    <row r="451" spans="26:71" x14ac:dyDescent="0.25">
      <c r="Z451" s="34">
        <f t="shared" si="92"/>
        <v>1979</v>
      </c>
      <c r="AA451" s="32" t="str">
        <f t="shared" si="90"/>
        <v>n.a.</v>
      </c>
      <c r="AG451" s="62" t="str">
        <f t="shared" si="82"/>
        <v/>
      </c>
      <c r="AH451" s="62" t="str">
        <f t="shared" si="83"/>
        <v/>
      </c>
      <c r="BG451" s="34">
        <f t="shared" si="93"/>
        <v>1979</v>
      </c>
      <c r="BH451" s="52" t="str">
        <f t="shared" si="91"/>
        <v>n.a.</v>
      </c>
      <c r="BR451" s="62" t="str">
        <f t="shared" si="84"/>
        <v/>
      </c>
      <c r="BS451" s="62" t="str">
        <f t="shared" si="85"/>
        <v/>
      </c>
    </row>
    <row r="452" spans="26:71" x14ac:dyDescent="0.25">
      <c r="Z452" s="34">
        <f t="shared" si="92"/>
        <v>1980</v>
      </c>
      <c r="AA452" s="32" t="str">
        <f t="shared" si="90"/>
        <v>n.a.</v>
      </c>
      <c r="AG452" s="62" t="str">
        <f t="shared" si="82"/>
        <v/>
      </c>
      <c r="AH452" s="62" t="str">
        <f t="shared" si="83"/>
        <v/>
      </c>
      <c r="BG452" s="34">
        <f t="shared" si="93"/>
        <v>1980</v>
      </c>
      <c r="BH452" s="52" t="str">
        <f t="shared" si="91"/>
        <v>n.a.</v>
      </c>
      <c r="BR452" s="62" t="str">
        <f t="shared" si="84"/>
        <v/>
      </c>
      <c r="BS452" s="62" t="str">
        <f t="shared" si="85"/>
        <v/>
      </c>
    </row>
    <row r="453" spans="26:71" x14ac:dyDescent="0.25">
      <c r="Z453" s="34">
        <f t="shared" si="92"/>
        <v>1981</v>
      </c>
      <c r="AA453" s="32" t="str">
        <f t="shared" si="90"/>
        <v>n.a.</v>
      </c>
      <c r="AG453" s="62" t="str">
        <f t="shared" si="82"/>
        <v/>
      </c>
      <c r="AH453" s="62" t="str">
        <f t="shared" si="83"/>
        <v/>
      </c>
      <c r="BG453" s="34">
        <f t="shared" si="93"/>
        <v>1981</v>
      </c>
      <c r="BH453" s="52" t="str">
        <f t="shared" si="91"/>
        <v>n.a.</v>
      </c>
      <c r="BR453" s="62" t="str">
        <f t="shared" si="84"/>
        <v/>
      </c>
      <c r="BS453" s="62" t="str">
        <f t="shared" si="85"/>
        <v/>
      </c>
    </row>
    <row r="454" spans="26:71" x14ac:dyDescent="0.25">
      <c r="Z454" s="34">
        <f t="shared" si="92"/>
        <v>1982</v>
      </c>
      <c r="AA454" s="32" t="str">
        <f t="shared" si="90"/>
        <v>n.a.</v>
      </c>
      <c r="AG454" s="62" t="str">
        <f t="shared" si="82"/>
        <v/>
      </c>
      <c r="AH454" s="62" t="str">
        <f t="shared" si="83"/>
        <v/>
      </c>
      <c r="BG454" s="34">
        <f t="shared" si="93"/>
        <v>1982</v>
      </c>
      <c r="BH454" s="52" t="str">
        <f t="shared" si="91"/>
        <v>n.a.</v>
      </c>
      <c r="BR454" s="62" t="str">
        <f t="shared" si="84"/>
        <v/>
      </c>
      <c r="BS454" s="62" t="str">
        <f t="shared" si="85"/>
        <v/>
      </c>
    </row>
    <row r="455" spans="26:71" x14ac:dyDescent="0.25">
      <c r="Z455" s="34">
        <f t="shared" si="92"/>
        <v>1983</v>
      </c>
      <c r="AA455" s="32" t="str">
        <f t="shared" si="90"/>
        <v>n.a.</v>
      </c>
      <c r="AG455" s="62" t="str">
        <f t="shared" si="82"/>
        <v/>
      </c>
      <c r="AH455" s="62" t="str">
        <f t="shared" si="83"/>
        <v/>
      </c>
      <c r="BG455" s="34">
        <f t="shared" si="93"/>
        <v>1983</v>
      </c>
      <c r="BH455" s="52" t="str">
        <f t="shared" si="91"/>
        <v>n.a.</v>
      </c>
      <c r="BR455" s="62" t="str">
        <f t="shared" si="84"/>
        <v/>
      </c>
      <c r="BS455" s="62" t="str">
        <f t="shared" si="85"/>
        <v/>
      </c>
    </row>
    <row r="456" spans="26:71" x14ac:dyDescent="0.25">
      <c r="Z456" s="34">
        <f t="shared" si="92"/>
        <v>1984</v>
      </c>
      <c r="AA456" s="32" t="str">
        <f t="shared" si="90"/>
        <v>n.a.</v>
      </c>
      <c r="AG456" s="62" t="str">
        <f t="shared" si="82"/>
        <v/>
      </c>
      <c r="AH456" s="62" t="str">
        <f t="shared" si="83"/>
        <v/>
      </c>
      <c r="BG456" s="34">
        <f t="shared" si="93"/>
        <v>1984</v>
      </c>
      <c r="BH456" s="52" t="str">
        <f t="shared" si="91"/>
        <v>n.a.</v>
      </c>
      <c r="BR456" s="62" t="str">
        <f t="shared" si="84"/>
        <v/>
      </c>
      <c r="BS456" s="62" t="str">
        <f t="shared" si="85"/>
        <v/>
      </c>
    </row>
    <row r="457" spans="26:71" x14ac:dyDescent="0.25">
      <c r="Z457" s="34">
        <f t="shared" si="92"/>
        <v>1985</v>
      </c>
      <c r="AA457" s="32" t="str">
        <f t="shared" si="90"/>
        <v>n.a.</v>
      </c>
      <c r="AG457" s="62" t="str">
        <f t="shared" ref="AG457:AG520" si="94">IF(ISERROR(ROUND($AA457,0)),"",ROUND($AA457,0))</f>
        <v/>
      </c>
      <c r="AH457" s="62" t="str">
        <f t="shared" ref="AH457:AH520" si="95">IF(ISERROR(ROUND($AG457,0)),"",ROUND($AG457/10,0)*10)</f>
        <v/>
      </c>
      <c r="BG457" s="34">
        <f t="shared" si="93"/>
        <v>1985</v>
      </c>
      <c r="BH457" s="52" t="str">
        <f t="shared" si="91"/>
        <v>n.a.</v>
      </c>
      <c r="BR457" s="62" t="str">
        <f t="shared" ref="BR457:BR520" si="96">IF(ISERROR(ROUND($BH457,0)),"",ROUND($BH457,0))</f>
        <v/>
      </c>
      <c r="BS457" s="62" t="str">
        <f t="shared" ref="BS457:BS520" si="97">IF(ISERROR(ROUND($BR457,0)),"",ROUND($BR457/10,0)*10)</f>
        <v/>
      </c>
    </row>
    <row r="458" spans="26:71" x14ac:dyDescent="0.25">
      <c r="Z458" s="34">
        <f t="shared" si="92"/>
        <v>1986</v>
      </c>
      <c r="AA458" s="32" t="str">
        <f t="shared" si="90"/>
        <v>n.a.</v>
      </c>
      <c r="AG458" s="62" t="str">
        <f t="shared" si="94"/>
        <v/>
      </c>
      <c r="AH458" s="62" t="str">
        <f t="shared" si="95"/>
        <v/>
      </c>
      <c r="BG458" s="34">
        <f t="shared" si="93"/>
        <v>1986</v>
      </c>
      <c r="BH458" s="52" t="str">
        <f t="shared" si="91"/>
        <v>n.a.</v>
      </c>
      <c r="BR458" s="62" t="str">
        <f t="shared" si="96"/>
        <v/>
      </c>
      <c r="BS458" s="62" t="str">
        <f t="shared" si="97"/>
        <v/>
      </c>
    </row>
    <row r="459" spans="26:71" x14ac:dyDescent="0.25">
      <c r="Z459" s="34">
        <f t="shared" si="92"/>
        <v>1987</v>
      </c>
      <c r="AA459" s="32" t="str">
        <f t="shared" si="90"/>
        <v>n.a.</v>
      </c>
      <c r="AG459" s="62" t="str">
        <f t="shared" si="94"/>
        <v/>
      </c>
      <c r="AH459" s="62" t="str">
        <f t="shared" si="95"/>
        <v/>
      </c>
      <c r="BG459" s="34">
        <f t="shared" si="93"/>
        <v>1987</v>
      </c>
      <c r="BH459" s="52" t="str">
        <f t="shared" si="91"/>
        <v>n.a.</v>
      </c>
      <c r="BR459" s="62" t="str">
        <f t="shared" si="96"/>
        <v/>
      </c>
      <c r="BS459" s="62" t="str">
        <f t="shared" si="97"/>
        <v/>
      </c>
    </row>
    <row r="460" spans="26:71" x14ac:dyDescent="0.25">
      <c r="Z460" s="34">
        <f t="shared" si="92"/>
        <v>1988</v>
      </c>
      <c r="AA460" s="32" t="str">
        <f t="shared" si="90"/>
        <v>n.a.</v>
      </c>
      <c r="AG460" s="62" t="str">
        <f t="shared" si="94"/>
        <v/>
      </c>
      <c r="AH460" s="62" t="str">
        <f t="shared" si="95"/>
        <v/>
      </c>
      <c r="BG460" s="34">
        <f t="shared" si="93"/>
        <v>1988</v>
      </c>
      <c r="BH460" s="52" t="str">
        <f t="shared" si="91"/>
        <v>n.a.</v>
      </c>
      <c r="BR460" s="62" t="str">
        <f t="shared" si="96"/>
        <v/>
      </c>
      <c r="BS460" s="62" t="str">
        <f t="shared" si="97"/>
        <v/>
      </c>
    </row>
    <row r="461" spans="26:71" x14ac:dyDescent="0.25">
      <c r="Z461" s="34">
        <f t="shared" si="92"/>
        <v>1989</v>
      </c>
      <c r="AA461" s="32" t="str">
        <f t="shared" si="90"/>
        <v>n.a.</v>
      </c>
      <c r="AG461" s="62" t="str">
        <f t="shared" si="94"/>
        <v/>
      </c>
      <c r="AH461" s="62" t="str">
        <f t="shared" si="95"/>
        <v/>
      </c>
      <c r="BG461" s="34">
        <f t="shared" si="93"/>
        <v>1989</v>
      </c>
      <c r="BH461" s="52" t="str">
        <f t="shared" si="91"/>
        <v>n.a.</v>
      </c>
      <c r="BR461" s="62" t="str">
        <f t="shared" si="96"/>
        <v/>
      </c>
      <c r="BS461" s="62" t="str">
        <f t="shared" si="97"/>
        <v/>
      </c>
    </row>
    <row r="462" spans="26:71" x14ac:dyDescent="0.25">
      <c r="Z462" s="34">
        <f t="shared" si="92"/>
        <v>1990</v>
      </c>
      <c r="AA462" s="32" t="str">
        <f t="shared" si="90"/>
        <v>n.a.</v>
      </c>
      <c r="AG462" s="62" t="str">
        <f t="shared" si="94"/>
        <v/>
      </c>
      <c r="AH462" s="62" t="str">
        <f t="shared" si="95"/>
        <v/>
      </c>
      <c r="BG462" s="34">
        <f t="shared" si="93"/>
        <v>1990</v>
      </c>
      <c r="BH462" s="52" t="str">
        <f t="shared" si="91"/>
        <v>n.a.</v>
      </c>
      <c r="BR462" s="62" t="str">
        <f t="shared" si="96"/>
        <v/>
      </c>
      <c r="BS462" s="62" t="str">
        <f t="shared" si="97"/>
        <v/>
      </c>
    </row>
    <row r="463" spans="26:71" x14ac:dyDescent="0.25">
      <c r="Z463" s="34">
        <f t="shared" si="92"/>
        <v>1991</v>
      </c>
      <c r="AA463" s="32" t="str">
        <f t="shared" si="90"/>
        <v>n.a.</v>
      </c>
      <c r="AG463" s="62" t="str">
        <f t="shared" si="94"/>
        <v/>
      </c>
      <c r="AH463" s="62" t="str">
        <f t="shared" si="95"/>
        <v/>
      </c>
      <c r="BG463" s="34">
        <f t="shared" si="93"/>
        <v>1991</v>
      </c>
      <c r="BH463" s="52" t="str">
        <f t="shared" si="91"/>
        <v>n.a.</v>
      </c>
      <c r="BR463" s="62" t="str">
        <f t="shared" si="96"/>
        <v/>
      </c>
      <c r="BS463" s="62" t="str">
        <f t="shared" si="97"/>
        <v/>
      </c>
    </row>
    <row r="464" spans="26:71" x14ac:dyDescent="0.25">
      <c r="Z464" s="34">
        <f t="shared" si="92"/>
        <v>1992</v>
      </c>
      <c r="AA464" s="32" t="str">
        <f t="shared" si="90"/>
        <v>n.a.</v>
      </c>
      <c r="AG464" s="62" t="str">
        <f t="shared" si="94"/>
        <v/>
      </c>
      <c r="AH464" s="62" t="str">
        <f t="shared" si="95"/>
        <v/>
      </c>
      <c r="BG464" s="34">
        <f t="shared" si="93"/>
        <v>1992</v>
      </c>
      <c r="BH464" s="52" t="str">
        <f t="shared" si="91"/>
        <v>n.a.</v>
      </c>
      <c r="BR464" s="62" t="str">
        <f t="shared" si="96"/>
        <v/>
      </c>
      <c r="BS464" s="62" t="str">
        <f t="shared" si="97"/>
        <v/>
      </c>
    </row>
    <row r="465" spans="26:71" x14ac:dyDescent="0.25">
      <c r="Z465" s="34">
        <f t="shared" si="92"/>
        <v>1993</v>
      </c>
      <c r="AA465" s="32">
        <f t="shared" si="90"/>
        <v>70.553813370553826</v>
      </c>
      <c r="AG465" s="62">
        <f t="shared" si="94"/>
        <v>71</v>
      </c>
      <c r="AH465" s="62">
        <f t="shared" si="95"/>
        <v>70</v>
      </c>
      <c r="BG465" s="34">
        <f t="shared" si="93"/>
        <v>1993</v>
      </c>
      <c r="BH465" s="52">
        <f t="shared" si="91"/>
        <v>228.56321777557071</v>
      </c>
      <c r="BR465" s="62">
        <f t="shared" si="96"/>
        <v>229</v>
      </c>
      <c r="BS465" s="62">
        <f t="shared" si="97"/>
        <v>230</v>
      </c>
    </row>
    <row r="466" spans="26:71" x14ac:dyDescent="0.25">
      <c r="Z466" s="34">
        <f t="shared" si="92"/>
        <v>1994</v>
      </c>
      <c r="AA466" s="32">
        <f t="shared" si="90"/>
        <v>63.854639063854641</v>
      </c>
      <c r="AG466" s="62">
        <f t="shared" si="94"/>
        <v>64</v>
      </c>
      <c r="AH466" s="62">
        <f t="shared" si="95"/>
        <v>60</v>
      </c>
      <c r="BG466" s="34">
        <f t="shared" si="93"/>
        <v>1994</v>
      </c>
      <c r="BH466" s="52">
        <f t="shared" si="91"/>
        <v>207.37340687137694</v>
      </c>
      <c r="BR466" s="62">
        <f t="shared" si="96"/>
        <v>207</v>
      </c>
      <c r="BS466" s="62">
        <f t="shared" si="97"/>
        <v>210</v>
      </c>
    </row>
    <row r="467" spans="26:71" x14ac:dyDescent="0.25">
      <c r="Z467" s="34">
        <f t="shared" si="92"/>
        <v>1995</v>
      </c>
      <c r="AA467" s="32">
        <f t="shared" si="90"/>
        <v>57.23360625723361</v>
      </c>
      <c r="AG467" s="62">
        <f t="shared" si="94"/>
        <v>57</v>
      </c>
      <c r="AH467" s="62">
        <f t="shared" si="95"/>
        <v>60</v>
      </c>
      <c r="BG467" s="34">
        <f t="shared" si="93"/>
        <v>1995</v>
      </c>
      <c r="BH467" s="52">
        <f t="shared" si="91"/>
        <v>191.25343009665787</v>
      </c>
      <c r="BR467" s="62">
        <f t="shared" si="96"/>
        <v>191</v>
      </c>
      <c r="BS467" s="62">
        <f t="shared" si="97"/>
        <v>190</v>
      </c>
    </row>
    <row r="468" spans="26:71" x14ac:dyDescent="0.25">
      <c r="Z468" s="34">
        <f t="shared" si="92"/>
        <v>1996</v>
      </c>
      <c r="AA468" s="32">
        <f t="shared" si="90"/>
        <v>51.646906751646917</v>
      </c>
      <c r="AG468" s="62">
        <f t="shared" si="94"/>
        <v>52</v>
      </c>
      <c r="AH468" s="62">
        <f t="shared" si="95"/>
        <v>50</v>
      </c>
      <c r="BG468" s="34">
        <f t="shared" si="93"/>
        <v>1996</v>
      </c>
      <c r="BH468" s="52">
        <f t="shared" si="91"/>
        <v>181.26781554928269</v>
      </c>
      <c r="BR468" s="62">
        <f t="shared" si="96"/>
        <v>181</v>
      </c>
      <c r="BS468" s="62">
        <f t="shared" si="97"/>
        <v>180</v>
      </c>
    </row>
    <row r="469" spans="26:71" x14ac:dyDescent="0.25">
      <c r="Z469" s="34">
        <f t="shared" si="92"/>
        <v>1997</v>
      </c>
      <c r="AA469" s="32">
        <f t="shared" si="90"/>
        <v>49.461370849461375</v>
      </c>
      <c r="AG469" s="62">
        <f t="shared" si="94"/>
        <v>49</v>
      </c>
      <c r="AH469" s="62">
        <f t="shared" si="95"/>
        <v>50</v>
      </c>
      <c r="BG469" s="34">
        <f t="shared" si="93"/>
        <v>1997</v>
      </c>
      <c r="BH469" s="52">
        <f t="shared" si="91"/>
        <v>177.22868507990833</v>
      </c>
      <c r="BR469" s="62">
        <f t="shared" si="96"/>
        <v>177</v>
      </c>
      <c r="BS469" s="62">
        <f t="shared" si="97"/>
        <v>180</v>
      </c>
    </row>
    <row r="470" spans="26:71" x14ac:dyDescent="0.25">
      <c r="Z470" s="34">
        <f t="shared" si="92"/>
        <v>1998</v>
      </c>
      <c r="AA470" s="32">
        <f t="shared" si="90"/>
        <v>49.92658894992659</v>
      </c>
      <c r="AG470" s="62">
        <f t="shared" si="94"/>
        <v>50</v>
      </c>
      <c r="AH470" s="62">
        <f t="shared" si="95"/>
        <v>50</v>
      </c>
      <c r="BG470" s="34">
        <f t="shared" si="93"/>
        <v>1998</v>
      </c>
      <c r="BH470" s="52">
        <f t="shared" si="91"/>
        <v>169.07994089591813</v>
      </c>
      <c r="BR470" s="62">
        <f t="shared" si="96"/>
        <v>169</v>
      </c>
      <c r="BS470" s="62">
        <f t="shared" si="97"/>
        <v>170</v>
      </c>
    </row>
    <row r="471" spans="26:71" x14ac:dyDescent="0.25">
      <c r="Z471" s="34">
        <f t="shared" si="92"/>
        <v>1999</v>
      </c>
      <c r="AA471" s="32">
        <f t="shared" si="90"/>
        <v>47.42524624742525</v>
      </c>
      <c r="AG471" s="62">
        <f t="shared" si="94"/>
        <v>47</v>
      </c>
      <c r="AH471" s="62">
        <f t="shared" si="95"/>
        <v>50</v>
      </c>
      <c r="BG471" s="34">
        <f t="shared" si="93"/>
        <v>1999</v>
      </c>
      <c r="BH471" s="52">
        <f t="shared" si="91"/>
        <v>155.79231735303242</v>
      </c>
      <c r="BR471" s="62">
        <f t="shared" si="96"/>
        <v>156</v>
      </c>
      <c r="BS471" s="62">
        <f t="shared" si="97"/>
        <v>160</v>
      </c>
    </row>
    <row r="472" spans="26:71" x14ac:dyDescent="0.25">
      <c r="Z472" s="34">
        <f t="shared" si="92"/>
        <v>2000</v>
      </c>
      <c r="AA472" s="32">
        <f t="shared" si="90"/>
        <v>44.832034944832039</v>
      </c>
      <c r="AG472" s="62">
        <f t="shared" si="94"/>
        <v>45</v>
      </c>
      <c r="AH472" s="62">
        <f t="shared" si="95"/>
        <v>50</v>
      </c>
      <c r="BG472" s="34">
        <f t="shared" si="93"/>
        <v>2000</v>
      </c>
      <c r="BH472" s="52">
        <f t="shared" si="91"/>
        <v>127.99542820506223</v>
      </c>
      <c r="BR472" s="62">
        <f t="shared" si="96"/>
        <v>128</v>
      </c>
      <c r="BS472" s="62">
        <f t="shared" si="97"/>
        <v>130</v>
      </c>
    </row>
    <row r="473" spans="26:71" x14ac:dyDescent="0.25">
      <c r="Z473" s="34">
        <v>1970</v>
      </c>
      <c r="AA473" s="32">
        <f>R8</f>
        <v>40.636528840636529</v>
      </c>
      <c r="AG473" s="62">
        <f t="shared" si="94"/>
        <v>41</v>
      </c>
      <c r="AH473" s="62">
        <f t="shared" si="95"/>
        <v>40</v>
      </c>
      <c r="BG473" s="34">
        <v>1970</v>
      </c>
      <c r="BH473" s="52">
        <f>AY8</f>
        <v>107.69776940982314</v>
      </c>
      <c r="BR473" s="62">
        <f t="shared" si="96"/>
        <v>108</v>
      </c>
      <c r="BS473" s="62">
        <f t="shared" si="97"/>
        <v>110</v>
      </c>
    </row>
    <row r="474" spans="26:71" x14ac:dyDescent="0.25">
      <c r="Z474" s="34">
        <f>Z473+1</f>
        <v>1971</v>
      </c>
      <c r="AA474" s="32">
        <f t="shared" ref="AA474:AA503" si="98">R9</f>
        <v>40.638874840638884</v>
      </c>
      <c r="AG474" s="62">
        <f t="shared" si="94"/>
        <v>41</v>
      </c>
      <c r="AH474" s="62">
        <f t="shared" si="95"/>
        <v>40</v>
      </c>
      <c r="BG474" s="34">
        <f>BG473+1</f>
        <v>1971</v>
      </c>
      <c r="BH474" s="52">
        <f t="shared" ref="BH474:BH503" si="99">AY9</f>
        <v>112.08031562845721</v>
      </c>
      <c r="BR474" s="62">
        <f t="shared" si="96"/>
        <v>112</v>
      </c>
      <c r="BS474" s="62">
        <f t="shared" si="97"/>
        <v>110</v>
      </c>
    </row>
    <row r="475" spans="26:71" x14ac:dyDescent="0.25">
      <c r="Z475" s="34">
        <f t="shared" ref="Z475:Z503" si="100">Z474+1</f>
        <v>1972</v>
      </c>
      <c r="AA475" s="32">
        <f t="shared" si="98"/>
        <v>41.129913641129917</v>
      </c>
      <c r="AG475" s="62">
        <f t="shared" si="94"/>
        <v>41</v>
      </c>
      <c r="AH475" s="62">
        <f t="shared" si="95"/>
        <v>40</v>
      </c>
      <c r="BG475" s="34">
        <f t="shared" ref="BG475:BG503" si="101">BG474+1</f>
        <v>1972</v>
      </c>
      <c r="BH475" s="52">
        <f t="shared" si="99"/>
        <v>111.98825031210069</v>
      </c>
      <c r="BR475" s="62">
        <f t="shared" si="96"/>
        <v>112</v>
      </c>
      <c r="BS475" s="62">
        <f t="shared" si="97"/>
        <v>110</v>
      </c>
    </row>
    <row r="476" spans="26:71" x14ac:dyDescent="0.25">
      <c r="Z476" s="34">
        <f t="shared" si="100"/>
        <v>1973</v>
      </c>
      <c r="AA476" s="32">
        <f t="shared" si="98"/>
        <v>39.840158939840158</v>
      </c>
      <c r="AG476" s="62">
        <f t="shared" si="94"/>
        <v>40</v>
      </c>
      <c r="AH476" s="62">
        <f t="shared" si="95"/>
        <v>40</v>
      </c>
      <c r="BG476" s="34">
        <f t="shared" si="101"/>
        <v>1973</v>
      </c>
      <c r="BH476" s="52">
        <f t="shared" si="99"/>
        <v>101.352571647334</v>
      </c>
      <c r="BR476" s="62">
        <f t="shared" si="96"/>
        <v>101</v>
      </c>
      <c r="BS476" s="62">
        <f t="shared" si="97"/>
        <v>100</v>
      </c>
    </row>
    <row r="477" spans="26:71" x14ac:dyDescent="0.25">
      <c r="Z477" s="34">
        <f t="shared" si="100"/>
        <v>1974</v>
      </c>
      <c r="AA477" s="32">
        <f t="shared" si="98"/>
        <v>37.390141937390148</v>
      </c>
      <c r="AG477" s="62">
        <f t="shared" si="94"/>
        <v>37</v>
      </c>
      <c r="AH477" s="62">
        <f t="shared" si="95"/>
        <v>40</v>
      </c>
      <c r="BG477" s="34">
        <f t="shared" si="101"/>
        <v>1974</v>
      </c>
      <c r="BH477" s="52">
        <f t="shared" si="99"/>
        <v>89.574700177691383</v>
      </c>
      <c r="BR477" s="62">
        <f t="shared" si="96"/>
        <v>90</v>
      </c>
      <c r="BS477" s="62">
        <f t="shared" si="97"/>
        <v>90</v>
      </c>
    </row>
    <row r="478" spans="26:71" x14ac:dyDescent="0.25">
      <c r="Z478" s="34">
        <f t="shared" si="100"/>
        <v>1975</v>
      </c>
      <c r="AA478" s="32">
        <f t="shared" si="98"/>
        <v>38.671710038671712</v>
      </c>
      <c r="AG478" s="62">
        <f t="shared" si="94"/>
        <v>39</v>
      </c>
      <c r="AH478" s="62">
        <f t="shared" si="95"/>
        <v>40</v>
      </c>
      <c r="BG478" s="34">
        <f t="shared" si="101"/>
        <v>1975</v>
      </c>
      <c r="BH478" s="52">
        <f t="shared" si="99"/>
        <v>102.48343888182698</v>
      </c>
      <c r="BR478" s="62">
        <f t="shared" si="96"/>
        <v>102</v>
      </c>
      <c r="BS478" s="62">
        <f t="shared" si="97"/>
        <v>100</v>
      </c>
    </row>
    <row r="479" spans="26:71" x14ac:dyDescent="0.25">
      <c r="Z479" s="34">
        <f t="shared" si="100"/>
        <v>1976</v>
      </c>
      <c r="AA479" s="32">
        <f t="shared" si="98"/>
        <v>40.363043740363047</v>
      </c>
      <c r="AG479" s="62">
        <f t="shared" si="94"/>
        <v>40</v>
      </c>
      <c r="AH479" s="62">
        <f t="shared" si="95"/>
        <v>40</v>
      </c>
      <c r="BG479" s="34">
        <f t="shared" si="101"/>
        <v>1976</v>
      </c>
      <c r="BH479" s="52">
        <f t="shared" si="99"/>
        <v>108.82470691013782</v>
      </c>
      <c r="BR479" s="62">
        <f t="shared" si="96"/>
        <v>109</v>
      </c>
      <c r="BS479" s="62">
        <f t="shared" si="97"/>
        <v>110</v>
      </c>
    </row>
    <row r="480" spans="26:71" x14ac:dyDescent="0.25">
      <c r="Z480" s="34">
        <f t="shared" si="100"/>
        <v>1977</v>
      </c>
      <c r="AA480" s="32">
        <f t="shared" si="98"/>
        <v>46.081964946081975</v>
      </c>
      <c r="AG480" s="62">
        <f t="shared" si="94"/>
        <v>46</v>
      </c>
      <c r="AH480" s="62">
        <f t="shared" si="95"/>
        <v>50</v>
      </c>
      <c r="BG480" s="34">
        <f t="shared" si="101"/>
        <v>1977</v>
      </c>
      <c r="BH480" s="52">
        <f t="shared" si="99"/>
        <v>128.26644029221808</v>
      </c>
      <c r="BR480" s="62">
        <f t="shared" si="96"/>
        <v>128</v>
      </c>
      <c r="BS480" s="62">
        <f t="shared" si="97"/>
        <v>130</v>
      </c>
    </row>
    <row r="481" spans="26:71" x14ac:dyDescent="0.25">
      <c r="Z481" s="34">
        <f t="shared" si="100"/>
        <v>1978</v>
      </c>
      <c r="AA481" s="32">
        <f t="shared" si="98"/>
        <v>51.931166551931177</v>
      </c>
      <c r="AG481" s="62">
        <f t="shared" si="94"/>
        <v>52</v>
      </c>
      <c r="AH481" s="62">
        <f t="shared" si="95"/>
        <v>50</v>
      </c>
      <c r="BG481" s="34">
        <f t="shared" si="101"/>
        <v>1978</v>
      </c>
      <c r="BH481" s="52">
        <f t="shared" si="99"/>
        <v>140.47034954799483</v>
      </c>
      <c r="BR481" s="62">
        <f t="shared" si="96"/>
        <v>140</v>
      </c>
      <c r="BS481" s="62">
        <f t="shared" si="97"/>
        <v>140</v>
      </c>
    </row>
    <row r="482" spans="26:71" x14ac:dyDescent="0.25">
      <c r="Z482" s="34">
        <f t="shared" si="100"/>
        <v>1979</v>
      </c>
      <c r="AA482" s="32">
        <f t="shared" si="98"/>
        <v>41.158062041158068</v>
      </c>
      <c r="AG482" s="62">
        <f t="shared" si="94"/>
        <v>41</v>
      </c>
      <c r="AH482" s="62">
        <f t="shared" si="95"/>
        <v>40</v>
      </c>
      <c r="BG482" s="34">
        <f t="shared" si="101"/>
        <v>1979</v>
      </c>
      <c r="BH482" s="52">
        <f t="shared" si="99"/>
        <v>102.02221790670627</v>
      </c>
      <c r="BR482" s="62">
        <f t="shared" si="96"/>
        <v>102</v>
      </c>
      <c r="BS482" s="62">
        <f t="shared" si="97"/>
        <v>100</v>
      </c>
    </row>
    <row r="483" spans="26:71" x14ac:dyDescent="0.25">
      <c r="Z483" s="34">
        <f t="shared" si="100"/>
        <v>1980</v>
      </c>
      <c r="AA483" s="32">
        <f t="shared" si="98"/>
        <v>38.093954038093955</v>
      </c>
      <c r="AG483" s="62">
        <f t="shared" si="94"/>
        <v>38</v>
      </c>
      <c r="AH483" s="62">
        <f t="shared" si="95"/>
        <v>40</v>
      </c>
      <c r="BG483" s="34">
        <f t="shared" si="101"/>
        <v>1980</v>
      </c>
      <c r="BH483" s="52">
        <f t="shared" si="99"/>
        <v>86.997519539088017</v>
      </c>
      <c r="BR483" s="62">
        <f t="shared" si="96"/>
        <v>87</v>
      </c>
      <c r="BS483" s="62">
        <f t="shared" si="97"/>
        <v>90</v>
      </c>
    </row>
    <row r="484" spans="26:71" x14ac:dyDescent="0.25">
      <c r="Z484" s="34">
        <f t="shared" si="100"/>
        <v>1981</v>
      </c>
      <c r="AA484" s="32">
        <f t="shared" si="98"/>
        <v>34.353524434353524</v>
      </c>
      <c r="AG484" s="62">
        <f t="shared" si="94"/>
        <v>34</v>
      </c>
      <c r="AH484" s="62">
        <f t="shared" si="95"/>
        <v>30</v>
      </c>
      <c r="BG484" s="34">
        <f t="shared" si="101"/>
        <v>1981</v>
      </c>
      <c r="BH484" s="52">
        <f t="shared" si="99"/>
        <v>77.940203369554197</v>
      </c>
      <c r="BR484" s="62">
        <f t="shared" si="96"/>
        <v>78</v>
      </c>
      <c r="BS484" s="62">
        <f t="shared" si="97"/>
        <v>80</v>
      </c>
    </row>
    <row r="485" spans="26:71" x14ac:dyDescent="0.25">
      <c r="Z485" s="34">
        <f t="shared" si="100"/>
        <v>1982</v>
      </c>
      <c r="AA485" s="32">
        <f t="shared" si="98"/>
        <v>30.942778730942784</v>
      </c>
      <c r="AG485" s="62">
        <f t="shared" si="94"/>
        <v>31</v>
      </c>
      <c r="AH485" s="62">
        <f t="shared" si="95"/>
        <v>30</v>
      </c>
      <c r="BG485" s="34">
        <f t="shared" si="101"/>
        <v>1982</v>
      </c>
      <c r="BH485" s="52">
        <f t="shared" si="99"/>
        <v>73.262250091163466</v>
      </c>
      <c r="BR485" s="62">
        <f t="shared" si="96"/>
        <v>73</v>
      </c>
      <c r="BS485" s="62">
        <f t="shared" si="97"/>
        <v>70</v>
      </c>
    </row>
    <row r="486" spans="26:71" x14ac:dyDescent="0.25">
      <c r="Z486" s="34">
        <f t="shared" si="100"/>
        <v>1983</v>
      </c>
      <c r="AA486" s="32">
        <f t="shared" si="98"/>
        <v>28.671882928671884</v>
      </c>
      <c r="AG486" s="62">
        <f t="shared" si="94"/>
        <v>29</v>
      </c>
      <c r="AH486" s="62">
        <f t="shared" si="95"/>
        <v>30</v>
      </c>
      <c r="BG486" s="34">
        <f t="shared" si="101"/>
        <v>1983</v>
      </c>
      <c r="BH486" s="52">
        <f t="shared" si="99"/>
        <v>67.116403849811206</v>
      </c>
      <c r="BR486" s="62">
        <f t="shared" si="96"/>
        <v>67</v>
      </c>
      <c r="BS486" s="62">
        <f t="shared" si="97"/>
        <v>70</v>
      </c>
    </row>
    <row r="487" spans="26:71" x14ac:dyDescent="0.25">
      <c r="Z487" s="34">
        <f t="shared" si="100"/>
        <v>1984</v>
      </c>
      <c r="AA487" s="32">
        <f t="shared" si="98"/>
        <v>29.085461329085462</v>
      </c>
      <c r="AG487" s="62">
        <f t="shared" si="94"/>
        <v>29</v>
      </c>
      <c r="AH487" s="62">
        <f t="shared" si="95"/>
        <v>30</v>
      </c>
      <c r="BG487" s="34">
        <f t="shared" si="101"/>
        <v>1984</v>
      </c>
      <c r="BH487" s="52">
        <f t="shared" si="99"/>
        <v>66.39786632318031</v>
      </c>
      <c r="BR487" s="62">
        <f t="shared" si="96"/>
        <v>66</v>
      </c>
      <c r="BS487" s="62">
        <f t="shared" si="97"/>
        <v>70</v>
      </c>
    </row>
    <row r="488" spans="26:71" x14ac:dyDescent="0.25">
      <c r="Z488" s="34">
        <f t="shared" si="100"/>
        <v>1985</v>
      </c>
      <c r="AA488" s="32">
        <f t="shared" si="98"/>
        <v>31.596043931596046</v>
      </c>
      <c r="AG488" s="62">
        <f t="shared" si="94"/>
        <v>32</v>
      </c>
      <c r="AH488" s="62">
        <f t="shared" si="95"/>
        <v>30</v>
      </c>
      <c r="BG488" s="34">
        <f t="shared" si="101"/>
        <v>1985</v>
      </c>
      <c r="BH488" s="52">
        <f t="shared" si="99"/>
        <v>72.368821852685556</v>
      </c>
      <c r="BR488" s="62">
        <f t="shared" si="96"/>
        <v>72</v>
      </c>
      <c r="BS488" s="62">
        <f t="shared" si="97"/>
        <v>70</v>
      </c>
    </row>
    <row r="489" spans="26:71" x14ac:dyDescent="0.25">
      <c r="Z489" s="34">
        <f t="shared" si="100"/>
        <v>1986</v>
      </c>
      <c r="AA489" s="32">
        <f t="shared" si="98"/>
        <v>39.7636941397637</v>
      </c>
      <c r="AG489" s="62">
        <f t="shared" si="94"/>
        <v>40</v>
      </c>
      <c r="AH489" s="62">
        <f t="shared" si="95"/>
        <v>40</v>
      </c>
      <c r="BG489" s="34">
        <f t="shared" si="101"/>
        <v>1986</v>
      </c>
      <c r="BH489" s="52">
        <f t="shared" si="99"/>
        <v>113.1732693960805</v>
      </c>
      <c r="BR489" s="62">
        <f t="shared" si="96"/>
        <v>113</v>
      </c>
      <c r="BS489" s="62">
        <f t="shared" si="97"/>
        <v>110</v>
      </c>
    </row>
    <row r="490" spans="26:71" x14ac:dyDescent="0.25">
      <c r="Z490" s="34">
        <f t="shared" si="100"/>
        <v>1987</v>
      </c>
      <c r="AA490" s="32">
        <f t="shared" si="98"/>
        <v>32.918728432918734</v>
      </c>
      <c r="AG490" s="62">
        <f t="shared" si="94"/>
        <v>33</v>
      </c>
      <c r="AH490" s="62">
        <f t="shared" si="95"/>
        <v>30</v>
      </c>
      <c r="BG490" s="34">
        <f t="shared" si="101"/>
        <v>1987</v>
      </c>
      <c r="BH490" s="52">
        <f t="shared" si="99"/>
        <v>99.293403694693609</v>
      </c>
      <c r="BR490" s="62">
        <f t="shared" si="96"/>
        <v>99</v>
      </c>
      <c r="BS490" s="62">
        <f t="shared" si="97"/>
        <v>100</v>
      </c>
    </row>
    <row r="491" spans="26:71" x14ac:dyDescent="0.25">
      <c r="Z491" s="34">
        <f t="shared" si="100"/>
        <v>1988</v>
      </c>
      <c r="AA491" s="32">
        <f t="shared" si="98"/>
        <v>32.084757832084762</v>
      </c>
      <c r="AG491" s="62">
        <f t="shared" si="94"/>
        <v>32</v>
      </c>
      <c r="AH491" s="62">
        <f t="shared" si="95"/>
        <v>30</v>
      </c>
      <c r="BG491" s="34">
        <f t="shared" si="101"/>
        <v>1988</v>
      </c>
      <c r="BH491" s="52">
        <f t="shared" si="99"/>
        <v>94.788769382606944</v>
      </c>
      <c r="BR491" s="62">
        <f t="shared" si="96"/>
        <v>95</v>
      </c>
      <c r="BS491" s="62">
        <f t="shared" si="97"/>
        <v>100</v>
      </c>
    </row>
    <row r="492" spans="26:71" x14ac:dyDescent="0.25">
      <c r="Z492" s="34">
        <f t="shared" si="100"/>
        <v>1989</v>
      </c>
      <c r="AA492" s="32">
        <f t="shared" si="98"/>
        <v>32.001339132001341</v>
      </c>
      <c r="AG492" s="62">
        <f t="shared" si="94"/>
        <v>32</v>
      </c>
      <c r="AH492" s="62">
        <f t="shared" si="95"/>
        <v>30</v>
      </c>
      <c r="BG492" s="34">
        <f t="shared" si="101"/>
        <v>1989</v>
      </c>
      <c r="BH492" s="52">
        <f t="shared" si="99"/>
        <v>82.122983459437918</v>
      </c>
      <c r="BR492" s="62">
        <f t="shared" si="96"/>
        <v>82</v>
      </c>
      <c r="BS492" s="62">
        <f t="shared" si="97"/>
        <v>80</v>
      </c>
    </row>
    <row r="493" spans="26:71" x14ac:dyDescent="0.25">
      <c r="Z493" s="34">
        <f t="shared" si="100"/>
        <v>1990</v>
      </c>
      <c r="AA493" s="32">
        <f t="shared" si="98"/>
        <v>28.616601328616603</v>
      </c>
      <c r="AG493" s="62">
        <f t="shared" si="94"/>
        <v>29</v>
      </c>
      <c r="AH493" s="62">
        <f t="shared" si="95"/>
        <v>30</v>
      </c>
      <c r="BG493" s="34">
        <f t="shared" si="101"/>
        <v>1990</v>
      </c>
      <c r="BH493" s="52">
        <f t="shared" si="99"/>
        <v>69.547185268371848</v>
      </c>
      <c r="BR493" s="62">
        <f t="shared" si="96"/>
        <v>70</v>
      </c>
      <c r="BS493" s="62">
        <f t="shared" si="97"/>
        <v>70</v>
      </c>
    </row>
    <row r="494" spans="26:71" x14ac:dyDescent="0.25">
      <c r="Z494" s="34">
        <f t="shared" si="100"/>
        <v>1991</v>
      </c>
      <c r="AA494" s="32">
        <f t="shared" si="98"/>
        <v>26.951581926951587</v>
      </c>
      <c r="AG494" s="62">
        <f t="shared" si="94"/>
        <v>27</v>
      </c>
      <c r="AH494" s="62">
        <f t="shared" si="95"/>
        <v>30</v>
      </c>
      <c r="BG494" s="34">
        <f t="shared" si="101"/>
        <v>1991</v>
      </c>
      <c r="BH494" s="52">
        <f t="shared" si="99"/>
        <v>65.979661720225835</v>
      </c>
      <c r="BR494" s="62">
        <f t="shared" si="96"/>
        <v>66</v>
      </c>
      <c r="BS494" s="62">
        <f t="shared" si="97"/>
        <v>70</v>
      </c>
    </row>
    <row r="495" spans="26:71" x14ac:dyDescent="0.25">
      <c r="Z495" s="34">
        <f t="shared" si="100"/>
        <v>1992</v>
      </c>
      <c r="AA495" s="32">
        <f t="shared" si="98"/>
        <v>31.461363931461364</v>
      </c>
      <c r="AG495" s="62">
        <f t="shared" si="94"/>
        <v>31</v>
      </c>
      <c r="AH495" s="62">
        <f t="shared" si="95"/>
        <v>30</v>
      </c>
      <c r="BG495" s="34">
        <f t="shared" si="101"/>
        <v>1992</v>
      </c>
      <c r="BH495" s="52">
        <f t="shared" si="99"/>
        <v>81.289537514526501</v>
      </c>
      <c r="BR495" s="62">
        <f t="shared" si="96"/>
        <v>81</v>
      </c>
      <c r="BS495" s="62">
        <f t="shared" si="97"/>
        <v>80</v>
      </c>
    </row>
    <row r="496" spans="26:71" x14ac:dyDescent="0.25">
      <c r="Z496" s="34">
        <f t="shared" si="100"/>
        <v>1993</v>
      </c>
      <c r="AA496" s="32">
        <f t="shared" si="98"/>
        <v>39.647193539647198</v>
      </c>
      <c r="AG496" s="62">
        <f t="shared" si="94"/>
        <v>40</v>
      </c>
      <c r="AH496" s="62">
        <f t="shared" si="95"/>
        <v>40</v>
      </c>
      <c r="BG496" s="34">
        <f t="shared" si="101"/>
        <v>1993</v>
      </c>
      <c r="BH496" s="52">
        <f t="shared" si="99"/>
        <v>102.10178265416272</v>
      </c>
      <c r="BR496" s="62">
        <f t="shared" si="96"/>
        <v>102</v>
      </c>
      <c r="BS496" s="62">
        <f t="shared" si="97"/>
        <v>100</v>
      </c>
    </row>
    <row r="497" spans="26:71" x14ac:dyDescent="0.25">
      <c r="Z497" s="34">
        <f t="shared" si="100"/>
        <v>1994</v>
      </c>
      <c r="AA497" s="32">
        <f t="shared" si="98"/>
        <v>36.108554736108559</v>
      </c>
      <c r="AG497" s="62">
        <f t="shared" si="94"/>
        <v>36</v>
      </c>
      <c r="AH497" s="62">
        <f t="shared" si="95"/>
        <v>40</v>
      </c>
      <c r="BG497" s="34">
        <f t="shared" si="101"/>
        <v>1994</v>
      </c>
      <c r="BH497" s="52">
        <f t="shared" si="99"/>
        <v>92.873116350717979</v>
      </c>
      <c r="BR497" s="62">
        <f t="shared" si="96"/>
        <v>93</v>
      </c>
      <c r="BS497" s="62">
        <f t="shared" si="97"/>
        <v>90</v>
      </c>
    </row>
    <row r="498" spans="26:71" x14ac:dyDescent="0.25">
      <c r="Z498" s="34">
        <f t="shared" si="100"/>
        <v>1995</v>
      </c>
      <c r="AA498" s="32">
        <f t="shared" si="98"/>
        <v>33.71484673371485</v>
      </c>
      <c r="AG498" s="62">
        <f t="shared" si="94"/>
        <v>34</v>
      </c>
      <c r="AH498" s="62">
        <f t="shared" si="95"/>
        <v>30</v>
      </c>
      <c r="BG498" s="34">
        <f t="shared" si="101"/>
        <v>1995</v>
      </c>
      <c r="BH498" s="52">
        <f t="shared" si="99"/>
        <v>87.518525467979146</v>
      </c>
      <c r="BR498" s="62">
        <f t="shared" si="96"/>
        <v>88</v>
      </c>
      <c r="BS498" s="62">
        <f t="shared" si="97"/>
        <v>90</v>
      </c>
    </row>
    <row r="499" spans="26:71" x14ac:dyDescent="0.25">
      <c r="Z499" s="34">
        <f t="shared" si="100"/>
        <v>1996</v>
      </c>
      <c r="AA499" s="32">
        <f t="shared" si="98"/>
        <v>30.072443730072447</v>
      </c>
      <c r="AG499" s="62">
        <f t="shared" si="94"/>
        <v>30</v>
      </c>
      <c r="AH499" s="62">
        <f t="shared" si="95"/>
        <v>30</v>
      </c>
      <c r="BG499" s="34">
        <f t="shared" si="101"/>
        <v>1996</v>
      </c>
      <c r="BH499" s="52">
        <f t="shared" si="99"/>
        <v>72.860022529510388</v>
      </c>
      <c r="BR499" s="62">
        <f t="shared" si="96"/>
        <v>73</v>
      </c>
      <c r="BS499" s="62">
        <f t="shared" si="97"/>
        <v>70</v>
      </c>
    </row>
    <row r="500" spans="26:71" x14ac:dyDescent="0.25">
      <c r="Z500" s="34">
        <f t="shared" si="100"/>
        <v>1997</v>
      </c>
      <c r="AA500" s="32">
        <f t="shared" si="98"/>
        <v>27.068180427068182</v>
      </c>
      <c r="AG500" s="62">
        <f t="shared" si="94"/>
        <v>27</v>
      </c>
      <c r="AH500" s="62">
        <f t="shared" si="95"/>
        <v>30</v>
      </c>
      <c r="BG500" s="34">
        <f t="shared" si="101"/>
        <v>1997</v>
      </c>
      <c r="BH500" s="52">
        <f t="shared" si="99"/>
        <v>65.41264678765576</v>
      </c>
      <c r="BR500" s="62">
        <f t="shared" si="96"/>
        <v>65</v>
      </c>
      <c r="BS500" s="62">
        <f t="shared" si="97"/>
        <v>70</v>
      </c>
    </row>
    <row r="501" spans="26:71" x14ac:dyDescent="0.25">
      <c r="Z501" s="34">
        <f t="shared" si="100"/>
        <v>1998</v>
      </c>
      <c r="AA501" s="32">
        <f t="shared" si="98"/>
        <v>25.816372725816375</v>
      </c>
      <c r="AG501" s="62">
        <f t="shared" si="94"/>
        <v>26</v>
      </c>
      <c r="AH501" s="62">
        <f t="shared" si="95"/>
        <v>30</v>
      </c>
      <c r="BG501" s="34">
        <f t="shared" si="101"/>
        <v>1998</v>
      </c>
      <c r="BH501" s="52">
        <f t="shared" si="99"/>
        <v>69.072543050977416</v>
      </c>
      <c r="BR501" s="62">
        <f t="shared" si="96"/>
        <v>69</v>
      </c>
      <c r="BS501" s="62">
        <f t="shared" si="97"/>
        <v>70</v>
      </c>
    </row>
    <row r="502" spans="26:71" x14ac:dyDescent="0.25">
      <c r="Z502" s="34">
        <f t="shared" si="100"/>
        <v>1999</v>
      </c>
      <c r="AA502" s="32">
        <f t="shared" si="98"/>
        <v>26.839702626839703</v>
      </c>
      <c r="AG502" s="62">
        <f t="shared" si="94"/>
        <v>27</v>
      </c>
      <c r="AH502" s="62">
        <f t="shared" si="95"/>
        <v>30</v>
      </c>
      <c r="BG502" s="34">
        <f t="shared" si="101"/>
        <v>1999</v>
      </c>
      <c r="BH502" s="52">
        <f t="shared" si="99"/>
        <v>68.062842299885034</v>
      </c>
      <c r="BR502" s="62">
        <f t="shared" si="96"/>
        <v>68</v>
      </c>
      <c r="BS502" s="62">
        <f t="shared" si="97"/>
        <v>70</v>
      </c>
    </row>
    <row r="503" spans="26:71" x14ac:dyDescent="0.25">
      <c r="Z503" s="34">
        <f t="shared" si="100"/>
        <v>2000</v>
      </c>
      <c r="AA503" s="32">
        <f t="shared" si="98"/>
        <v>30.068630430068634</v>
      </c>
      <c r="AG503" s="62">
        <f t="shared" si="94"/>
        <v>30</v>
      </c>
      <c r="AH503" s="62">
        <f t="shared" si="95"/>
        <v>30</v>
      </c>
      <c r="BG503" s="34">
        <f t="shared" si="101"/>
        <v>2000</v>
      </c>
      <c r="BH503" s="52">
        <f t="shared" si="99"/>
        <v>64.173536322623036</v>
      </c>
      <c r="BR503" s="62">
        <f t="shared" si="96"/>
        <v>64</v>
      </c>
      <c r="BS503" s="62">
        <f t="shared" si="97"/>
        <v>60</v>
      </c>
    </row>
    <row r="504" spans="26:71" x14ac:dyDescent="0.25">
      <c r="Z504" s="34">
        <v>1970</v>
      </c>
      <c r="AA504" s="32">
        <f>S8</f>
        <v>18.28666871828667</v>
      </c>
      <c r="AG504" s="62">
        <f t="shared" si="94"/>
        <v>18</v>
      </c>
      <c r="AH504" s="62">
        <f t="shared" si="95"/>
        <v>20</v>
      </c>
      <c r="BG504" s="34">
        <v>1970</v>
      </c>
      <c r="BH504" s="52">
        <f>AZ8</f>
        <v>84.740019918656344</v>
      </c>
      <c r="BR504" s="62">
        <f t="shared" si="96"/>
        <v>85</v>
      </c>
      <c r="BS504" s="62">
        <f t="shared" si="97"/>
        <v>90</v>
      </c>
    </row>
    <row r="505" spans="26:71" x14ac:dyDescent="0.25">
      <c r="Z505" s="34">
        <f>Z504+1</f>
        <v>1971</v>
      </c>
      <c r="AA505" s="32">
        <f t="shared" ref="AA505:AA534" si="102">S9</f>
        <v>18.018012018018013</v>
      </c>
      <c r="AG505" s="62">
        <f t="shared" si="94"/>
        <v>18</v>
      </c>
      <c r="AH505" s="62">
        <f t="shared" si="95"/>
        <v>20</v>
      </c>
      <c r="BG505" s="34">
        <f>BG504+1</f>
        <v>1971</v>
      </c>
      <c r="BH505" s="52">
        <f t="shared" ref="BH505:BH534" si="103">AZ9</f>
        <v>81.200520539256956</v>
      </c>
      <c r="BR505" s="62">
        <f t="shared" si="96"/>
        <v>81</v>
      </c>
      <c r="BS505" s="62">
        <f t="shared" si="97"/>
        <v>80</v>
      </c>
    </row>
    <row r="506" spans="26:71" x14ac:dyDescent="0.25">
      <c r="Z506" s="34">
        <f t="shared" ref="Z506:Z534" si="104">Z505+1</f>
        <v>1972</v>
      </c>
      <c r="AA506" s="32">
        <f t="shared" si="102"/>
        <v>16.850310916850312</v>
      </c>
      <c r="AG506" s="62">
        <f t="shared" si="94"/>
        <v>17</v>
      </c>
      <c r="AH506" s="62">
        <f t="shared" si="95"/>
        <v>20</v>
      </c>
      <c r="BG506" s="34">
        <f t="shared" ref="BG506:BG534" si="105">BG505+1</f>
        <v>1972</v>
      </c>
      <c r="BH506" s="52">
        <f t="shared" si="103"/>
        <v>69.932463039738494</v>
      </c>
      <c r="BR506" s="62">
        <f t="shared" si="96"/>
        <v>70</v>
      </c>
      <c r="BS506" s="62">
        <f t="shared" si="97"/>
        <v>70</v>
      </c>
    </row>
    <row r="507" spans="26:71" x14ac:dyDescent="0.25">
      <c r="Z507" s="34">
        <f t="shared" si="104"/>
        <v>1973</v>
      </c>
      <c r="AA507" s="32">
        <f t="shared" si="102"/>
        <v>15.56928921556929</v>
      </c>
      <c r="AG507" s="62">
        <f t="shared" si="94"/>
        <v>16</v>
      </c>
      <c r="AH507" s="62">
        <f t="shared" si="95"/>
        <v>20</v>
      </c>
      <c r="BG507" s="34">
        <f t="shared" si="105"/>
        <v>1973</v>
      </c>
      <c r="BH507" s="52">
        <f t="shared" si="103"/>
        <v>65.842141939873883</v>
      </c>
      <c r="BR507" s="62">
        <f t="shared" si="96"/>
        <v>66</v>
      </c>
      <c r="BS507" s="62">
        <f t="shared" si="97"/>
        <v>70</v>
      </c>
    </row>
    <row r="508" spans="26:71" x14ac:dyDescent="0.25">
      <c r="Z508" s="34">
        <f t="shared" si="104"/>
        <v>1974</v>
      </c>
      <c r="AA508" s="32">
        <f t="shared" si="102"/>
        <v>15.253089915253092</v>
      </c>
      <c r="AG508" s="62">
        <f t="shared" si="94"/>
        <v>15</v>
      </c>
      <c r="AH508" s="62">
        <f t="shared" si="95"/>
        <v>20</v>
      </c>
      <c r="BG508" s="34">
        <f t="shared" si="105"/>
        <v>1974</v>
      </c>
      <c r="BH508" s="52">
        <f t="shared" si="103"/>
        <v>64.166621680070108</v>
      </c>
      <c r="BR508" s="62">
        <f t="shared" si="96"/>
        <v>64</v>
      </c>
      <c r="BS508" s="62">
        <f t="shared" si="97"/>
        <v>60</v>
      </c>
    </row>
    <row r="509" spans="26:71" x14ac:dyDescent="0.25">
      <c r="Z509" s="34">
        <f t="shared" si="104"/>
        <v>1975</v>
      </c>
      <c r="AA509" s="32">
        <f t="shared" si="102"/>
        <v>22.116218722116223</v>
      </c>
      <c r="AG509" s="62">
        <f t="shared" si="94"/>
        <v>22</v>
      </c>
      <c r="AH509" s="62">
        <f t="shared" si="95"/>
        <v>20</v>
      </c>
      <c r="BG509" s="34">
        <f t="shared" si="105"/>
        <v>1975</v>
      </c>
      <c r="BH509" s="52">
        <f t="shared" si="103"/>
        <v>122.53928462068491</v>
      </c>
      <c r="BR509" s="62">
        <f t="shared" si="96"/>
        <v>123</v>
      </c>
      <c r="BS509" s="62">
        <f t="shared" si="97"/>
        <v>120</v>
      </c>
    </row>
    <row r="510" spans="26:71" x14ac:dyDescent="0.25">
      <c r="Z510" s="34">
        <f t="shared" si="104"/>
        <v>1976</v>
      </c>
      <c r="AA510" s="32">
        <f t="shared" si="102"/>
        <v>26.931394226931396</v>
      </c>
      <c r="AG510" s="62">
        <f t="shared" si="94"/>
        <v>27</v>
      </c>
      <c r="AH510" s="62">
        <f t="shared" si="95"/>
        <v>30</v>
      </c>
      <c r="BG510" s="34">
        <f t="shared" si="105"/>
        <v>1976</v>
      </c>
      <c r="BH510" s="52">
        <f t="shared" si="103"/>
        <v>174.60271330444814</v>
      </c>
      <c r="BR510" s="62">
        <f t="shared" si="96"/>
        <v>175</v>
      </c>
      <c r="BS510" s="62">
        <f t="shared" si="97"/>
        <v>180</v>
      </c>
    </row>
    <row r="511" spans="26:71" x14ac:dyDescent="0.25">
      <c r="Z511" s="34">
        <f t="shared" si="104"/>
        <v>1977</v>
      </c>
      <c r="AA511" s="32">
        <f t="shared" si="102"/>
        <v>28.176721428176727</v>
      </c>
      <c r="AG511" s="62">
        <f t="shared" si="94"/>
        <v>28</v>
      </c>
      <c r="AH511" s="62">
        <f t="shared" si="95"/>
        <v>30</v>
      </c>
      <c r="BG511" s="34">
        <f t="shared" si="105"/>
        <v>1977</v>
      </c>
      <c r="BH511" s="52">
        <f t="shared" si="103"/>
        <v>172.86334343205627</v>
      </c>
      <c r="BR511" s="62">
        <f t="shared" si="96"/>
        <v>173</v>
      </c>
      <c r="BS511" s="62">
        <f t="shared" si="97"/>
        <v>170</v>
      </c>
    </row>
    <row r="512" spans="26:71" x14ac:dyDescent="0.25">
      <c r="Z512" s="34">
        <f t="shared" si="104"/>
        <v>1978</v>
      </c>
      <c r="AA512" s="32">
        <f t="shared" si="102"/>
        <v>31.619233131619236</v>
      </c>
      <c r="AG512" s="62">
        <f t="shared" si="94"/>
        <v>32</v>
      </c>
      <c r="AH512" s="62">
        <f t="shared" si="95"/>
        <v>30</v>
      </c>
      <c r="BG512" s="34">
        <f t="shared" si="105"/>
        <v>1978</v>
      </c>
      <c r="BH512" s="52">
        <f t="shared" si="103"/>
        <v>177.65348033270914</v>
      </c>
      <c r="BR512" s="62">
        <f t="shared" si="96"/>
        <v>178</v>
      </c>
      <c r="BS512" s="62">
        <f t="shared" si="97"/>
        <v>180</v>
      </c>
    </row>
    <row r="513" spans="26:71" x14ac:dyDescent="0.25">
      <c r="Z513" s="34">
        <f t="shared" si="104"/>
        <v>1979</v>
      </c>
      <c r="AA513" s="32">
        <f t="shared" si="102"/>
        <v>21.575740221575739</v>
      </c>
      <c r="AG513" s="62">
        <f t="shared" si="94"/>
        <v>22</v>
      </c>
      <c r="AH513" s="62">
        <f t="shared" si="95"/>
        <v>20</v>
      </c>
      <c r="BG513" s="34">
        <f t="shared" si="105"/>
        <v>1979</v>
      </c>
      <c r="BH513" s="52">
        <f t="shared" si="103"/>
        <v>90.140064156586959</v>
      </c>
      <c r="BR513" s="62">
        <f t="shared" si="96"/>
        <v>90</v>
      </c>
      <c r="BS513" s="62">
        <f t="shared" si="97"/>
        <v>90</v>
      </c>
    </row>
    <row r="514" spans="26:71" x14ac:dyDescent="0.25">
      <c r="Z514" s="34">
        <f t="shared" si="104"/>
        <v>1980</v>
      </c>
      <c r="AA514" s="32">
        <f t="shared" si="102"/>
        <v>31.523035631523037</v>
      </c>
      <c r="AG514" s="62">
        <f t="shared" si="94"/>
        <v>32</v>
      </c>
      <c r="AH514" s="62">
        <f t="shared" si="95"/>
        <v>30</v>
      </c>
      <c r="BG514" s="34">
        <f t="shared" si="105"/>
        <v>1980</v>
      </c>
      <c r="BH514" s="52">
        <f t="shared" si="103"/>
        <v>130.11110648842563</v>
      </c>
      <c r="BR514" s="62">
        <f t="shared" si="96"/>
        <v>130</v>
      </c>
      <c r="BS514" s="62">
        <f t="shared" si="97"/>
        <v>130</v>
      </c>
    </row>
    <row r="515" spans="26:71" x14ac:dyDescent="0.25">
      <c r="Z515" s="34">
        <f t="shared" si="104"/>
        <v>1981</v>
      </c>
      <c r="AA515" s="32">
        <f t="shared" si="102"/>
        <v>39.696227239696235</v>
      </c>
      <c r="AG515" s="62">
        <f t="shared" si="94"/>
        <v>40</v>
      </c>
      <c r="AH515" s="62">
        <f t="shared" si="95"/>
        <v>40</v>
      </c>
      <c r="BG515" s="34">
        <f t="shared" si="105"/>
        <v>1981</v>
      </c>
      <c r="BH515" s="52">
        <f t="shared" si="103"/>
        <v>172.90916650043548</v>
      </c>
      <c r="BR515" s="62">
        <f t="shared" si="96"/>
        <v>173</v>
      </c>
      <c r="BS515" s="62">
        <f t="shared" si="97"/>
        <v>170</v>
      </c>
    </row>
    <row r="516" spans="26:71" x14ac:dyDescent="0.25">
      <c r="Z516" s="34">
        <f t="shared" si="104"/>
        <v>1982</v>
      </c>
      <c r="AA516" s="32">
        <f t="shared" si="102"/>
        <v>42.568485942568486</v>
      </c>
      <c r="AG516" s="62">
        <f t="shared" si="94"/>
        <v>43</v>
      </c>
      <c r="AH516" s="62">
        <f t="shared" si="95"/>
        <v>40</v>
      </c>
      <c r="BG516" s="34">
        <f t="shared" si="105"/>
        <v>1982</v>
      </c>
      <c r="BH516" s="52">
        <f t="shared" si="103"/>
        <v>182.25576584125602</v>
      </c>
      <c r="BR516" s="62">
        <f t="shared" si="96"/>
        <v>182</v>
      </c>
      <c r="BS516" s="62">
        <f t="shared" si="97"/>
        <v>180</v>
      </c>
    </row>
    <row r="517" spans="26:71" x14ac:dyDescent="0.25">
      <c r="Z517" s="34">
        <f t="shared" si="104"/>
        <v>1983</v>
      </c>
      <c r="AA517" s="32">
        <f t="shared" si="102"/>
        <v>47.500425447500426</v>
      </c>
      <c r="AG517" s="62">
        <f t="shared" si="94"/>
        <v>48</v>
      </c>
      <c r="AH517" s="62">
        <f t="shared" si="95"/>
        <v>50</v>
      </c>
      <c r="BG517" s="34">
        <f t="shared" si="105"/>
        <v>1983</v>
      </c>
      <c r="BH517" s="52">
        <f t="shared" si="103"/>
        <v>171.33316358793027</v>
      </c>
      <c r="BR517" s="62">
        <f t="shared" si="96"/>
        <v>171</v>
      </c>
      <c r="BS517" s="62">
        <f t="shared" si="97"/>
        <v>170</v>
      </c>
    </row>
    <row r="518" spans="26:71" x14ac:dyDescent="0.25">
      <c r="Z518" s="34">
        <f t="shared" si="104"/>
        <v>1984</v>
      </c>
      <c r="AA518" s="32">
        <f t="shared" si="102"/>
        <v>52.879142652879146</v>
      </c>
      <c r="AG518" s="62">
        <f t="shared" si="94"/>
        <v>53</v>
      </c>
      <c r="AH518" s="62">
        <f t="shared" si="95"/>
        <v>50</v>
      </c>
      <c r="BG518" s="34">
        <f t="shared" si="105"/>
        <v>1984</v>
      </c>
      <c r="BH518" s="52">
        <f t="shared" si="103"/>
        <v>160.48186408665407</v>
      </c>
      <c r="BR518" s="62">
        <f t="shared" si="96"/>
        <v>160</v>
      </c>
      <c r="BS518" s="62">
        <f t="shared" si="97"/>
        <v>160</v>
      </c>
    </row>
    <row r="519" spans="26:71" x14ac:dyDescent="0.25">
      <c r="Z519" s="34">
        <f t="shared" si="104"/>
        <v>1985</v>
      </c>
      <c r="AA519" s="32">
        <f t="shared" si="102"/>
        <v>55.840752755840761</v>
      </c>
      <c r="AG519" s="62">
        <f t="shared" si="94"/>
        <v>56</v>
      </c>
      <c r="AH519" s="62">
        <f t="shared" si="95"/>
        <v>60</v>
      </c>
      <c r="BG519" s="34">
        <f t="shared" si="105"/>
        <v>1985</v>
      </c>
      <c r="BH519" s="52">
        <f t="shared" si="103"/>
        <v>169.10625002292343</v>
      </c>
      <c r="BR519" s="62">
        <f t="shared" si="96"/>
        <v>169</v>
      </c>
      <c r="BS519" s="62">
        <f t="shared" si="97"/>
        <v>170</v>
      </c>
    </row>
    <row r="520" spans="26:71" x14ac:dyDescent="0.25">
      <c r="Z520" s="34">
        <f t="shared" si="104"/>
        <v>1986</v>
      </c>
      <c r="AA520" s="32">
        <f t="shared" si="102"/>
        <v>54.015158154015161</v>
      </c>
      <c r="AG520" s="62">
        <f t="shared" si="94"/>
        <v>54</v>
      </c>
      <c r="AH520" s="62">
        <f t="shared" si="95"/>
        <v>50</v>
      </c>
      <c r="BG520" s="34">
        <f t="shared" si="105"/>
        <v>1986</v>
      </c>
      <c r="BH520" s="52">
        <f t="shared" si="103"/>
        <v>184.01274877035152</v>
      </c>
      <c r="BR520" s="62">
        <f t="shared" si="96"/>
        <v>184</v>
      </c>
      <c r="BS520" s="62">
        <f t="shared" si="97"/>
        <v>180</v>
      </c>
    </row>
    <row r="521" spans="26:71" x14ac:dyDescent="0.25">
      <c r="Z521" s="34">
        <f t="shared" si="104"/>
        <v>1987</v>
      </c>
      <c r="AA521" s="32">
        <f t="shared" si="102"/>
        <v>60.781160460781166</v>
      </c>
      <c r="AG521" s="62">
        <f t="shared" ref="AG521:AG584" si="106">IF(ISERROR(ROUND($AA521,0)),"",ROUND($AA521,0))</f>
        <v>61</v>
      </c>
      <c r="AH521" s="62">
        <f t="shared" ref="AH521:AH584" si="107">IF(ISERROR(ROUND($AG521,0)),"",ROUND($AG521/10,0)*10)</f>
        <v>60</v>
      </c>
      <c r="BG521" s="34">
        <f t="shared" si="105"/>
        <v>1987</v>
      </c>
      <c r="BH521" s="52">
        <f t="shared" si="103"/>
        <v>196.88535896892031</v>
      </c>
      <c r="BR521" s="62">
        <f t="shared" ref="BR521:BR584" si="108">IF(ISERROR(ROUND($BH521,0)),"",ROUND($BH521,0))</f>
        <v>197</v>
      </c>
      <c r="BS521" s="62">
        <f t="shared" ref="BS521:BS584" si="109">IF(ISERROR(ROUND($BR521,0)),"",ROUND($BR521/10,0)*10)</f>
        <v>200</v>
      </c>
    </row>
    <row r="522" spans="26:71" x14ac:dyDescent="0.25">
      <c r="Z522" s="34">
        <f t="shared" si="104"/>
        <v>1988</v>
      </c>
      <c r="AA522" s="32">
        <f t="shared" si="102"/>
        <v>61.013886061013892</v>
      </c>
      <c r="AG522" s="62">
        <f t="shared" si="106"/>
        <v>61</v>
      </c>
      <c r="AH522" s="62">
        <f t="shared" si="107"/>
        <v>60</v>
      </c>
      <c r="BG522" s="34">
        <f t="shared" si="105"/>
        <v>1988</v>
      </c>
      <c r="BH522" s="52">
        <f t="shared" si="103"/>
        <v>195.50736113089224</v>
      </c>
      <c r="BR522" s="62">
        <f t="shared" si="108"/>
        <v>196</v>
      </c>
      <c r="BS522" s="62">
        <f t="shared" si="109"/>
        <v>200</v>
      </c>
    </row>
    <row r="523" spans="26:71" x14ac:dyDescent="0.25">
      <c r="Z523" s="34">
        <f t="shared" si="104"/>
        <v>1989</v>
      </c>
      <c r="AA523" s="32">
        <f t="shared" si="102"/>
        <v>58.987003358987003</v>
      </c>
      <c r="AG523" s="62">
        <f t="shared" si="106"/>
        <v>59</v>
      </c>
      <c r="AH523" s="62">
        <f t="shared" si="107"/>
        <v>60</v>
      </c>
      <c r="BG523" s="34">
        <f t="shared" si="105"/>
        <v>1989</v>
      </c>
      <c r="BH523" s="52">
        <f t="shared" si="103"/>
        <v>177.28305916330763</v>
      </c>
      <c r="BR523" s="62">
        <f t="shared" si="108"/>
        <v>177</v>
      </c>
      <c r="BS523" s="62">
        <f t="shared" si="109"/>
        <v>180</v>
      </c>
    </row>
    <row r="524" spans="26:71" x14ac:dyDescent="0.25">
      <c r="Z524" s="34">
        <f t="shared" si="104"/>
        <v>1990</v>
      </c>
      <c r="AA524" s="32">
        <f t="shared" si="102"/>
        <v>58.275991558275997</v>
      </c>
      <c r="AG524" s="62">
        <f t="shared" si="106"/>
        <v>58</v>
      </c>
      <c r="AH524" s="62">
        <f t="shared" si="107"/>
        <v>60</v>
      </c>
      <c r="BG524" s="34">
        <f t="shared" si="105"/>
        <v>1990</v>
      </c>
      <c r="BH524" s="52">
        <f t="shared" si="103"/>
        <v>176.92354407362367</v>
      </c>
      <c r="BR524" s="62">
        <f t="shared" si="108"/>
        <v>177</v>
      </c>
      <c r="BS524" s="62">
        <f t="shared" si="109"/>
        <v>180</v>
      </c>
    </row>
    <row r="525" spans="26:71" x14ac:dyDescent="0.25">
      <c r="Z525" s="34">
        <f t="shared" si="104"/>
        <v>1991</v>
      </c>
      <c r="AA525" s="32">
        <f t="shared" si="102"/>
        <v>60.74747786074748</v>
      </c>
      <c r="AG525" s="62">
        <f t="shared" si="106"/>
        <v>61</v>
      </c>
      <c r="AH525" s="62">
        <f t="shared" si="107"/>
        <v>60</v>
      </c>
      <c r="BG525" s="34">
        <f t="shared" si="105"/>
        <v>1991</v>
      </c>
      <c r="BH525" s="52">
        <f t="shared" si="103"/>
        <v>202.63936018369151</v>
      </c>
      <c r="BR525" s="62">
        <f t="shared" si="108"/>
        <v>203</v>
      </c>
      <c r="BS525" s="62">
        <f t="shared" si="109"/>
        <v>200</v>
      </c>
    </row>
    <row r="526" spans="26:71" x14ac:dyDescent="0.25">
      <c r="Z526" s="34">
        <f t="shared" si="104"/>
        <v>1992</v>
      </c>
      <c r="AA526" s="32">
        <f t="shared" si="102"/>
        <v>54.448503854448504</v>
      </c>
      <c r="AG526" s="62">
        <f t="shared" si="106"/>
        <v>54</v>
      </c>
      <c r="AH526" s="62">
        <f t="shared" si="107"/>
        <v>50</v>
      </c>
      <c r="BG526" s="34">
        <f t="shared" si="105"/>
        <v>1992</v>
      </c>
      <c r="BH526" s="52">
        <f t="shared" si="103"/>
        <v>197.13931972563861</v>
      </c>
      <c r="BR526" s="62">
        <f t="shared" si="108"/>
        <v>197</v>
      </c>
      <c r="BS526" s="62">
        <f t="shared" si="109"/>
        <v>200</v>
      </c>
    </row>
    <row r="527" spans="26:71" x14ac:dyDescent="0.25">
      <c r="Z527" s="34">
        <f t="shared" si="104"/>
        <v>1993</v>
      </c>
      <c r="AA527" s="32">
        <f t="shared" si="102"/>
        <v>59.119798959119805</v>
      </c>
      <c r="AG527" s="62">
        <f t="shared" si="106"/>
        <v>59</v>
      </c>
      <c r="AH527" s="62">
        <f t="shared" si="107"/>
        <v>60</v>
      </c>
      <c r="BG527" s="34">
        <f t="shared" si="105"/>
        <v>1993</v>
      </c>
      <c r="BH527" s="52">
        <f t="shared" si="103"/>
        <v>221.83924681235248</v>
      </c>
      <c r="BR527" s="62">
        <f t="shared" si="108"/>
        <v>222</v>
      </c>
      <c r="BS527" s="62">
        <f t="shared" si="109"/>
        <v>220</v>
      </c>
    </row>
    <row r="528" spans="26:71" x14ac:dyDescent="0.25">
      <c r="Z528" s="34">
        <f t="shared" si="104"/>
        <v>1994</v>
      </c>
      <c r="AA528" s="32">
        <f t="shared" si="102"/>
        <v>62.10875846210876</v>
      </c>
      <c r="AG528" s="62">
        <f t="shared" si="106"/>
        <v>62</v>
      </c>
      <c r="AH528" s="62">
        <f t="shared" si="107"/>
        <v>60</v>
      </c>
      <c r="BG528" s="34">
        <f t="shared" si="105"/>
        <v>1994</v>
      </c>
      <c r="BH528" s="52">
        <f t="shared" si="103"/>
        <v>218.83606281925333</v>
      </c>
      <c r="BR528" s="62">
        <f t="shared" si="108"/>
        <v>219</v>
      </c>
      <c r="BS528" s="62">
        <f t="shared" si="109"/>
        <v>220</v>
      </c>
    </row>
    <row r="529" spans="26:71" x14ac:dyDescent="0.25">
      <c r="Z529" s="34">
        <f t="shared" si="104"/>
        <v>1995</v>
      </c>
      <c r="AA529" s="32">
        <f t="shared" si="102"/>
        <v>64.288162264288175</v>
      </c>
      <c r="AG529" s="62">
        <f t="shared" si="106"/>
        <v>64</v>
      </c>
      <c r="AH529" s="62">
        <f t="shared" si="107"/>
        <v>60</v>
      </c>
      <c r="BG529" s="34">
        <f t="shared" si="105"/>
        <v>1995</v>
      </c>
      <c r="BH529" s="52">
        <f t="shared" si="103"/>
        <v>212.6722574888777</v>
      </c>
      <c r="BR529" s="62">
        <f t="shared" si="108"/>
        <v>213</v>
      </c>
      <c r="BS529" s="62">
        <f t="shared" si="109"/>
        <v>210</v>
      </c>
    </row>
    <row r="530" spans="26:71" x14ac:dyDescent="0.25">
      <c r="Z530" s="34">
        <f t="shared" si="104"/>
        <v>1996</v>
      </c>
      <c r="AA530" s="32">
        <f t="shared" si="102"/>
        <v>62.923430562923436</v>
      </c>
      <c r="AG530" s="62">
        <f t="shared" si="106"/>
        <v>63</v>
      </c>
      <c r="AH530" s="62">
        <f t="shared" si="107"/>
        <v>60</v>
      </c>
      <c r="BG530" s="34">
        <f t="shared" si="105"/>
        <v>1996</v>
      </c>
      <c r="BH530" s="52">
        <f t="shared" si="103"/>
        <v>210.86687859968754</v>
      </c>
      <c r="BR530" s="62">
        <f t="shared" si="108"/>
        <v>211</v>
      </c>
      <c r="BS530" s="62">
        <f t="shared" si="109"/>
        <v>210</v>
      </c>
    </row>
    <row r="531" spans="26:71" x14ac:dyDescent="0.25">
      <c r="Z531" s="34">
        <f t="shared" si="104"/>
        <v>1997</v>
      </c>
      <c r="AA531" s="32">
        <f t="shared" si="102"/>
        <v>59.092052659092062</v>
      </c>
      <c r="AG531" s="62">
        <f t="shared" si="106"/>
        <v>59</v>
      </c>
      <c r="AH531" s="62">
        <f t="shared" si="107"/>
        <v>60</v>
      </c>
      <c r="BG531" s="34">
        <f t="shared" si="105"/>
        <v>1997</v>
      </c>
      <c r="BH531" s="52">
        <f t="shared" si="103"/>
        <v>194.28224016287982</v>
      </c>
      <c r="BR531" s="62">
        <f t="shared" si="108"/>
        <v>194</v>
      </c>
      <c r="BS531" s="62">
        <f t="shared" si="109"/>
        <v>190</v>
      </c>
    </row>
    <row r="532" spans="26:71" x14ac:dyDescent="0.25">
      <c r="Z532" s="34">
        <f t="shared" si="104"/>
        <v>1998</v>
      </c>
      <c r="AA532" s="32">
        <f t="shared" si="102"/>
        <v>54.960009954960015</v>
      </c>
      <c r="AG532" s="62">
        <f t="shared" si="106"/>
        <v>55</v>
      </c>
      <c r="AH532" s="62">
        <f t="shared" si="107"/>
        <v>60</v>
      </c>
      <c r="BG532" s="34">
        <f t="shared" si="105"/>
        <v>1998</v>
      </c>
      <c r="BH532" s="52">
        <f t="shared" si="103"/>
        <v>178.21607281650063</v>
      </c>
      <c r="BR532" s="62">
        <f t="shared" si="108"/>
        <v>178</v>
      </c>
      <c r="BS532" s="62">
        <f t="shared" si="109"/>
        <v>180</v>
      </c>
    </row>
    <row r="533" spans="26:71" x14ac:dyDescent="0.25">
      <c r="Z533" s="34">
        <f t="shared" si="104"/>
        <v>1999</v>
      </c>
      <c r="AA533" s="32">
        <f t="shared" si="102"/>
        <v>54.297105354297109</v>
      </c>
      <c r="AG533" s="62">
        <f t="shared" si="106"/>
        <v>54</v>
      </c>
      <c r="AH533" s="62">
        <f t="shared" si="107"/>
        <v>50</v>
      </c>
      <c r="BG533" s="34">
        <f t="shared" si="105"/>
        <v>1999</v>
      </c>
      <c r="BH533" s="52">
        <f t="shared" si="103"/>
        <v>182.79415751766177</v>
      </c>
      <c r="BR533" s="62">
        <f t="shared" si="108"/>
        <v>183</v>
      </c>
      <c r="BS533" s="62">
        <f t="shared" si="109"/>
        <v>180</v>
      </c>
    </row>
    <row r="534" spans="26:71" x14ac:dyDescent="0.25">
      <c r="Z534" s="34">
        <f t="shared" si="104"/>
        <v>2000</v>
      </c>
      <c r="AA534" s="32">
        <f t="shared" si="102"/>
        <v>53.139875053139882</v>
      </c>
      <c r="AG534" s="62">
        <f t="shared" si="106"/>
        <v>53</v>
      </c>
      <c r="AH534" s="62">
        <f t="shared" si="107"/>
        <v>50</v>
      </c>
      <c r="BG534" s="34">
        <f t="shared" si="105"/>
        <v>2000</v>
      </c>
      <c r="BH534" s="52">
        <f t="shared" si="103"/>
        <v>168.05478387247749</v>
      </c>
      <c r="BR534" s="62">
        <f t="shared" si="108"/>
        <v>168</v>
      </c>
      <c r="BS534" s="62">
        <f t="shared" si="109"/>
        <v>170</v>
      </c>
    </row>
    <row r="535" spans="26:71" x14ac:dyDescent="0.25">
      <c r="Z535" s="34">
        <v>1970</v>
      </c>
      <c r="AA535" s="32" t="str">
        <f>T8</f>
        <v>n.a.</v>
      </c>
      <c r="AG535" s="62" t="str">
        <f t="shared" si="106"/>
        <v/>
      </c>
      <c r="AH535" s="62" t="str">
        <f t="shared" si="107"/>
        <v/>
      </c>
      <c r="BG535" s="34">
        <v>1970</v>
      </c>
      <c r="BH535" s="52" t="str">
        <f>BA8</f>
        <v>n.a.</v>
      </c>
      <c r="BR535" s="62" t="str">
        <f t="shared" si="108"/>
        <v/>
      </c>
      <c r="BS535" s="62" t="str">
        <f t="shared" si="109"/>
        <v/>
      </c>
    </row>
    <row r="536" spans="26:71" x14ac:dyDescent="0.25">
      <c r="Z536" s="34">
        <f>Z535+1</f>
        <v>1971</v>
      </c>
      <c r="AA536" s="32" t="str">
        <f t="shared" ref="AA536:AA565" si="110">T9</f>
        <v>n.a.</v>
      </c>
      <c r="AG536" s="62" t="str">
        <f t="shared" si="106"/>
        <v/>
      </c>
      <c r="AH536" s="62" t="str">
        <f t="shared" si="107"/>
        <v/>
      </c>
      <c r="BG536" s="34">
        <f>BG535+1</f>
        <v>1971</v>
      </c>
      <c r="BH536" s="52" t="str">
        <f t="shared" ref="BH536:BH565" si="111">BA9</f>
        <v>n.a.</v>
      </c>
      <c r="BR536" s="62" t="str">
        <f t="shared" si="108"/>
        <v/>
      </c>
      <c r="BS536" s="62" t="str">
        <f t="shared" si="109"/>
        <v/>
      </c>
    </row>
    <row r="537" spans="26:71" x14ac:dyDescent="0.25">
      <c r="Z537" s="34">
        <f t="shared" ref="Z537:Z565" si="112">Z536+1</f>
        <v>1972</v>
      </c>
      <c r="AA537" s="32" t="str">
        <f t="shared" si="110"/>
        <v>n.a.</v>
      </c>
      <c r="AG537" s="62" t="str">
        <f t="shared" si="106"/>
        <v/>
      </c>
      <c r="AH537" s="62" t="str">
        <f t="shared" si="107"/>
        <v/>
      </c>
      <c r="BG537" s="34">
        <f t="shared" ref="BG537:BG565" si="113">BG536+1</f>
        <v>1972</v>
      </c>
      <c r="BH537" s="52" t="str">
        <f t="shared" si="111"/>
        <v>n.a.</v>
      </c>
      <c r="BR537" s="62" t="str">
        <f t="shared" si="108"/>
        <v/>
      </c>
      <c r="BS537" s="62" t="str">
        <f t="shared" si="109"/>
        <v/>
      </c>
    </row>
    <row r="538" spans="26:71" x14ac:dyDescent="0.25">
      <c r="Z538" s="34">
        <f t="shared" si="112"/>
        <v>1973</v>
      </c>
      <c r="AA538" s="32" t="str">
        <f t="shared" si="110"/>
        <v>n.a.</v>
      </c>
      <c r="AG538" s="62" t="str">
        <f t="shared" si="106"/>
        <v/>
      </c>
      <c r="AH538" s="62" t="str">
        <f t="shared" si="107"/>
        <v/>
      </c>
      <c r="BG538" s="34">
        <f t="shared" si="113"/>
        <v>1973</v>
      </c>
      <c r="BH538" s="52" t="str">
        <f t="shared" si="111"/>
        <v>n.a.</v>
      </c>
      <c r="BR538" s="62" t="str">
        <f t="shared" si="108"/>
        <v/>
      </c>
      <c r="BS538" s="62" t="str">
        <f t="shared" si="109"/>
        <v/>
      </c>
    </row>
    <row r="539" spans="26:71" x14ac:dyDescent="0.25">
      <c r="Z539" s="34">
        <f t="shared" si="112"/>
        <v>1974</v>
      </c>
      <c r="AA539" s="32" t="str">
        <f t="shared" si="110"/>
        <v>n.a.</v>
      </c>
      <c r="AG539" s="62" t="str">
        <f t="shared" si="106"/>
        <v/>
      </c>
      <c r="AH539" s="62" t="str">
        <f t="shared" si="107"/>
        <v/>
      </c>
      <c r="BG539" s="34">
        <f t="shared" si="113"/>
        <v>1974</v>
      </c>
      <c r="BH539" s="52" t="str">
        <f t="shared" si="111"/>
        <v>n.a.</v>
      </c>
      <c r="BR539" s="62" t="str">
        <f t="shared" si="108"/>
        <v/>
      </c>
      <c r="BS539" s="62" t="str">
        <f t="shared" si="109"/>
        <v/>
      </c>
    </row>
    <row r="540" spans="26:71" x14ac:dyDescent="0.25">
      <c r="Z540" s="34">
        <f t="shared" si="112"/>
        <v>1975</v>
      </c>
      <c r="AA540" s="32" t="str">
        <f t="shared" si="110"/>
        <v>n.a.</v>
      </c>
      <c r="AG540" s="62" t="str">
        <f t="shared" si="106"/>
        <v/>
      </c>
      <c r="AH540" s="62" t="str">
        <f t="shared" si="107"/>
        <v/>
      </c>
      <c r="BG540" s="34">
        <f t="shared" si="113"/>
        <v>1975</v>
      </c>
      <c r="BH540" s="52" t="str">
        <f t="shared" si="111"/>
        <v>n.a.</v>
      </c>
      <c r="BR540" s="62" t="str">
        <f t="shared" si="108"/>
        <v/>
      </c>
      <c r="BS540" s="62" t="str">
        <f t="shared" si="109"/>
        <v/>
      </c>
    </row>
    <row r="541" spans="26:71" x14ac:dyDescent="0.25">
      <c r="Z541" s="34">
        <f t="shared" si="112"/>
        <v>1976</v>
      </c>
      <c r="AA541" s="32" t="str">
        <f t="shared" si="110"/>
        <v>n.a.</v>
      </c>
      <c r="AG541" s="62" t="str">
        <f t="shared" si="106"/>
        <v/>
      </c>
      <c r="AH541" s="62" t="str">
        <f t="shared" si="107"/>
        <v/>
      </c>
      <c r="BG541" s="34">
        <f t="shared" si="113"/>
        <v>1976</v>
      </c>
      <c r="BH541" s="52" t="str">
        <f t="shared" si="111"/>
        <v>n.a.</v>
      </c>
      <c r="BR541" s="62" t="str">
        <f t="shared" si="108"/>
        <v/>
      </c>
      <c r="BS541" s="62" t="str">
        <f t="shared" si="109"/>
        <v/>
      </c>
    </row>
    <row r="542" spans="26:71" x14ac:dyDescent="0.25">
      <c r="Z542" s="34">
        <f t="shared" si="112"/>
        <v>1977</v>
      </c>
      <c r="AA542" s="32" t="str">
        <f t="shared" si="110"/>
        <v>n.a.</v>
      </c>
      <c r="AG542" s="62" t="str">
        <f t="shared" si="106"/>
        <v/>
      </c>
      <c r="AH542" s="62" t="str">
        <f t="shared" si="107"/>
        <v/>
      </c>
      <c r="BG542" s="34">
        <f t="shared" si="113"/>
        <v>1977</v>
      </c>
      <c r="BH542" s="52" t="str">
        <f t="shared" si="111"/>
        <v>n.a.</v>
      </c>
      <c r="BR542" s="62" t="str">
        <f t="shared" si="108"/>
        <v/>
      </c>
      <c r="BS542" s="62" t="str">
        <f t="shared" si="109"/>
        <v/>
      </c>
    </row>
    <row r="543" spans="26:71" x14ac:dyDescent="0.25">
      <c r="Z543" s="34">
        <f t="shared" si="112"/>
        <v>1978</v>
      </c>
      <c r="AA543" s="32" t="str">
        <f t="shared" si="110"/>
        <v>n.a.</v>
      </c>
      <c r="AG543" s="62" t="str">
        <f t="shared" si="106"/>
        <v/>
      </c>
      <c r="AH543" s="62" t="str">
        <f t="shared" si="107"/>
        <v/>
      </c>
      <c r="BG543" s="34">
        <f t="shared" si="113"/>
        <v>1978</v>
      </c>
      <c r="BH543" s="52" t="str">
        <f t="shared" si="111"/>
        <v>n.a.</v>
      </c>
      <c r="BR543" s="62" t="str">
        <f t="shared" si="108"/>
        <v/>
      </c>
      <c r="BS543" s="62" t="str">
        <f t="shared" si="109"/>
        <v/>
      </c>
    </row>
    <row r="544" spans="26:71" x14ac:dyDescent="0.25">
      <c r="Z544" s="34">
        <f t="shared" si="112"/>
        <v>1979</v>
      </c>
      <c r="AA544" s="32" t="str">
        <f t="shared" si="110"/>
        <v>n.a.</v>
      </c>
      <c r="AG544" s="62" t="str">
        <f t="shared" si="106"/>
        <v/>
      </c>
      <c r="AH544" s="62" t="str">
        <f t="shared" si="107"/>
        <v/>
      </c>
      <c r="BG544" s="34">
        <f t="shared" si="113"/>
        <v>1979</v>
      </c>
      <c r="BH544" s="52" t="str">
        <f t="shared" si="111"/>
        <v>n.a.</v>
      </c>
      <c r="BR544" s="62" t="str">
        <f t="shared" si="108"/>
        <v/>
      </c>
      <c r="BS544" s="62" t="str">
        <f t="shared" si="109"/>
        <v/>
      </c>
    </row>
    <row r="545" spans="26:71" x14ac:dyDescent="0.25">
      <c r="Z545" s="34">
        <f t="shared" si="112"/>
        <v>1980</v>
      </c>
      <c r="AA545" s="32" t="str">
        <f t="shared" si="110"/>
        <v>n.a.</v>
      </c>
      <c r="AG545" s="62" t="str">
        <f t="shared" si="106"/>
        <v/>
      </c>
      <c r="AH545" s="62" t="str">
        <f t="shared" si="107"/>
        <v/>
      </c>
      <c r="BG545" s="34">
        <f t="shared" si="113"/>
        <v>1980</v>
      </c>
      <c r="BH545" s="52" t="str">
        <f t="shared" si="111"/>
        <v>n.a.</v>
      </c>
      <c r="BR545" s="62" t="str">
        <f t="shared" si="108"/>
        <v/>
      </c>
      <c r="BS545" s="62" t="str">
        <f t="shared" si="109"/>
        <v/>
      </c>
    </row>
    <row r="546" spans="26:71" x14ac:dyDescent="0.25">
      <c r="Z546" s="34">
        <f t="shared" si="112"/>
        <v>1981</v>
      </c>
      <c r="AA546" s="32" t="str">
        <f t="shared" si="110"/>
        <v>n.a.</v>
      </c>
      <c r="AG546" s="62" t="str">
        <f t="shared" si="106"/>
        <v/>
      </c>
      <c r="AH546" s="62" t="str">
        <f t="shared" si="107"/>
        <v/>
      </c>
      <c r="BG546" s="34">
        <f t="shared" si="113"/>
        <v>1981</v>
      </c>
      <c r="BH546" s="52" t="str">
        <f t="shared" si="111"/>
        <v>n.a.</v>
      </c>
      <c r="BR546" s="62" t="str">
        <f t="shared" si="108"/>
        <v/>
      </c>
      <c r="BS546" s="62" t="str">
        <f t="shared" si="109"/>
        <v/>
      </c>
    </row>
    <row r="547" spans="26:71" x14ac:dyDescent="0.25">
      <c r="Z547" s="34">
        <f t="shared" si="112"/>
        <v>1982</v>
      </c>
      <c r="AA547" s="32" t="str">
        <f t="shared" si="110"/>
        <v>n.a.</v>
      </c>
      <c r="AG547" s="62" t="str">
        <f t="shared" si="106"/>
        <v/>
      </c>
      <c r="AH547" s="62" t="str">
        <f t="shared" si="107"/>
        <v/>
      </c>
      <c r="BG547" s="34">
        <f t="shared" si="113"/>
        <v>1982</v>
      </c>
      <c r="BH547" s="52" t="str">
        <f t="shared" si="111"/>
        <v>n.a.</v>
      </c>
      <c r="BR547" s="62" t="str">
        <f t="shared" si="108"/>
        <v/>
      </c>
      <c r="BS547" s="62" t="str">
        <f t="shared" si="109"/>
        <v/>
      </c>
    </row>
    <row r="548" spans="26:71" x14ac:dyDescent="0.25">
      <c r="Z548" s="34">
        <f t="shared" si="112"/>
        <v>1983</v>
      </c>
      <c r="AA548" s="32" t="str">
        <f t="shared" si="110"/>
        <v>n.a.</v>
      </c>
      <c r="AG548" s="62" t="str">
        <f t="shared" si="106"/>
        <v/>
      </c>
      <c r="AH548" s="62" t="str">
        <f t="shared" si="107"/>
        <v/>
      </c>
      <c r="BG548" s="34">
        <f t="shared" si="113"/>
        <v>1983</v>
      </c>
      <c r="BH548" s="52" t="str">
        <f t="shared" si="111"/>
        <v>n.a.</v>
      </c>
      <c r="BR548" s="62" t="str">
        <f t="shared" si="108"/>
        <v/>
      </c>
      <c r="BS548" s="62" t="str">
        <f t="shared" si="109"/>
        <v/>
      </c>
    </row>
    <row r="549" spans="26:71" x14ac:dyDescent="0.25">
      <c r="Z549" s="34">
        <f t="shared" si="112"/>
        <v>1984</v>
      </c>
      <c r="AA549" s="32" t="str">
        <f t="shared" si="110"/>
        <v>n.a.</v>
      </c>
      <c r="AG549" s="62" t="str">
        <f t="shared" si="106"/>
        <v/>
      </c>
      <c r="AH549" s="62" t="str">
        <f t="shared" si="107"/>
        <v/>
      </c>
      <c r="BG549" s="34">
        <f t="shared" si="113"/>
        <v>1984</v>
      </c>
      <c r="BH549" s="52" t="str">
        <f t="shared" si="111"/>
        <v>n.a.</v>
      </c>
      <c r="BR549" s="62" t="str">
        <f t="shared" si="108"/>
        <v/>
      </c>
      <c r="BS549" s="62" t="str">
        <f t="shared" si="109"/>
        <v/>
      </c>
    </row>
    <row r="550" spans="26:71" x14ac:dyDescent="0.25">
      <c r="Z550" s="34">
        <f t="shared" si="112"/>
        <v>1985</v>
      </c>
      <c r="AA550" s="32" t="str">
        <f t="shared" si="110"/>
        <v>n.a.</v>
      </c>
      <c r="AG550" s="62" t="str">
        <f t="shared" si="106"/>
        <v/>
      </c>
      <c r="AH550" s="62" t="str">
        <f t="shared" si="107"/>
        <v/>
      </c>
      <c r="BG550" s="34">
        <f t="shared" si="113"/>
        <v>1985</v>
      </c>
      <c r="BH550" s="52" t="str">
        <f t="shared" si="111"/>
        <v>n.a.</v>
      </c>
      <c r="BR550" s="62" t="str">
        <f t="shared" si="108"/>
        <v/>
      </c>
      <c r="BS550" s="62" t="str">
        <f t="shared" si="109"/>
        <v/>
      </c>
    </row>
    <row r="551" spans="26:71" x14ac:dyDescent="0.25">
      <c r="Z551" s="34">
        <f t="shared" si="112"/>
        <v>1986</v>
      </c>
      <c r="AA551" s="32" t="str">
        <f t="shared" si="110"/>
        <v>n.a.</v>
      </c>
      <c r="AG551" s="62" t="str">
        <f t="shared" si="106"/>
        <v/>
      </c>
      <c r="AH551" s="62" t="str">
        <f t="shared" si="107"/>
        <v/>
      </c>
      <c r="BG551" s="34">
        <f t="shared" si="113"/>
        <v>1986</v>
      </c>
      <c r="BH551" s="52" t="str">
        <f t="shared" si="111"/>
        <v>n.a.</v>
      </c>
      <c r="BR551" s="62" t="str">
        <f t="shared" si="108"/>
        <v/>
      </c>
      <c r="BS551" s="62" t="str">
        <f t="shared" si="109"/>
        <v/>
      </c>
    </row>
    <row r="552" spans="26:71" x14ac:dyDescent="0.25">
      <c r="Z552" s="34">
        <f t="shared" si="112"/>
        <v>1987</v>
      </c>
      <c r="AA552" s="32" t="str">
        <f t="shared" si="110"/>
        <v>n.a.</v>
      </c>
      <c r="AG552" s="62" t="str">
        <f t="shared" si="106"/>
        <v/>
      </c>
      <c r="AH552" s="62" t="str">
        <f t="shared" si="107"/>
        <v/>
      </c>
      <c r="BG552" s="34">
        <f t="shared" si="113"/>
        <v>1987</v>
      </c>
      <c r="BH552" s="52" t="str">
        <f t="shared" si="111"/>
        <v>n.a.</v>
      </c>
      <c r="BR552" s="62" t="str">
        <f t="shared" si="108"/>
        <v/>
      </c>
      <c r="BS552" s="62" t="str">
        <f t="shared" si="109"/>
        <v/>
      </c>
    </row>
    <row r="553" spans="26:71" x14ac:dyDescent="0.25">
      <c r="Z553" s="34">
        <f t="shared" si="112"/>
        <v>1988</v>
      </c>
      <c r="AA553" s="32" t="str">
        <f t="shared" si="110"/>
        <v>n.a.</v>
      </c>
      <c r="AG553" s="62" t="str">
        <f t="shared" si="106"/>
        <v/>
      </c>
      <c r="AH553" s="62" t="str">
        <f t="shared" si="107"/>
        <v/>
      </c>
      <c r="BG553" s="34">
        <f t="shared" si="113"/>
        <v>1988</v>
      </c>
      <c r="BH553" s="52" t="str">
        <f t="shared" si="111"/>
        <v>n.a.</v>
      </c>
      <c r="BR553" s="62" t="str">
        <f t="shared" si="108"/>
        <v/>
      </c>
      <c r="BS553" s="62" t="str">
        <f t="shared" si="109"/>
        <v/>
      </c>
    </row>
    <row r="554" spans="26:71" x14ac:dyDescent="0.25">
      <c r="Z554" s="34">
        <f t="shared" si="112"/>
        <v>1989</v>
      </c>
      <c r="AA554" s="32" t="str">
        <f t="shared" si="110"/>
        <v>n.a.</v>
      </c>
      <c r="AG554" s="62" t="str">
        <f t="shared" si="106"/>
        <v/>
      </c>
      <c r="AH554" s="62" t="str">
        <f t="shared" si="107"/>
        <v/>
      </c>
      <c r="BG554" s="34">
        <f t="shared" si="113"/>
        <v>1989</v>
      </c>
      <c r="BH554" s="52" t="str">
        <f t="shared" si="111"/>
        <v>n.a.</v>
      </c>
      <c r="BR554" s="62" t="str">
        <f t="shared" si="108"/>
        <v/>
      </c>
      <c r="BS554" s="62" t="str">
        <f t="shared" si="109"/>
        <v/>
      </c>
    </row>
    <row r="555" spans="26:71" x14ac:dyDescent="0.25">
      <c r="Z555" s="34">
        <f t="shared" si="112"/>
        <v>1990</v>
      </c>
      <c r="AA555" s="32" t="str">
        <f t="shared" si="110"/>
        <v>n.a.</v>
      </c>
      <c r="AG555" s="62" t="str">
        <f t="shared" si="106"/>
        <v/>
      </c>
      <c r="AH555" s="62" t="str">
        <f t="shared" si="107"/>
        <v/>
      </c>
      <c r="BG555" s="34">
        <f t="shared" si="113"/>
        <v>1990</v>
      </c>
      <c r="BH555" s="52" t="str">
        <f t="shared" si="111"/>
        <v>n.a.</v>
      </c>
      <c r="BR555" s="62" t="str">
        <f t="shared" si="108"/>
        <v/>
      </c>
      <c r="BS555" s="62" t="str">
        <f t="shared" si="109"/>
        <v/>
      </c>
    </row>
    <row r="556" spans="26:71" x14ac:dyDescent="0.25">
      <c r="Z556" s="34">
        <f t="shared" si="112"/>
        <v>1991</v>
      </c>
      <c r="AA556" s="32" t="str">
        <f t="shared" si="110"/>
        <v>n.a.</v>
      </c>
      <c r="AG556" s="62" t="str">
        <f t="shared" si="106"/>
        <v/>
      </c>
      <c r="AH556" s="62" t="str">
        <f t="shared" si="107"/>
        <v/>
      </c>
      <c r="BG556" s="34">
        <f t="shared" si="113"/>
        <v>1991</v>
      </c>
      <c r="BH556" s="52" t="str">
        <f t="shared" si="111"/>
        <v>n.a.</v>
      </c>
      <c r="BR556" s="62" t="str">
        <f t="shared" si="108"/>
        <v/>
      </c>
      <c r="BS556" s="62" t="str">
        <f t="shared" si="109"/>
        <v/>
      </c>
    </row>
    <row r="557" spans="26:71" x14ac:dyDescent="0.25">
      <c r="Z557" s="34">
        <f t="shared" si="112"/>
        <v>1992</v>
      </c>
      <c r="AA557" s="32" t="str">
        <f t="shared" si="110"/>
        <v>n.a.</v>
      </c>
      <c r="AG557" s="62" t="str">
        <f t="shared" si="106"/>
        <v/>
      </c>
      <c r="AH557" s="62" t="str">
        <f t="shared" si="107"/>
        <v/>
      </c>
      <c r="BG557" s="34">
        <f t="shared" si="113"/>
        <v>1992</v>
      </c>
      <c r="BH557" s="52" t="str">
        <f t="shared" si="111"/>
        <v>n.a.</v>
      </c>
      <c r="BR557" s="62" t="str">
        <f t="shared" si="108"/>
        <v/>
      </c>
      <c r="BS557" s="62" t="str">
        <f t="shared" si="109"/>
        <v/>
      </c>
    </row>
    <row r="558" spans="26:71" x14ac:dyDescent="0.25">
      <c r="Z558" s="34">
        <f t="shared" si="112"/>
        <v>1993</v>
      </c>
      <c r="AA558" s="32" t="str">
        <f t="shared" si="110"/>
        <v>n.a.</v>
      </c>
      <c r="AG558" s="62" t="str">
        <f t="shared" si="106"/>
        <v/>
      </c>
      <c r="AH558" s="62" t="str">
        <f t="shared" si="107"/>
        <v/>
      </c>
      <c r="BG558" s="34">
        <f t="shared" si="113"/>
        <v>1993</v>
      </c>
      <c r="BH558" s="52" t="str">
        <f t="shared" si="111"/>
        <v>n.a.</v>
      </c>
      <c r="BR558" s="62" t="str">
        <f t="shared" si="108"/>
        <v/>
      </c>
      <c r="BS558" s="62" t="str">
        <f t="shared" si="109"/>
        <v/>
      </c>
    </row>
    <row r="559" spans="26:71" x14ac:dyDescent="0.25">
      <c r="Z559" s="34">
        <f t="shared" si="112"/>
        <v>1994</v>
      </c>
      <c r="AA559" s="32" t="str">
        <f t="shared" si="110"/>
        <v>n.a.</v>
      </c>
      <c r="AG559" s="62" t="str">
        <f t="shared" si="106"/>
        <v/>
      </c>
      <c r="AH559" s="62" t="str">
        <f t="shared" si="107"/>
        <v/>
      </c>
      <c r="BG559" s="34">
        <f t="shared" si="113"/>
        <v>1994</v>
      </c>
      <c r="BH559" s="52" t="str">
        <f t="shared" si="111"/>
        <v>n.a.</v>
      </c>
      <c r="BR559" s="62" t="str">
        <f t="shared" si="108"/>
        <v/>
      </c>
      <c r="BS559" s="62" t="str">
        <f t="shared" si="109"/>
        <v/>
      </c>
    </row>
    <row r="560" spans="26:71" x14ac:dyDescent="0.25">
      <c r="Z560" s="34">
        <f t="shared" si="112"/>
        <v>1995</v>
      </c>
      <c r="AA560" s="32">
        <f t="shared" si="110"/>
        <v>73.80261687380262</v>
      </c>
      <c r="AG560" s="62">
        <f t="shared" si="106"/>
        <v>74</v>
      </c>
      <c r="AH560" s="62">
        <f t="shared" si="107"/>
        <v>70</v>
      </c>
      <c r="BG560" s="34">
        <f t="shared" si="113"/>
        <v>1995</v>
      </c>
      <c r="BH560" s="52">
        <f t="shared" si="111"/>
        <v>326.50114189858328</v>
      </c>
      <c r="BR560" s="62">
        <f t="shared" si="108"/>
        <v>327</v>
      </c>
      <c r="BS560" s="62">
        <f t="shared" si="109"/>
        <v>330</v>
      </c>
    </row>
    <row r="561" spans="26:71" x14ac:dyDescent="0.25">
      <c r="Z561" s="34">
        <f t="shared" si="112"/>
        <v>1996</v>
      </c>
      <c r="AA561" s="32">
        <f t="shared" si="110"/>
        <v>81.431380981431374</v>
      </c>
      <c r="AG561" s="62">
        <f t="shared" si="106"/>
        <v>81</v>
      </c>
      <c r="AH561" s="62">
        <f t="shared" si="107"/>
        <v>80</v>
      </c>
      <c r="BG561" s="34">
        <f t="shared" si="113"/>
        <v>1996</v>
      </c>
      <c r="BH561" s="52">
        <f t="shared" si="111"/>
        <v>340.85528035992832</v>
      </c>
      <c r="BR561" s="62">
        <f t="shared" si="108"/>
        <v>341</v>
      </c>
      <c r="BS561" s="62">
        <f t="shared" si="109"/>
        <v>340</v>
      </c>
    </row>
    <row r="562" spans="26:71" x14ac:dyDescent="0.25">
      <c r="Z562" s="34">
        <f t="shared" si="112"/>
        <v>1997</v>
      </c>
      <c r="AA562" s="32">
        <f t="shared" si="110"/>
        <v>80.821831980821841</v>
      </c>
      <c r="AG562" s="62">
        <f t="shared" si="106"/>
        <v>81</v>
      </c>
      <c r="AH562" s="62">
        <f t="shared" si="107"/>
        <v>80</v>
      </c>
      <c r="BG562" s="34">
        <f t="shared" si="113"/>
        <v>1997</v>
      </c>
      <c r="BH562" s="52">
        <f t="shared" si="111"/>
        <v>302.16386347988595</v>
      </c>
      <c r="BR562" s="62">
        <f t="shared" si="108"/>
        <v>302</v>
      </c>
      <c r="BS562" s="62">
        <f t="shared" si="109"/>
        <v>300</v>
      </c>
    </row>
    <row r="563" spans="26:71" x14ac:dyDescent="0.25">
      <c r="Z563" s="34">
        <f t="shared" si="112"/>
        <v>1998</v>
      </c>
      <c r="AA563" s="32">
        <f t="shared" si="110"/>
        <v>81.388772681388772</v>
      </c>
      <c r="AG563" s="62">
        <f t="shared" si="106"/>
        <v>81</v>
      </c>
      <c r="AH563" s="62">
        <f t="shared" si="107"/>
        <v>80</v>
      </c>
      <c r="BG563" s="34">
        <f t="shared" si="113"/>
        <v>1998</v>
      </c>
      <c r="BH563" s="52">
        <f t="shared" si="111"/>
        <v>298.72159387143643</v>
      </c>
      <c r="BR563" s="62">
        <f t="shared" si="108"/>
        <v>299</v>
      </c>
      <c r="BS563" s="62">
        <f t="shared" si="109"/>
        <v>300</v>
      </c>
    </row>
    <row r="564" spans="26:71" x14ac:dyDescent="0.25">
      <c r="Z564" s="34">
        <f t="shared" si="112"/>
        <v>1999</v>
      </c>
      <c r="AA564" s="32">
        <f t="shared" si="110"/>
        <v>75.580372975580374</v>
      </c>
      <c r="AG564" s="62">
        <f t="shared" si="106"/>
        <v>76</v>
      </c>
      <c r="AH564" s="62">
        <f t="shared" si="107"/>
        <v>80</v>
      </c>
      <c r="BG564" s="34">
        <f t="shared" si="113"/>
        <v>1999</v>
      </c>
      <c r="BH564" s="52">
        <f t="shared" si="111"/>
        <v>274.75317892678663</v>
      </c>
      <c r="BR564" s="62">
        <f t="shared" si="108"/>
        <v>275</v>
      </c>
      <c r="BS564" s="62">
        <f t="shared" si="109"/>
        <v>280</v>
      </c>
    </row>
    <row r="565" spans="26:71" x14ac:dyDescent="0.25">
      <c r="Z565" s="34">
        <f t="shared" si="112"/>
        <v>2000</v>
      </c>
      <c r="AA565" s="32">
        <f t="shared" si="110"/>
        <v>72.369809672369811</v>
      </c>
      <c r="AG565" s="62">
        <f t="shared" si="106"/>
        <v>72</v>
      </c>
      <c r="AH565" s="62">
        <f t="shared" si="107"/>
        <v>70</v>
      </c>
      <c r="BG565" s="34">
        <f t="shared" si="113"/>
        <v>2000</v>
      </c>
      <c r="BH565" s="52">
        <f t="shared" si="111"/>
        <v>240.11445871699513</v>
      </c>
      <c r="BR565" s="62">
        <f t="shared" si="108"/>
        <v>240</v>
      </c>
      <c r="BS565" s="62">
        <f t="shared" si="109"/>
        <v>240</v>
      </c>
    </row>
    <row r="566" spans="26:71" x14ac:dyDescent="0.25">
      <c r="Z566" s="34">
        <v>1970</v>
      </c>
      <c r="AA566" s="32" t="str">
        <f>U8</f>
        <v>n.a.</v>
      </c>
      <c r="AG566" s="62" t="str">
        <f t="shared" si="106"/>
        <v/>
      </c>
      <c r="AH566" s="62" t="str">
        <f t="shared" si="107"/>
        <v/>
      </c>
      <c r="BG566" s="34">
        <v>1970</v>
      </c>
      <c r="BH566" s="52" t="str">
        <f>BB8</f>
        <v>n.a.</v>
      </c>
      <c r="BR566" s="62" t="str">
        <f t="shared" si="108"/>
        <v/>
      </c>
      <c r="BS566" s="62" t="str">
        <f t="shared" si="109"/>
        <v/>
      </c>
    </row>
    <row r="567" spans="26:71" x14ac:dyDescent="0.25">
      <c r="Z567" s="34">
        <f>Z566+1</f>
        <v>1971</v>
      </c>
      <c r="AA567" s="32" t="str">
        <f t="shared" ref="AA567:AA596" si="114">U9</f>
        <v>n.a.</v>
      </c>
      <c r="AG567" s="62" t="str">
        <f t="shared" si="106"/>
        <v/>
      </c>
      <c r="AH567" s="62" t="str">
        <f t="shared" si="107"/>
        <v/>
      </c>
      <c r="BG567" s="34">
        <f>BG566+1</f>
        <v>1971</v>
      </c>
      <c r="BH567" s="52" t="str">
        <f t="shared" ref="BH567:BH596" si="115">BB9</f>
        <v>n.a.</v>
      </c>
      <c r="BR567" s="62" t="str">
        <f t="shared" si="108"/>
        <v/>
      </c>
      <c r="BS567" s="62" t="str">
        <f t="shared" si="109"/>
        <v/>
      </c>
    </row>
    <row r="568" spans="26:71" x14ac:dyDescent="0.25">
      <c r="Z568" s="34">
        <f t="shared" ref="Z568:Z596" si="116">Z567+1</f>
        <v>1972</v>
      </c>
      <c r="AA568" s="32" t="str">
        <f t="shared" si="114"/>
        <v>n.a.</v>
      </c>
      <c r="AG568" s="62" t="str">
        <f t="shared" si="106"/>
        <v/>
      </c>
      <c r="AH568" s="62" t="str">
        <f t="shared" si="107"/>
        <v/>
      </c>
      <c r="BG568" s="34">
        <f t="shared" ref="BG568:BG596" si="117">BG567+1</f>
        <v>1972</v>
      </c>
      <c r="BH568" s="52" t="str">
        <f t="shared" si="115"/>
        <v>n.a.</v>
      </c>
      <c r="BR568" s="62" t="str">
        <f t="shared" si="108"/>
        <v/>
      </c>
      <c r="BS568" s="62" t="str">
        <f t="shared" si="109"/>
        <v/>
      </c>
    </row>
    <row r="569" spans="26:71" x14ac:dyDescent="0.25">
      <c r="Z569" s="34">
        <f t="shared" si="116"/>
        <v>1973</v>
      </c>
      <c r="AA569" s="32" t="str">
        <f t="shared" si="114"/>
        <v>n.a.</v>
      </c>
      <c r="AG569" s="62" t="str">
        <f t="shared" si="106"/>
        <v/>
      </c>
      <c r="AH569" s="62" t="str">
        <f t="shared" si="107"/>
        <v/>
      </c>
      <c r="BG569" s="34">
        <f t="shared" si="117"/>
        <v>1973</v>
      </c>
      <c r="BH569" s="52" t="str">
        <f t="shared" si="115"/>
        <v>n.a.</v>
      </c>
      <c r="BR569" s="62" t="str">
        <f t="shared" si="108"/>
        <v/>
      </c>
      <c r="BS569" s="62" t="str">
        <f t="shared" si="109"/>
        <v/>
      </c>
    </row>
    <row r="570" spans="26:71" x14ac:dyDescent="0.25">
      <c r="Z570" s="34">
        <f t="shared" si="116"/>
        <v>1974</v>
      </c>
      <c r="AA570" s="32" t="str">
        <f t="shared" si="114"/>
        <v>n.a.</v>
      </c>
      <c r="AG570" s="62" t="str">
        <f t="shared" si="106"/>
        <v/>
      </c>
      <c r="AH570" s="62" t="str">
        <f t="shared" si="107"/>
        <v/>
      </c>
      <c r="BG570" s="34">
        <f t="shared" si="117"/>
        <v>1974</v>
      </c>
      <c r="BH570" s="52" t="str">
        <f t="shared" si="115"/>
        <v>n.a.</v>
      </c>
      <c r="BR570" s="62" t="str">
        <f t="shared" si="108"/>
        <v/>
      </c>
      <c r="BS570" s="62" t="str">
        <f t="shared" si="109"/>
        <v/>
      </c>
    </row>
    <row r="571" spans="26:71" x14ac:dyDescent="0.25">
      <c r="Z571" s="34">
        <f t="shared" si="116"/>
        <v>1975</v>
      </c>
      <c r="AA571" s="32" t="str">
        <f t="shared" si="114"/>
        <v>n.a.</v>
      </c>
      <c r="AG571" s="62" t="str">
        <f t="shared" si="106"/>
        <v/>
      </c>
      <c r="AH571" s="62" t="str">
        <f t="shared" si="107"/>
        <v/>
      </c>
      <c r="BG571" s="34">
        <f t="shared" si="117"/>
        <v>1975</v>
      </c>
      <c r="BH571" s="52" t="str">
        <f t="shared" si="115"/>
        <v>n.a.</v>
      </c>
      <c r="BR571" s="62" t="str">
        <f t="shared" si="108"/>
        <v/>
      </c>
      <c r="BS571" s="62" t="str">
        <f t="shared" si="109"/>
        <v/>
      </c>
    </row>
    <row r="572" spans="26:71" x14ac:dyDescent="0.25">
      <c r="Z572" s="34">
        <f t="shared" si="116"/>
        <v>1976</v>
      </c>
      <c r="AA572" s="32" t="str">
        <f t="shared" si="114"/>
        <v>n.a.</v>
      </c>
      <c r="AG572" s="62" t="str">
        <f t="shared" si="106"/>
        <v/>
      </c>
      <c r="AH572" s="62" t="str">
        <f t="shared" si="107"/>
        <v/>
      </c>
      <c r="BG572" s="34">
        <f t="shared" si="117"/>
        <v>1976</v>
      </c>
      <c r="BH572" s="52" t="str">
        <f t="shared" si="115"/>
        <v>n.a.</v>
      </c>
      <c r="BR572" s="62" t="str">
        <f t="shared" si="108"/>
        <v/>
      </c>
      <c r="BS572" s="62" t="str">
        <f t="shared" si="109"/>
        <v/>
      </c>
    </row>
    <row r="573" spans="26:71" x14ac:dyDescent="0.25">
      <c r="Z573" s="34">
        <f t="shared" si="116"/>
        <v>1977</v>
      </c>
      <c r="AA573" s="32" t="str">
        <f t="shared" si="114"/>
        <v>n.a.</v>
      </c>
      <c r="AG573" s="62" t="str">
        <f t="shared" si="106"/>
        <v/>
      </c>
      <c r="AH573" s="62" t="str">
        <f t="shared" si="107"/>
        <v/>
      </c>
      <c r="BG573" s="34">
        <f t="shared" si="117"/>
        <v>1977</v>
      </c>
      <c r="BH573" s="52" t="str">
        <f t="shared" si="115"/>
        <v>n.a.</v>
      </c>
      <c r="BR573" s="62" t="str">
        <f t="shared" si="108"/>
        <v/>
      </c>
      <c r="BS573" s="62" t="str">
        <f t="shared" si="109"/>
        <v/>
      </c>
    </row>
    <row r="574" spans="26:71" x14ac:dyDescent="0.25">
      <c r="Z574" s="34">
        <f t="shared" si="116"/>
        <v>1978</v>
      </c>
      <c r="AA574" s="32" t="str">
        <f t="shared" si="114"/>
        <v>n.a.</v>
      </c>
      <c r="AG574" s="62" t="str">
        <f t="shared" si="106"/>
        <v/>
      </c>
      <c r="AH574" s="62" t="str">
        <f t="shared" si="107"/>
        <v/>
      </c>
      <c r="BG574" s="34">
        <f t="shared" si="117"/>
        <v>1978</v>
      </c>
      <c r="BH574" s="52" t="str">
        <f t="shared" si="115"/>
        <v>n.a.</v>
      </c>
      <c r="BR574" s="62" t="str">
        <f t="shared" si="108"/>
        <v/>
      </c>
      <c r="BS574" s="62" t="str">
        <f t="shared" si="109"/>
        <v/>
      </c>
    </row>
    <row r="575" spans="26:71" x14ac:dyDescent="0.25">
      <c r="Z575" s="34">
        <f t="shared" si="116"/>
        <v>1979</v>
      </c>
      <c r="AA575" s="32" t="str">
        <f t="shared" si="114"/>
        <v>n.a.</v>
      </c>
      <c r="AG575" s="62" t="str">
        <f t="shared" si="106"/>
        <v/>
      </c>
      <c r="AH575" s="62" t="str">
        <f t="shared" si="107"/>
        <v/>
      </c>
      <c r="BG575" s="34">
        <f t="shared" si="117"/>
        <v>1979</v>
      </c>
      <c r="BH575" s="52" t="str">
        <f t="shared" si="115"/>
        <v>n.a.</v>
      </c>
      <c r="BR575" s="62" t="str">
        <f t="shared" si="108"/>
        <v/>
      </c>
      <c r="BS575" s="62" t="str">
        <f t="shared" si="109"/>
        <v/>
      </c>
    </row>
    <row r="576" spans="26:71" x14ac:dyDescent="0.25">
      <c r="Z576" s="34">
        <f t="shared" si="116"/>
        <v>1980</v>
      </c>
      <c r="AA576" s="32" t="str">
        <f t="shared" si="114"/>
        <v>n.a.</v>
      </c>
      <c r="AG576" s="62" t="str">
        <f t="shared" si="106"/>
        <v/>
      </c>
      <c r="AH576" s="62" t="str">
        <f t="shared" si="107"/>
        <v/>
      </c>
      <c r="BG576" s="34">
        <f t="shared" si="117"/>
        <v>1980</v>
      </c>
      <c r="BH576" s="52" t="str">
        <f t="shared" si="115"/>
        <v>n.a.</v>
      </c>
      <c r="BR576" s="62" t="str">
        <f t="shared" si="108"/>
        <v/>
      </c>
      <c r="BS576" s="62" t="str">
        <f t="shared" si="109"/>
        <v/>
      </c>
    </row>
    <row r="577" spans="26:71" x14ac:dyDescent="0.25">
      <c r="Z577" s="34">
        <f t="shared" si="116"/>
        <v>1981</v>
      </c>
      <c r="AA577" s="32" t="str">
        <f t="shared" si="114"/>
        <v>n.a.</v>
      </c>
      <c r="AG577" s="62" t="str">
        <f t="shared" si="106"/>
        <v/>
      </c>
      <c r="AH577" s="62" t="str">
        <f t="shared" si="107"/>
        <v/>
      </c>
      <c r="BG577" s="34">
        <f t="shared" si="117"/>
        <v>1981</v>
      </c>
      <c r="BH577" s="52" t="str">
        <f t="shared" si="115"/>
        <v>n.a.</v>
      </c>
      <c r="BR577" s="62" t="str">
        <f t="shared" si="108"/>
        <v/>
      </c>
      <c r="BS577" s="62" t="str">
        <f t="shared" si="109"/>
        <v/>
      </c>
    </row>
    <row r="578" spans="26:71" x14ac:dyDescent="0.25">
      <c r="Z578" s="34">
        <f t="shared" si="116"/>
        <v>1982</v>
      </c>
      <c r="AA578" s="32" t="str">
        <f t="shared" si="114"/>
        <v>n.a.</v>
      </c>
      <c r="AG578" s="62" t="str">
        <f t="shared" si="106"/>
        <v/>
      </c>
      <c r="AH578" s="62" t="str">
        <f t="shared" si="107"/>
        <v/>
      </c>
      <c r="BG578" s="34">
        <f t="shared" si="117"/>
        <v>1982</v>
      </c>
      <c r="BH578" s="52" t="str">
        <f t="shared" si="115"/>
        <v>n.a.</v>
      </c>
      <c r="BR578" s="62" t="str">
        <f t="shared" si="108"/>
        <v/>
      </c>
      <c r="BS578" s="62" t="str">
        <f t="shared" si="109"/>
        <v/>
      </c>
    </row>
    <row r="579" spans="26:71" x14ac:dyDescent="0.25">
      <c r="Z579" s="34">
        <f t="shared" si="116"/>
        <v>1983</v>
      </c>
      <c r="AA579" s="32" t="str">
        <f t="shared" si="114"/>
        <v>n.a.</v>
      </c>
      <c r="AG579" s="62" t="str">
        <f t="shared" si="106"/>
        <v/>
      </c>
      <c r="AH579" s="62" t="str">
        <f t="shared" si="107"/>
        <v/>
      </c>
      <c r="BG579" s="34">
        <f t="shared" si="117"/>
        <v>1983</v>
      </c>
      <c r="BH579" s="52" t="str">
        <f t="shared" si="115"/>
        <v>n.a.</v>
      </c>
      <c r="BR579" s="62" t="str">
        <f t="shared" si="108"/>
        <v/>
      </c>
      <c r="BS579" s="62" t="str">
        <f t="shared" si="109"/>
        <v/>
      </c>
    </row>
    <row r="580" spans="26:71" x14ac:dyDescent="0.25">
      <c r="Z580" s="34">
        <f t="shared" si="116"/>
        <v>1984</v>
      </c>
      <c r="AA580" s="32" t="str">
        <f t="shared" si="114"/>
        <v>n.a.</v>
      </c>
      <c r="AG580" s="62" t="str">
        <f t="shared" si="106"/>
        <v/>
      </c>
      <c r="AH580" s="62" t="str">
        <f t="shared" si="107"/>
        <v/>
      </c>
      <c r="BG580" s="34">
        <f t="shared" si="117"/>
        <v>1984</v>
      </c>
      <c r="BH580" s="52" t="str">
        <f t="shared" si="115"/>
        <v>n.a.</v>
      </c>
      <c r="BR580" s="62" t="str">
        <f t="shared" si="108"/>
        <v/>
      </c>
      <c r="BS580" s="62" t="str">
        <f t="shared" si="109"/>
        <v/>
      </c>
    </row>
    <row r="581" spans="26:71" x14ac:dyDescent="0.25">
      <c r="Z581" s="34">
        <f t="shared" si="116"/>
        <v>1985</v>
      </c>
      <c r="AA581" s="32" t="str">
        <f t="shared" si="114"/>
        <v>n.a.</v>
      </c>
      <c r="AG581" s="62" t="str">
        <f t="shared" si="106"/>
        <v/>
      </c>
      <c r="AH581" s="62" t="str">
        <f t="shared" si="107"/>
        <v/>
      </c>
      <c r="BG581" s="34">
        <f t="shared" si="117"/>
        <v>1985</v>
      </c>
      <c r="BH581" s="52" t="str">
        <f t="shared" si="115"/>
        <v>n.a.</v>
      </c>
      <c r="BR581" s="62" t="str">
        <f t="shared" si="108"/>
        <v/>
      </c>
      <c r="BS581" s="62" t="str">
        <f t="shared" si="109"/>
        <v/>
      </c>
    </row>
    <row r="582" spans="26:71" x14ac:dyDescent="0.25">
      <c r="Z582" s="34">
        <f t="shared" si="116"/>
        <v>1986</v>
      </c>
      <c r="AA582" s="32" t="str">
        <f t="shared" si="114"/>
        <v>n.a.</v>
      </c>
      <c r="AG582" s="62" t="str">
        <f t="shared" si="106"/>
        <v/>
      </c>
      <c r="AH582" s="62" t="str">
        <f t="shared" si="107"/>
        <v/>
      </c>
      <c r="BG582" s="34">
        <f t="shared" si="117"/>
        <v>1986</v>
      </c>
      <c r="BH582" s="52" t="str">
        <f t="shared" si="115"/>
        <v>n.a.</v>
      </c>
      <c r="BR582" s="62" t="str">
        <f t="shared" si="108"/>
        <v/>
      </c>
      <c r="BS582" s="62" t="str">
        <f t="shared" si="109"/>
        <v/>
      </c>
    </row>
    <row r="583" spans="26:71" x14ac:dyDescent="0.25">
      <c r="Z583" s="34">
        <f t="shared" si="116"/>
        <v>1987</v>
      </c>
      <c r="AA583" s="32" t="str">
        <f t="shared" si="114"/>
        <v>n.a.</v>
      </c>
      <c r="AG583" s="62" t="str">
        <f t="shared" si="106"/>
        <v/>
      </c>
      <c r="AH583" s="62" t="str">
        <f t="shared" si="107"/>
        <v/>
      </c>
      <c r="BG583" s="34">
        <f t="shared" si="117"/>
        <v>1987</v>
      </c>
      <c r="BH583" s="52" t="str">
        <f t="shared" si="115"/>
        <v>n.a.</v>
      </c>
      <c r="BR583" s="62" t="str">
        <f t="shared" si="108"/>
        <v/>
      </c>
      <c r="BS583" s="62" t="str">
        <f t="shared" si="109"/>
        <v/>
      </c>
    </row>
    <row r="584" spans="26:71" x14ac:dyDescent="0.25">
      <c r="Z584" s="34">
        <f t="shared" si="116"/>
        <v>1988</v>
      </c>
      <c r="AA584" s="32" t="str">
        <f t="shared" si="114"/>
        <v>n.a.</v>
      </c>
      <c r="AG584" s="62" t="str">
        <f t="shared" si="106"/>
        <v/>
      </c>
      <c r="AH584" s="62" t="str">
        <f t="shared" si="107"/>
        <v/>
      </c>
      <c r="BG584" s="34">
        <f t="shared" si="117"/>
        <v>1988</v>
      </c>
      <c r="BH584" s="52" t="str">
        <f t="shared" si="115"/>
        <v>n.a.</v>
      </c>
      <c r="BR584" s="62" t="str">
        <f t="shared" si="108"/>
        <v/>
      </c>
      <c r="BS584" s="62" t="str">
        <f t="shared" si="109"/>
        <v/>
      </c>
    </row>
    <row r="585" spans="26:71" x14ac:dyDescent="0.25">
      <c r="Z585" s="34">
        <f t="shared" si="116"/>
        <v>1989</v>
      </c>
      <c r="AA585" s="32" t="str">
        <f t="shared" si="114"/>
        <v>n.a.</v>
      </c>
      <c r="AG585" s="62" t="str">
        <f t="shared" ref="AG585:AG648" si="118">IF(ISERROR(ROUND($AA585,0)),"",ROUND($AA585,0))</f>
        <v/>
      </c>
      <c r="AH585" s="62" t="str">
        <f t="shared" ref="AH585:AH648" si="119">IF(ISERROR(ROUND($AG585,0)),"",ROUND($AG585/10,0)*10)</f>
        <v/>
      </c>
      <c r="BG585" s="34">
        <f t="shared" si="117"/>
        <v>1989</v>
      </c>
      <c r="BH585" s="52" t="str">
        <f t="shared" si="115"/>
        <v>n.a.</v>
      </c>
      <c r="BR585" s="62" t="str">
        <f t="shared" ref="BR585:BR648" si="120">IF(ISERROR(ROUND($BH585,0)),"",ROUND($BH585,0))</f>
        <v/>
      </c>
      <c r="BS585" s="62" t="str">
        <f t="shared" ref="BS585:BS648" si="121">IF(ISERROR(ROUND($BR585,0)),"",ROUND($BR585/10,0)*10)</f>
        <v/>
      </c>
    </row>
    <row r="586" spans="26:71" x14ac:dyDescent="0.25">
      <c r="Z586" s="34">
        <f t="shared" si="116"/>
        <v>1990</v>
      </c>
      <c r="AA586" s="32" t="str">
        <f t="shared" si="114"/>
        <v>n.a.</v>
      </c>
      <c r="AG586" s="62" t="str">
        <f t="shared" si="118"/>
        <v/>
      </c>
      <c r="AH586" s="62" t="str">
        <f t="shared" si="119"/>
        <v/>
      </c>
      <c r="BG586" s="34">
        <f t="shared" si="117"/>
        <v>1990</v>
      </c>
      <c r="BH586" s="52" t="str">
        <f t="shared" si="115"/>
        <v>n.a.</v>
      </c>
      <c r="BR586" s="62" t="str">
        <f t="shared" si="120"/>
        <v/>
      </c>
      <c r="BS586" s="62" t="str">
        <f t="shared" si="121"/>
        <v/>
      </c>
    </row>
    <row r="587" spans="26:71" x14ac:dyDescent="0.25">
      <c r="Z587" s="34">
        <f t="shared" si="116"/>
        <v>1991</v>
      </c>
      <c r="AA587" s="32" t="str">
        <f t="shared" si="114"/>
        <v>n.a.</v>
      </c>
      <c r="AG587" s="62" t="str">
        <f t="shared" si="118"/>
        <v/>
      </c>
      <c r="AH587" s="62" t="str">
        <f t="shared" si="119"/>
        <v/>
      </c>
      <c r="BG587" s="34">
        <f t="shared" si="117"/>
        <v>1991</v>
      </c>
      <c r="BH587" s="52" t="str">
        <f t="shared" si="115"/>
        <v>n.a.</v>
      </c>
      <c r="BR587" s="62" t="str">
        <f t="shared" si="120"/>
        <v/>
      </c>
      <c r="BS587" s="62" t="str">
        <f t="shared" si="121"/>
        <v/>
      </c>
    </row>
    <row r="588" spans="26:71" x14ac:dyDescent="0.25">
      <c r="Z588" s="34">
        <f t="shared" si="116"/>
        <v>1992</v>
      </c>
      <c r="AA588" s="32" t="str">
        <f t="shared" si="114"/>
        <v>n.a.</v>
      </c>
      <c r="AG588" s="62" t="str">
        <f t="shared" si="118"/>
        <v/>
      </c>
      <c r="AH588" s="62" t="str">
        <f t="shared" si="119"/>
        <v/>
      </c>
      <c r="BG588" s="34">
        <f t="shared" si="117"/>
        <v>1992</v>
      </c>
      <c r="BH588" s="52" t="str">
        <f t="shared" si="115"/>
        <v>n.a.</v>
      </c>
      <c r="BR588" s="62" t="str">
        <f t="shared" si="120"/>
        <v/>
      </c>
      <c r="BS588" s="62" t="str">
        <f t="shared" si="121"/>
        <v/>
      </c>
    </row>
    <row r="589" spans="26:71" x14ac:dyDescent="0.25">
      <c r="Z589" s="34">
        <f t="shared" si="116"/>
        <v>1993</v>
      </c>
      <c r="AA589" s="32" t="str">
        <f t="shared" si="114"/>
        <v>n.a.</v>
      </c>
      <c r="AG589" s="62" t="str">
        <f t="shared" si="118"/>
        <v/>
      </c>
      <c r="AH589" s="62" t="str">
        <f t="shared" si="119"/>
        <v/>
      </c>
      <c r="BG589" s="34">
        <f t="shared" si="117"/>
        <v>1993</v>
      </c>
      <c r="BH589" s="52" t="str">
        <f t="shared" si="115"/>
        <v>n.a.</v>
      </c>
      <c r="BR589" s="62" t="str">
        <f t="shared" si="120"/>
        <v/>
      </c>
      <c r="BS589" s="62" t="str">
        <f t="shared" si="121"/>
        <v/>
      </c>
    </row>
    <row r="590" spans="26:71" x14ac:dyDescent="0.25">
      <c r="Z590" s="34">
        <f t="shared" si="116"/>
        <v>1994</v>
      </c>
      <c r="AA590" s="32" t="str">
        <f t="shared" si="114"/>
        <v>n.a.</v>
      </c>
      <c r="AG590" s="62" t="str">
        <f t="shared" si="118"/>
        <v/>
      </c>
      <c r="AH590" s="62" t="str">
        <f t="shared" si="119"/>
        <v/>
      </c>
      <c r="BG590" s="34">
        <f t="shared" si="117"/>
        <v>1994</v>
      </c>
      <c r="BH590" s="52" t="str">
        <f t="shared" si="115"/>
        <v>n.a.</v>
      </c>
      <c r="BR590" s="62" t="str">
        <f t="shared" si="120"/>
        <v/>
      </c>
      <c r="BS590" s="62" t="str">
        <f t="shared" si="121"/>
        <v/>
      </c>
    </row>
    <row r="591" spans="26:71" x14ac:dyDescent="0.25">
      <c r="Z591" s="34">
        <f t="shared" si="116"/>
        <v>1995</v>
      </c>
      <c r="AA591" s="32">
        <f t="shared" si="114"/>
        <v>84.933777584933793</v>
      </c>
      <c r="AG591" s="62">
        <f t="shared" si="118"/>
        <v>85</v>
      </c>
      <c r="AH591" s="62">
        <f t="shared" si="119"/>
        <v>90</v>
      </c>
      <c r="BG591" s="34">
        <f t="shared" si="117"/>
        <v>1995</v>
      </c>
      <c r="BH591" s="52">
        <f t="shared" si="115"/>
        <v>209.68582803901538</v>
      </c>
      <c r="BR591" s="62">
        <f t="shared" si="120"/>
        <v>210</v>
      </c>
      <c r="BS591" s="62">
        <f t="shared" si="121"/>
        <v>210</v>
      </c>
    </row>
    <row r="592" spans="26:71" x14ac:dyDescent="0.25">
      <c r="Z592" s="34">
        <f t="shared" si="116"/>
        <v>1996</v>
      </c>
      <c r="AA592" s="32">
        <f t="shared" si="114"/>
        <v>87.555327687555334</v>
      </c>
      <c r="AG592" s="62">
        <f t="shared" si="118"/>
        <v>88</v>
      </c>
      <c r="AH592" s="62">
        <f t="shared" si="119"/>
        <v>90</v>
      </c>
      <c r="BG592" s="34">
        <f t="shared" si="117"/>
        <v>1996</v>
      </c>
      <c r="BH592" s="52">
        <f t="shared" si="115"/>
        <v>224.19109349988196</v>
      </c>
      <c r="BR592" s="62">
        <f t="shared" si="120"/>
        <v>224</v>
      </c>
      <c r="BS592" s="62">
        <f t="shared" si="121"/>
        <v>220</v>
      </c>
    </row>
    <row r="593" spans="26:71" x14ac:dyDescent="0.25">
      <c r="Z593" s="34">
        <f t="shared" si="116"/>
        <v>1997</v>
      </c>
      <c r="AA593" s="32">
        <f t="shared" si="114"/>
        <v>85.704784485704792</v>
      </c>
      <c r="AG593" s="62">
        <f t="shared" si="118"/>
        <v>86</v>
      </c>
      <c r="AH593" s="62">
        <f t="shared" si="119"/>
        <v>90</v>
      </c>
      <c r="BG593" s="34">
        <f t="shared" si="117"/>
        <v>1997</v>
      </c>
      <c r="BH593" s="52">
        <f t="shared" si="115"/>
        <v>200.85645372901112</v>
      </c>
      <c r="BR593" s="62">
        <f t="shared" si="120"/>
        <v>201</v>
      </c>
      <c r="BS593" s="62">
        <f t="shared" si="121"/>
        <v>200</v>
      </c>
    </row>
    <row r="594" spans="26:71" x14ac:dyDescent="0.25">
      <c r="Z594" s="34">
        <f t="shared" si="116"/>
        <v>1998</v>
      </c>
      <c r="AA594" s="32">
        <f t="shared" si="114"/>
        <v>84.064389384064398</v>
      </c>
      <c r="AG594" s="62">
        <f t="shared" si="118"/>
        <v>84</v>
      </c>
      <c r="AH594" s="62">
        <f t="shared" si="119"/>
        <v>80</v>
      </c>
      <c r="BG594" s="34">
        <f t="shared" si="117"/>
        <v>1998</v>
      </c>
      <c r="BH594" s="52">
        <f t="shared" si="115"/>
        <v>192.36945234781001</v>
      </c>
      <c r="BR594" s="62">
        <f t="shared" si="120"/>
        <v>192</v>
      </c>
      <c r="BS594" s="62">
        <f t="shared" si="121"/>
        <v>190</v>
      </c>
    </row>
    <row r="595" spans="26:71" x14ac:dyDescent="0.25">
      <c r="Z595" s="34">
        <f t="shared" si="116"/>
        <v>1999</v>
      </c>
      <c r="AA595" s="32">
        <f t="shared" si="114"/>
        <v>74.163931874163936</v>
      </c>
      <c r="AG595" s="62">
        <f t="shared" si="118"/>
        <v>74</v>
      </c>
      <c r="AH595" s="62">
        <f t="shared" si="119"/>
        <v>70</v>
      </c>
      <c r="BG595" s="34">
        <f t="shared" si="117"/>
        <v>1999</v>
      </c>
      <c r="BH595" s="52">
        <f t="shared" si="115"/>
        <v>170.41893818862079</v>
      </c>
      <c r="BR595" s="62">
        <f t="shared" si="120"/>
        <v>170</v>
      </c>
      <c r="BS595" s="62">
        <f t="shared" si="121"/>
        <v>170</v>
      </c>
    </row>
    <row r="596" spans="26:71" x14ac:dyDescent="0.25">
      <c r="Z596" s="34">
        <f t="shared" si="116"/>
        <v>2000</v>
      </c>
      <c r="AA596" s="32">
        <f t="shared" si="114"/>
        <v>67.177456167177468</v>
      </c>
      <c r="AG596" s="62">
        <f t="shared" si="118"/>
        <v>67</v>
      </c>
      <c r="AH596" s="62">
        <f t="shared" si="119"/>
        <v>70</v>
      </c>
      <c r="BG596" s="34">
        <f t="shared" si="117"/>
        <v>2000</v>
      </c>
      <c r="BH596" s="52">
        <f t="shared" si="115"/>
        <v>142.37972545902443</v>
      </c>
      <c r="BR596" s="62">
        <f t="shared" si="120"/>
        <v>142</v>
      </c>
      <c r="BS596" s="62">
        <f t="shared" si="121"/>
        <v>140</v>
      </c>
    </row>
    <row r="597" spans="26:71" x14ac:dyDescent="0.25">
      <c r="Z597" s="34">
        <v>1970</v>
      </c>
      <c r="AA597" s="32" t="str">
        <f>V8</f>
        <v>n.a.</v>
      </c>
      <c r="AG597" s="62" t="str">
        <f t="shared" si="118"/>
        <v/>
      </c>
      <c r="AH597" s="62" t="str">
        <f t="shared" si="119"/>
        <v/>
      </c>
      <c r="BG597" s="34">
        <v>1970</v>
      </c>
      <c r="BH597" s="52" t="str">
        <f>BC8</f>
        <v>n.a.</v>
      </c>
      <c r="BR597" s="62" t="str">
        <f t="shared" si="120"/>
        <v/>
      </c>
      <c r="BS597" s="62" t="str">
        <f t="shared" si="121"/>
        <v/>
      </c>
    </row>
    <row r="598" spans="26:71" x14ac:dyDescent="0.25">
      <c r="Z598" s="34">
        <f>Z597+1</f>
        <v>1971</v>
      </c>
      <c r="AA598" s="32" t="str">
        <f t="shared" ref="AA598:AA627" si="122">V9</f>
        <v>n.a.</v>
      </c>
      <c r="AG598" s="62" t="str">
        <f t="shared" si="118"/>
        <v/>
      </c>
      <c r="AH598" s="62" t="str">
        <f t="shared" si="119"/>
        <v/>
      </c>
      <c r="BG598" s="34">
        <f>BG597+1</f>
        <v>1971</v>
      </c>
      <c r="BH598" s="52" t="str">
        <f t="shared" ref="BH598:BH627" si="123">BC9</f>
        <v>n.a.</v>
      </c>
      <c r="BR598" s="62" t="str">
        <f t="shared" si="120"/>
        <v/>
      </c>
      <c r="BS598" s="62" t="str">
        <f t="shared" si="121"/>
        <v/>
      </c>
    </row>
    <row r="599" spans="26:71" x14ac:dyDescent="0.25">
      <c r="Z599" s="34">
        <f t="shared" ref="Z599:Z627" si="124">Z598+1</f>
        <v>1972</v>
      </c>
      <c r="AA599" s="32" t="str">
        <f t="shared" si="122"/>
        <v>n.a.</v>
      </c>
      <c r="AG599" s="62" t="str">
        <f t="shared" si="118"/>
        <v/>
      </c>
      <c r="AH599" s="62" t="str">
        <f t="shared" si="119"/>
        <v/>
      </c>
      <c r="BG599" s="34">
        <f t="shared" ref="BG599:BG627" si="125">BG598+1</f>
        <v>1972</v>
      </c>
      <c r="BH599" s="52" t="str">
        <f t="shared" si="123"/>
        <v>n.a.</v>
      </c>
      <c r="BR599" s="62" t="str">
        <f t="shared" si="120"/>
        <v/>
      </c>
      <c r="BS599" s="62" t="str">
        <f t="shared" si="121"/>
        <v/>
      </c>
    </row>
    <row r="600" spans="26:71" x14ac:dyDescent="0.25">
      <c r="Z600" s="34">
        <f t="shared" si="124"/>
        <v>1973</v>
      </c>
      <c r="AA600" s="32" t="str">
        <f t="shared" si="122"/>
        <v>n.a.</v>
      </c>
      <c r="AG600" s="62" t="str">
        <f t="shared" si="118"/>
        <v/>
      </c>
      <c r="AH600" s="62" t="str">
        <f t="shared" si="119"/>
        <v/>
      </c>
      <c r="BG600" s="34">
        <f t="shared" si="125"/>
        <v>1973</v>
      </c>
      <c r="BH600" s="52" t="str">
        <f t="shared" si="123"/>
        <v>n.a.</v>
      </c>
      <c r="BR600" s="62" t="str">
        <f t="shared" si="120"/>
        <v/>
      </c>
      <c r="BS600" s="62" t="str">
        <f t="shared" si="121"/>
        <v/>
      </c>
    </row>
    <row r="601" spans="26:71" x14ac:dyDescent="0.25">
      <c r="Z601" s="34">
        <f t="shared" si="124"/>
        <v>1974</v>
      </c>
      <c r="AA601" s="32" t="str">
        <f t="shared" si="122"/>
        <v>n.a.</v>
      </c>
      <c r="AG601" s="62" t="str">
        <f t="shared" si="118"/>
        <v/>
      </c>
      <c r="AH601" s="62" t="str">
        <f t="shared" si="119"/>
        <v/>
      </c>
      <c r="BG601" s="34">
        <f t="shared" si="125"/>
        <v>1974</v>
      </c>
      <c r="BH601" s="52" t="str">
        <f t="shared" si="123"/>
        <v>n.a.</v>
      </c>
      <c r="BR601" s="62" t="str">
        <f t="shared" si="120"/>
        <v/>
      </c>
      <c r="BS601" s="62" t="str">
        <f t="shared" si="121"/>
        <v/>
      </c>
    </row>
    <row r="602" spans="26:71" x14ac:dyDescent="0.25">
      <c r="Z602" s="34">
        <f t="shared" si="124"/>
        <v>1975</v>
      </c>
      <c r="AA602" s="32" t="str">
        <f t="shared" si="122"/>
        <v>n.a.</v>
      </c>
      <c r="AG602" s="62" t="str">
        <f t="shared" si="118"/>
        <v/>
      </c>
      <c r="AH602" s="62" t="str">
        <f t="shared" si="119"/>
        <v/>
      </c>
      <c r="BG602" s="34">
        <f t="shared" si="125"/>
        <v>1975</v>
      </c>
      <c r="BH602" s="52" t="str">
        <f t="shared" si="123"/>
        <v>n.a.</v>
      </c>
      <c r="BR602" s="62" t="str">
        <f t="shared" si="120"/>
        <v/>
      </c>
      <c r="BS602" s="62" t="str">
        <f t="shared" si="121"/>
        <v/>
      </c>
    </row>
    <row r="603" spans="26:71" x14ac:dyDescent="0.25">
      <c r="Z603" s="34">
        <f t="shared" si="124"/>
        <v>1976</v>
      </c>
      <c r="AA603" s="32" t="str">
        <f t="shared" si="122"/>
        <v>n.a.</v>
      </c>
      <c r="AG603" s="62" t="str">
        <f t="shared" si="118"/>
        <v/>
      </c>
      <c r="AH603" s="62" t="str">
        <f t="shared" si="119"/>
        <v/>
      </c>
      <c r="BG603" s="34">
        <f t="shared" si="125"/>
        <v>1976</v>
      </c>
      <c r="BH603" s="52" t="str">
        <f t="shared" si="123"/>
        <v>n.a.</v>
      </c>
      <c r="BR603" s="62" t="str">
        <f t="shared" si="120"/>
        <v/>
      </c>
      <c r="BS603" s="62" t="str">
        <f t="shared" si="121"/>
        <v/>
      </c>
    </row>
    <row r="604" spans="26:71" x14ac:dyDescent="0.25">
      <c r="Z604" s="34">
        <f t="shared" si="124"/>
        <v>1977</v>
      </c>
      <c r="AA604" s="32" t="str">
        <f t="shared" si="122"/>
        <v>n.a.</v>
      </c>
      <c r="AG604" s="62" t="str">
        <f t="shared" si="118"/>
        <v/>
      </c>
      <c r="AH604" s="62" t="str">
        <f t="shared" si="119"/>
        <v/>
      </c>
      <c r="BG604" s="34">
        <f t="shared" si="125"/>
        <v>1977</v>
      </c>
      <c r="BH604" s="52" t="str">
        <f t="shared" si="123"/>
        <v>n.a.</v>
      </c>
      <c r="BR604" s="62" t="str">
        <f t="shared" si="120"/>
        <v/>
      </c>
      <c r="BS604" s="62" t="str">
        <f t="shared" si="121"/>
        <v/>
      </c>
    </row>
    <row r="605" spans="26:71" x14ac:dyDescent="0.25">
      <c r="Z605" s="34">
        <f t="shared" si="124"/>
        <v>1978</v>
      </c>
      <c r="AA605" s="32" t="str">
        <f t="shared" si="122"/>
        <v>n.a.</v>
      </c>
      <c r="AG605" s="62" t="str">
        <f t="shared" si="118"/>
        <v/>
      </c>
      <c r="AH605" s="62" t="str">
        <f t="shared" si="119"/>
        <v/>
      </c>
      <c r="BG605" s="34">
        <f t="shared" si="125"/>
        <v>1978</v>
      </c>
      <c r="BH605" s="52" t="str">
        <f t="shared" si="123"/>
        <v>n.a.</v>
      </c>
      <c r="BR605" s="62" t="str">
        <f t="shared" si="120"/>
        <v/>
      </c>
      <c r="BS605" s="62" t="str">
        <f t="shared" si="121"/>
        <v/>
      </c>
    </row>
    <row r="606" spans="26:71" x14ac:dyDescent="0.25">
      <c r="Z606" s="34">
        <f t="shared" si="124"/>
        <v>1979</v>
      </c>
      <c r="AA606" s="32" t="str">
        <f t="shared" si="122"/>
        <v>n.a.</v>
      </c>
      <c r="AG606" s="62" t="str">
        <f t="shared" si="118"/>
        <v/>
      </c>
      <c r="AH606" s="62" t="str">
        <f t="shared" si="119"/>
        <v/>
      </c>
      <c r="BG606" s="34">
        <f t="shared" si="125"/>
        <v>1979</v>
      </c>
      <c r="BH606" s="52" t="str">
        <f t="shared" si="123"/>
        <v>n.a.</v>
      </c>
      <c r="BR606" s="62" t="str">
        <f t="shared" si="120"/>
        <v/>
      </c>
      <c r="BS606" s="62" t="str">
        <f t="shared" si="121"/>
        <v/>
      </c>
    </row>
    <row r="607" spans="26:71" x14ac:dyDescent="0.25">
      <c r="Z607" s="34">
        <f t="shared" si="124"/>
        <v>1980</v>
      </c>
      <c r="AA607" s="32" t="str">
        <f t="shared" si="122"/>
        <v>n.a.</v>
      </c>
      <c r="AG607" s="62" t="str">
        <f t="shared" si="118"/>
        <v/>
      </c>
      <c r="AH607" s="62" t="str">
        <f t="shared" si="119"/>
        <v/>
      </c>
      <c r="BG607" s="34">
        <f t="shared" si="125"/>
        <v>1980</v>
      </c>
      <c r="BH607" s="52" t="str">
        <f t="shared" si="123"/>
        <v>n.a.</v>
      </c>
      <c r="BR607" s="62" t="str">
        <f t="shared" si="120"/>
        <v/>
      </c>
      <c r="BS607" s="62" t="str">
        <f t="shared" si="121"/>
        <v/>
      </c>
    </row>
    <row r="608" spans="26:71" x14ac:dyDescent="0.25">
      <c r="Z608" s="34">
        <f t="shared" si="124"/>
        <v>1981</v>
      </c>
      <c r="AA608" s="32" t="str">
        <f t="shared" si="122"/>
        <v>n.a.</v>
      </c>
      <c r="AG608" s="62" t="str">
        <f t="shared" si="118"/>
        <v/>
      </c>
      <c r="AH608" s="62" t="str">
        <f t="shared" si="119"/>
        <v/>
      </c>
      <c r="BG608" s="34">
        <f t="shared" si="125"/>
        <v>1981</v>
      </c>
      <c r="BH608" s="52" t="str">
        <f t="shared" si="123"/>
        <v>n.a.</v>
      </c>
      <c r="BR608" s="62" t="str">
        <f t="shared" si="120"/>
        <v/>
      </c>
      <c r="BS608" s="62" t="str">
        <f t="shared" si="121"/>
        <v/>
      </c>
    </row>
    <row r="609" spans="26:71" x14ac:dyDescent="0.25">
      <c r="Z609" s="34">
        <f t="shared" si="124"/>
        <v>1982</v>
      </c>
      <c r="AA609" s="32" t="str">
        <f t="shared" si="122"/>
        <v>n.a.</v>
      </c>
      <c r="AG609" s="62" t="str">
        <f t="shared" si="118"/>
        <v/>
      </c>
      <c r="AH609" s="62" t="str">
        <f t="shared" si="119"/>
        <v/>
      </c>
      <c r="BG609" s="34">
        <f t="shared" si="125"/>
        <v>1982</v>
      </c>
      <c r="BH609" s="52" t="str">
        <f t="shared" si="123"/>
        <v>n.a.</v>
      </c>
      <c r="BR609" s="62" t="str">
        <f t="shared" si="120"/>
        <v/>
      </c>
      <c r="BS609" s="62" t="str">
        <f t="shared" si="121"/>
        <v/>
      </c>
    </row>
    <row r="610" spans="26:71" x14ac:dyDescent="0.25">
      <c r="Z610" s="34">
        <f t="shared" si="124"/>
        <v>1983</v>
      </c>
      <c r="AA610" s="32" t="str">
        <f t="shared" si="122"/>
        <v>n.a.</v>
      </c>
      <c r="AG610" s="62" t="str">
        <f t="shared" si="118"/>
        <v/>
      </c>
      <c r="AH610" s="62" t="str">
        <f t="shared" si="119"/>
        <v/>
      </c>
      <c r="BG610" s="34">
        <f t="shared" si="125"/>
        <v>1983</v>
      </c>
      <c r="BH610" s="52" t="str">
        <f t="shared" si="123"/>
        <v>n.a.</v>
      </c>
      <c r="BR610" s="62" t="str">
        <f t="shared" si="120"/>
        <v/>
      </c>
      <c r="BS610" s="62" t="str">
        <f t="shared" si="121"/>
        <v/>
      </c>
    </row>
    <row r="611" spans="26:71" x14ac:dyDescent="0.25">
      <c r="Z611" s="34">
        <f t="shared" si="124"/>
        <v>1984</v>
      </c>
      <c r="AA611" s="32" t="str">
        <f t="shared" si="122"/>
        <v>n.a.</v>
      </c>
      <c r="AG611" s="62" t="str">
        <f t="shared" si="118"/>
        <v/>
      </c>
      <c r="AH611" s="62" t="str">
        <f t="shared" si="119"/>
        <v/>
      </c>
      <c r="BG611" s="34">
        <f t="shared" si="125"/>
        <v>1984</v>
      </c>
      <c r="BH611" s="52" t="str">
        <f t="shared" si="123"/>
        <v>n.a.</v>
      </c>
      <c r="BR611" s="62" t="str">
        <f t="shared" si="120"/>
        <v/>
      </c>
      <c r="BS611" s="62" t="str">
        <f t="shared" si="121"/>
        <v/>
      </c>
    </row>
    <row r="612" spans="26:71" x14ac:dyDescent="0.25">
      <c r="Z612" s="34">
        <f t="shared" si="124"/>
        <v>1985</v>
      </c>
      <c r="AA612" s="32" t="str">
        <f t="shared" si="122"/>
        <v>n.a.</v>
      </c>
      <c r="AG612" s="62" t="str">
        <f t="shared" si="118"/>
        <v/>
      </c>
      <c r="AH612" s="62" t="str">
        <f t="shared" si="119"/>
        <v/>
      </c>
      <c r="BG612" s="34">
        <f t="shared" si="125"/>
        <v>1985</v>
      </c>
      <c r="BH612" s="52" t="str">
        <f t="shared" si="123"/>
        <v>n.a.</v>
      </c>
      <c r="BR612" s="62" t="str">
        <f t="shared" si="120"/>
        <v/>
      </c>
      <c r="BS612" s="62" t="str">
        <f t="shared" si="121"/>
        <v/>
      </c>
    </row>
    <row r="613" spans="26:71" x14ac:dyDescent="0.25">
      <c r="Z613" s="34">
        <f t="shared" si="124"/>
        <v>1986</v>
      </c>
      <c r="AA613" s="32" t="str">
        <f t="shared" si="122"/>
        <v>n.a.</v>
      </c>
      <c r="AG613" s="62" t="str">
        <f t="shared" si="118"/>
        <v/>
      </c>
      <c r="AH613" s="62" t="str">
        <f t="shared" si="119"/>
        <v/>
      </c>
      <c r="BG613" s="34">
        <f t="shared" si="125"/>
        <v>1986</v>
      </c>
      <c r="BH613" s="52" t="str">
        <f t="shared" si="123"/>
        <v>n.a.</v>
      </c>
      <c r="BR613" s="62" t="str">
        <f t="shared" si="120"/>
        <v/>
      </c>
      <c r="BS613" s="62" t="str">
        <f t="shared" si="121"/>
        <v/>
      </c>
    </row>
    <row r="614" spans="26:71" x14ac:dyDescent="0.25">
      <c r="Z614" s="34">
        <f t="shared" si="124"/>
        <v>1987</v>
      </c>
      <c r="AA614" s="32" t="str">
        <f t="shared" si="122"/>
        <v>n.a.</v>
      </c>
      <c r="AG614" s="62" t="str">
        <f t="shared" si="118"/>
        <v/>
      </c>
      <c r="AH614" s="62" t="str">
        <f t="shared" si="119"/>
        <v/>
      </c>
      <c r="BG614" s="34">
        <f t="shared" si="125"/>
        <v>1987</v>
      </c>
      <c r="BH614" s="52" t="str">
        <f t="shared" si="123"/>
        <v>n.a.</v>
      </c>
      <c r="BR614" s="62" t="str">
        <f t="shared" si="120"/>
        <v/>
      </c>
      <c r="BS614" s="62" t="str">
        <f t="shared" si="121"/>
        <v/>
      </c>
    </row>
    <row r="615" spans="26:71" x14ac:dyDescent="0.25">
      <c r="Z615" s="34">
        <f t="shared" si="124"/>
        <v>1988</v>
      </c>
      <c r="AA615" s="32" t="str">
        <f t="shared" si="122"/>
        <v>n.a.</v>
      </c>
      <c r="AG615" s="62" t="str">
        <f t="shared" si="118"/>
        <v/>
      </c>
      <c r="AH615" s="62" t="str">
        <f t="shared" si="119"/>
        <v/>
      </c>
      <c r="BG615" s="34">
        <f t="shared" si="125"/>
        <v>1988</v>
      </c>
      <c r="BH615" s="52" t="str">
        <f t="shared" si="123"/>
        <v>n.a.</v>
      </c>
      <c r="BR615" s="62" t="str">
        <f t="shared" si="120"/>
        <v/>
      </c>
      <c r="BS615" s="62" t="str">
        <f t="shared" si="121"/>
        <v/>
      </c>
    </row>
    <row r="616" spans="26:71" x14ac:dyDescent="0.25">
      <c r="Z616" s="34">
        <f t="shared" si="124"/>
        <v>1989</v>
      </c>
      <c r="AA616" s="32" t="str">
        <f t="shared" si="122"/>
        <v>n.a.</v>
      </c>
      <c r="AG616" s="62" t="str">
        <f t="shared" si="118"/>
        <v/>
      </c>
      <c r="AH616" s="62" t="str">
        <f t="shared" si="119"/>
        <v/>
      </c>
      <c r="BG616" s="34">
        <f t="shared" si="125"/>
        <v>1989</v>
      </c>
      <c r="BH616" s="52" t="str">
        <f t="shared" si="123"/>
        <v>n.a.</v>
      </c>
      <c r="BR616" s="62" t="str">
        <f t="shared" si="120"/>
        <v/>
      </c>
      <c r="BS616" s="62" t="str">
        <f t="shared" si="121"/>
        <v/>
      </c>
    </row>
    <row r="617" spans="26:71" x14ac:dyDescent="0.25">
      <c r="Z617" s="34">
        <f t="shared" si="124"/>
        <v>1990</v>
      </c>
      <c r="AA617" s="32" t="str">
        <f t="shared" si="122"/>
        <v>n.a.</v>
      </c>
      <c r="AG617" s="62" t="str">
        <f t="shared" si="118"/>
        <v/>
      </c>
      <c r="AH617" s="62" t="str">
        <f t="shared" si="119"/>
        <v/>
      </c>
      <c r="BG617" s="34">
        <f t="shared" si="125"/>
        <v>1990</v>
      </c>
      <c r="BH617" s="52" t="str">
        <f t="shared" si="123"/>
        <v>n.a.</v>
      </c>
      <c r="BR617" s="62" t="str">
        <f t="shared" si="120"/>
        <v/>
      </c>
      <c r="BS617" s="62" t="str">
        <f t="shared" si="121"/>
        <v/>
      </c>
    </row>
    <row r="618" spans="26:71" x14ac:dyDescent="0.25">
      <c r="Z618" s="34">
        <f t="shared" si="124"/>
        <v>1991</v>
      </c>
      <c r="AA618" s="32" t="str">
        <f t="shared" si="122"/>
        <v>n.a.</v>
      </c>
      <c r="AG618" s="62" t="str">
        <f t="shared" si="118"/>
        <v/>
      </c>
      <c r="AH618" s="62" t="str">
        <f t="shared" si="119"/>
        <v/>
      </c>
      <c r="BG618" s="34">
        <f t="shared" si="125"/>
        <v>1991</v>
      </c>
      <c r="BH618" s="52" t="str">
        <f t="shared" si="123"/>
        <v>n.a.</v>
      </c>
      <c r="BR618" s="62" t="str">
        <f t="shared" si="120"/>
        <v/>
      </c>
      <c r="BS618" s="62" t="str">
        <f t="shared" si="121"/>
        <v/>
      </c>
    </row>
    <row r="619" spans="26:71" x14ac:dyDescent="0.25">
      <c r="Z619" s="34">
        <f t="shared" si="124"/>
        <v>1992</v>
      </c>
      <c r="AA619" s="32" t="str">
        <f t="shared" si="122"/>
        <v>n.a.</v>
      </c>
      <c r="AG619" s="62" t="str">
        <f t="shared" si="118"/>
        <v/>
      </c>
      <c r="AH619" s="62" t="str">
        <f t="shared" si="119"/>
        <v/>
      </c>
      <c r="BG619" s="34">
        <f t="shared" si="125"/>
        <v>1992</v>
      </c>
      <c r="BH619" s="52" t="str">
        <f t="shared" si="123"/>
        <v>n.a.</v>
      </c>
      <c r="BR619" s="62" t="str">
        <f t="shared" si="120"/>
        <v/>
      </c>
      <c r="BS619" s="62" t="str">
        <f t="shared" si="121"/>
        <v/>
      </c>
    </row>
    <row r="620" spans="26:71" x14ac:dyDescent="0.25">
      <c r="Z620" s="34">
        <f t="shared" si="124"/>
        <v>1993</v>
      </c>
      <c r="AA620" s="32" t="str">
        <f t="shared" si="122"/>
        <v>n.a.</v>
      </c>
      <c r="AG620" s="62" t="str">
        <f t="shared" si="118"/>
        <v/>
      </c>
      <c r="AH620" s="62" t="str">
        <f t="shared" si="119"/>
        <v/>
      </c>
      <c r="BG620" s="34">
        <f t="shared" si="125"/>
        <v>1993</v>
      </c>
      <c r="BH620" s="52" t="str">
        <f t="shared" si="123"/>
        <v>n.a.</v>
      </c>
      <c r="BR620" s="62" t="str">
        <f t="shared" si="120"/>
        <v/>
      </c>
      <c r="BS620" s="62" t="str">
        <f t="shared" si="121"/>
        <v/>
      </c>
    </row>
    <row r="621" spans="26:71" x14ac:dyDescent="0.25">
      <c r="Z621" s="34">
        <f t="shared" si="124"/>
        <v>1994</v>
      </c>
      <c r="AA621" s="32" t="str">
        <f t="shared" si="122"/>
        <v>n.a.</v>
      </c>
      <c r="AG621" s="62" t="str">
        <f t="shared" si="118"/>
        <v/>
      </c>
      <c r="AH621" s="62" t="str">
        <f t="shared" si="119"/>
        <v/>
      </c>
      <c r="BG621" s="34">
        <f t="shared" si="125"/>
        <v>1994</v>
      </c>
      <c r="BH621" s="52" t="str">
        <f t="shared" si="123"/>
        <v>n.a.</v>
      </c>
      <c r="BR621" s="62" t="str">
        <f t="shared" si="120"/>
        <v/>
      </c>
      <c r="BS621" s="62" t="str">
        <f t="shared" si="121"/>
        <v/>
      </c>
    </row>
    <row r="622" spans="26:71" x14ac:dyDescent="0.25">
      <c r="Z622" s="34">
        <f t="shared" si="124"/>
        <v>1995</v>
      </c>
      <c r="AA622" s="32" t="str">
        <f t="shared" si="122"/>
        <v>n.a.</v>
      </c>
      <c r="AG622" s="62" t="str">
        <f t="shared" si="118"/>
        <v/>
      </c>
      <c r="AH622" s="62" t="str">
        <f t="shared" si="119"/>
        <v/>
      </c>
      <c r="BG622" s="34">
        <f t="shared" si="125"/>
        <v>1995</v>
      </c>
      <c r="BH622" s="52" t="str">
        <f t="shared" si="123"/>
        <v>n.a.</v>
      </c>
      <c r="BR622" s="62" t="str">
        <f t="shared" si="120"/>
        <v/>
      </c>
      <c r="BS622" s="62" t="str">
        <f t="shared" si="121"/>
        <v/>
      </c>
    </row>
    <row r="623" spans="26:71" x14ac:dyDescent="0.25">
      <c r="Z623" s="34">
        <f t="shared" si="124"/>
        <v>1996</v>
      </c>
      <c r="AA623" s="32" t="str">
        <f t="shared" si="122"/>
        <v>n.a.</v>
      </c>
      <c r="AG623" s="62" t="str">
        <f t="shared" si="118"/>
        <v/>
      </c>
      <c r="AH623" s="62" t="str">
        <f t="shared" si="119"/>
        <v/>
      </c>
      <c r="BG623" s="34">
        <f t="shared" si="125"/>
        <v>1996</v>
      </c>
      <c r="BH623" s="52" t="str">
        <f t="shared" si="123"/>
        <v>n.a.</v>
      </c>
      <c r="BR623" s="62" t="str">
        <f t="shared" si="120"/>
        <v/>
      </c>
      <c r="BS623" s="62" t="str">
        <f t="shared" si="121"/>
        <v/>
      </c>
    </row>
    <row r="624" spans="26:71" x14ac:dyDescent="0.25">
      <c r="Z624" s="34">
        <f t="shared" si="124"/>
        <v>1997</v>
      </c>
      <c r="AA624" s="32" t="str">
        <f t="shared" si="122"/>
        <v>n.a.</v>
      </c>
      <c r="AG624" s="62" t="str">
        <f t="shared" si="118"/>
        <v/>
      </c>
      <c r="AH624" s="62" t="str">
        <f t="shared" si="119"/>
        <v/>
      </c>
      <c r="BG624" s="34">
        <f t="shared" si="125"/>
        <v>1997</v>
      </c>
      <c r="BH624" s="52" t="str">
        <f t="shared" si="123"/>
        <v>n.a.</v>
      </c>
      <c r="BR624" s="62" t="str">
        <f t="shared" si="120"/>
        <v/>
      </c>
      <c r="BS624" s="62" t="str">
        <f t="shared" si="121"/>
        <v/>
      </c>
    </row>
    <row r="625" spans="26:71" x14ac:dyDescent="0.25">
      <c r="Z625" s="34">
        <f t="shared" si="124"/>
        <v>1998</v>
      </c>
      <c r="AA625" s="32" t="str">
        <f t="shared" si="122"/>
        <v>n.a.</v>
      </c>
      <c r="AG625" s="62" t="str">
        <f t="shared" si="118"/>
        <v/>
      </c>
      <c r="AH625" s="62" t="str">
        <f t="shared" si="119"/>
        <v/>
      </c>
      <c r="BG625" s="34">
        <f t="shared" si="125"/>
        <v>1998</v>
      </c>
      <c r="BH625" s="52" t="str">
        <f t="shared" si="123"/>
        <v>n.a.</v>
      </c>
      <c r="BR625" s="62" t="str">
        <f t="shared" si="120"/>
        <v/>
      </c>
      <c r="BS625" s="62" t="str">
        <f t="shared" si="121"/>
        <v/>
      </c>
    </row>
    <row r="626" spans="26:71" x14ac:dyDescent="0.25">
      <c r="Z626" s="34">
        <f t="shared" si="124"/>
        <v>1999</v>
      </c>
      <c r="AA626" s="32" t="str">
        <f t="shared" si="122"/>
        <v>n.a.</v>
      </c>
      <c r="AG626" s="62" t="str">
        <f t="shared" si="118"/>
        <v/>
      </c>
      <c r="AH626" s="62" t="str">
        <f t="shared" si="119"/>
        <v/>
      </c>
      <c r="BG626" s="34">
        <f t="shared" si="125"/>
        <v>1999</v>
      </c>
      <c r="BH626" s="52" t="str">
        <f t="shared" si="123"/>
        <v>n.a.</v>
      </c>
      <c r="BR626" s="62" t="str">
        <f t="shared" si="120"/>
        <v/>
      </c>
      <c r="BS626" s="62" t="str">
        <f t="shared" si="121"/>
        <v/>
      </c>
    </row>
    <row r="627" spans="26:71" x14ac:dyDescent="0.25">
      <c r="Z627" s="34">
        <f t="shared" si="124"/>
        <v>2000</v>
      </c>
      <c r="AA627" s="32" t="str">
        <f t="shared" si="122"/>
        <v>n.a.</v>
      </c>
      <c r="AG627" s="62" t="str">
        <f t="shared" si="118"/>
        <v/>
      </c>
      <c r="AH627" s="62" t="str">
        <f t="shared" si="119"/>
        <v/>
      </c>
      <c r="BG627" s="34">
        <f t="shared" si="125"/>
        <v>2000</v>
      </c>
      <c r="BH627" s="52" t="str">
        <f t="shared" si="123"/>
        <v>n.a.</v>
      </c>
      <c r="BR627" s="62" t="str">
        <f t="shared" si="120"/>
        <v/>
      </c>
      <c r="BS627" s="62" t="str">
        <f t="shared" si="121"/>
        <v/>
      </c>
    </row>
    <row r="628" spans="26:71" x14ac:dyDescent="0.25">
      <c r="Z628" s="34">
        <v>1970</v>
      </c>
      <c r="AA628" s="32">
        <f>W8</f>
        <v>77.630660177630674</v>
      </c>
      <c r="AG628" s="62">
        <f t="shared" si="118"/>
        <v>78</v>
      </c>
      <c r="AH628" s="62">
        <f t="shared" si="119"/>
        <v>80</v>
      </c>
      <c r="BG628" s="34">
        <v>1970</v>
      </c>
      <c r="BH628" s="52">
        <f>BD8</f>
        <v>347.52372791365656</v>
      </c>
      <c r="BR628" s="62">
        <f t="shared" si="120"/>
        <v>348</v>
      </c>
      <c r="BS628" s="62">
        <f t="shared" si="121"/>
        <v>350</v>
      </c>
    </row>
    <row r="629" spans="26:71" x14ac:dyDescent="0.25">
      <c r="Z629" s="34">
        <f>Z628+1</f>
        <v>1971</v>
      </c>
      <c r="AA629" s="32">
        <f t="shared" ref="AA629:AA658" si="126">W9</f>
        <v>74.193349174193358</v>
      </c>
      <c r="AG629" s="62">
        <f t="shared" si="118"/>
        <v>74</v>
      </c>
      <c r="AH629" s="62">
        <f t="shared" si="119"/>
        <v>70</v>
      </c>
      <c r="BG629" s="34">
        <f>BG628+1</f>
        <v>1971</v>
      </c>
      <c r="BH629" s="52">
        <f t="shared" ref="BH629:BH658" si="127">BD9</f>
        <v>330.1978169123351</v>
      </c>
      <c r="BR629" s="62">
        <f t="shared" si="120"/>
        <v>330</v>
      </c>
      <c r="BS629" s="62">
        <f t="shared" si="121"/>
        <v>330</v>
      </c>
    </row>
    <row r="630" spans="26:71" x14ac:dyDescent="0.25">
      <c r="Z630" s="34">
        <f t="shared" ref="Z630:Z658" si="128">Z629+1</f>
        <v>1972</v>
      </c>
      <c r="AA630" s="32">
        <f t="shared" si="126"/>
        <v>69.031964369031968</v>
      </c>
      <c r="AG630" s="62">
        <f t="shared" si="118"/>
        <v>69</v>
      </c>
      <c r="AH630" s="62">
        <f t="shared" si="119"/>
        <v>70</v>
      </c>
      <c r="BG630" s="34">
        <f t="shared" ref="BG630:BG658" si="129">BG629+1</f>
        <v>1972</v>
      </c>
      <c r="BH630" s="52">
        <f t="shared" si="127"/>
        <v>326.48303451828951</v>
      </c>
      <c r="BR630" s="62">
        <f t="shared" si="120"/>
        <v>326</v>
      </c>
      <c r="BS630" s="62">
        <f t="shared" si="121"/>
        <v>330</v>
      </c>
    </row>
    <row r="631" spans="26:71" x14ac:dyDescent="0.25">
      <c r="Z631" s="34">
        <f t="shared" si="128"/>
        <v>1973</v>
      </c>
      <c r="AA631" s="32">
        <f t="shared" si="126"/>
        <v>64.659157264659157</v>
      </c>
      <c r="AG631" s="62">
        <f t="shared" si="118"/>
        <v>65</v>
      </c>
      <c r="AH631" s="62">
        <f t="shared" si="119"/>
        <v>70</v>
      </c>
      <c r="BG631" s="34">
        <f t="shared" si="129"/>
        <v>1973</v>
      </c>
      <c r="BH631" s="52">
        <f t="shared" si="127"/>
        <v>280.98461384859348</v>
      </c>
      <c r="BR631" s="62">
        <f t="shared" si="120"/>
        <v>281</v>
      </c>
      <c r="BS631" s="62">
        <f t="shared" si="121"/>
        <v>280</v>
      </c>
    </row>
    <row r="632" spans="26:71" x14ac:dyDescent="0.25">
      <c r="Z632" s="34">
        <f t="shared" si="128"/>
        <v>1974</v>
      </c>
      <c r="AA632" s="32">
        <f t="shared" si="126"/>
        <v>64.988700864988715</v>
      </c>
      <c r="AG632" s="62">
        <f t="shared" si="118"/>
        <v>65</v>
      </c>
      <c r="AH632" s="62">
        <f t="shared" si="119"/>
        <v>70</v>
      </c>
      <c r="BG632" s="34">
        <f t="shared" si="129"/>
        <v>1974</v>
      </c>
      <c r="BH632" s="52">
        <f t="shared" si="127"/>
        <v>238.00535412377909</v>
      </c>
      <c r="BR632" s="62">
        <f t="shared" si="120"/>
        <v>238</v>
      </c>
      <c r="BS632" s="62">
        <f t="shared" si="121"/>
        <v>240</v>
      </c>
    </row>
    <row r="633" spans="26:71" x14ac:dyDescent="0.25">
      <c r="Z633" s="34">
        <f t="shared" si="128"/>
        <v>1975</v>
      </c>
      <c r="AA633" s="32">
        <f t="shared" si="126"/>
        <v>61.77736226177737</v>
      </c>
      <c r="AG633" s="62">
        <f t="shared" si="118"/>
        <v>62</v>
      </c>
      <c r="AH633" s="62">
        <f t="shared" si="119"/>
        <v>60</v>
      </c>
      <c r="BG633" s="34">
        <f t="shared" si="129"/>
        <v>1975</v>
      </c>
      <c r="BH633" s="52">
        <f t="shared" si="127"/>
        <v>243.16121068537103</v>
      </c>
      <c r="BR633" s="62">
        <f t="shared" si="120"/>
        <v>243</v>
      </c>
      <c r="BS633" s="62">
        <f t="shared" si="121"/>
        <v>240</v>
      </c>
    </row>
    <row r="634" spans="26:71" x14ac:dyDescent="0.25">
      <c r="Z634" s="34">
        <f t="shared" si="128"/>
        <v>1976</v>
      </c>
      <c r="AA634" s="32">
        <f t="shared" si="126"/>
        <v>61.408994561408996</v>
      </c>
      <c r="AG634" s="62">
        <f t="shared" si="118"/>
        <v>61</v>
      </c>
      <c r="AH634" s="62">
        <f t="shared" si="119"/>
        <v>60</v>
      </c>
      <c r="BG634" s="34">
        <f t="shared" si="129"/>
        <v>1976</v>
      </c>
      <c r="BH634" s="52">
        <f t="shared" si="127"/>
        <v>219.0630584270946</v>
      </c>
      <c r="BR634" s="62">
        <f t="shared" si="120"/>
        <v>219</v>
      </c>
      <c r="BS634" s="62">
        <f t="shared" si="121"/>
        <v>220</v>
      </c>
    </row>
    <row r="635" spans="26:71" x14ac:dyDescent="0.25">
      <c r="Z635" s="34">
        <f t="shared" si="128"/>
        <v>1977</v>
      </c>
      <c r="AA635" s="32">
        <f t="shared" si="126"/>
        <v>60.373320860373326</v>
      </c>
      <c r="AG635" s="62">
        <f t="shared" si="118"/>
        <v>60</v>
      </c>
      <c r="AH635" s="62">
        <f t="shared" si="119"/>
        <v>60</v>
      </c>
      <c r="BG635" s="34">
        <f t="shared" si="129"/>
        <v>1977</v>
      </c>
      <c r="BH635" s="52">
        <f t="shared" si="127"/>
        <v>203.26429854200416</v>
      </c>
      <c r="BR635" s="62">
        <f t="shared" si="120"/>
        <v>203</v>
      </c>
      <c r="BS635" s="62">
        <f t="shared" si="121"/>
        <v>200</v>
      </c>
    </row>
    <row r="636" spans="26:71" x14ac:dyDescent="0.25">
      <c r="Z636" s="34">
        <f t="shared" si="128"/>
        <v>1978</v>
      </c>
      <c r="AA636" s="32">
        <f t="shared" si="126"/>
        <v>57.896329957896334</v>
      </c>
      <c r="AG636" s="62">
        <f t="shared" si="118"/>
        <v>58</v>
      </c>
      <c r="AH636" s="62">
        <f t="shared" si="119"/>
        <v>60</v>
      </c>
      <c r="BG636" s="34">
        <f t="shared" si="129"/>
        <v>1978</v>
      </c>
      <c r="BH636" s="52">
        <f t="shared" si="127"/>
        <v>205.05973574790519</v>
      </c>
      <c r="BR636" s="62">
        <f t="shared" si="120"/>
        <v>205</v>
      </c>
      <c r="BS636" s="62">
        <f t="shared" si="121"/>
        <v>210</v>
      </c>
    </row>
    <row r="637" spans="26:71" x14ac:dyDescent="0.25">
      <c r="Z637" s="34">
        <f t="shared" si="128"/>
        <v>1979</v>
      </c>
      <c r="AA637" s="32">
        <f t="shared" si="126"/>
        <v>54.524260554524261</v>
      </c>
      <c r="AG637" s="62">
        <f t="shared" si="118"/>
        <v>55</v>
      </c>
      <c r="AH637" s="62">
        <f t="shared" si="119"/>
        <v>60</v>
      </c>
      <c r="BG637" s="34">
        <f t="shared" si="129"/>
        <v>1979</v>
      </c>
      <c r="BH637" s="52">
        <f t="shared" si="127"/>
        <v>196.41130172980075</v>
      </c>
      <c r="BR637" s="62">
        <f t="shared" si="120"/>
        <v>196</v>
      </c>
      <c r="BS637" s="62">
        <f t="shared" si="121"/>
        <v>200</v>
      </c>
    </row>
    <row r="638" spans="26:71" x14ac:dyDescent="0.25">
      <c r="Z638" s="34">
        <f t="shared" si="128"/>
        <v>1980</v>
      </c>
      <c r="AA638" s="32">
        <f t="shared" si="126"/>
        <v>54.324833554324833</v>
      </c>
      <c r="AG638" s="62">
        <f t="shared" si="118"/>
        <v>54</v>
      </c>
      <c r="AH638" s="62">
        <f t="shared" si="119"/>
        <v>50</v>
      </c>
      <c r="BG638" s="34">
        <f t="shared" si="129"/>
        <v>1980</v>
      </c>
      <c r="BH638" s="52">
        <f t="shared" si="127"/>
        <v>200.39122409792785</v>
      </c>
      <c r="BR638" s="62">
        <f t="shared" si="120"/>
        <v>200</v>
      </c>
      <c r="BS638" s="62">
        <f t="shared" si="121"/>
        <v>200</v>
      </c>
    </row>
    <row r="639" spans="26:71" x14ac:dyDescent="0.25">
      <c r="Z639" s="34">
        <f t="shared" si="128"/>
        <v>1981</v>
      </c>
      <c r="AA639" s="32">
        <f t="shared" si="126"/>
        <v>54.895224354895234</v>
      </c>
      <c r="AG639" s="62">
        <f t="shared" si="118"/>
        <v>55</v>
      </c>
      <c r="AH639" s="62">
        <f t="shared" si="119"/>
        <v>60</v>
      </c>
      <c r="BG639" s="34">
        <f t="shared" si="129"/>
        <v>1981</v>
      </c>
      <c r="BH639" s="52">
        <f t="shared" si="127"/>
        <v>206.52641090395898</v>
      </c>
      <c r="BR639" s="62">
        <f t="shared" si="120"/>
        <v>207</v>
      </c>
      <c r="BS639" s="62">
        <f t="shared" si="121"/>
        <v>210</v>
      </c>
    </row>
    <row r="640" spans="26:71" x14ac:dyDescent="0.25">
      <c r="Z640" s="34">
        <f t="shared" si="128"/>
        <v>1982</v>
      </c>
      <c r="AA640" s="32">
        <f t="shared" si="126"/>
        <v>53.651283053651284</v>
      </c>
      <c r="AG640" s="62">
        <f t="shared" si="118"/>
        <v>54</v>
      </c>
      <c r="AH640" s="62">
        <f t="shared" si="119"/>
        <v>50</v>
      </c>
      <c r="BG640" s="34">
        <f t="shared" si="129"/>
        <v>1982</v>
      </c>
      <c r="BH640" s="52">
        <f t="shared" si="127"/>
        <v>204.71521197591591</v>
      </c>
      <c r="BR640" s="62">
        <f t="shared" si="120"/>
        <v>205</v>
      </c>
      <c r="BS640" s="62">
        <f t="shared" si="121"/>
        <v>210</v>
      </c>
    </row>
    <row r="641" spans="26:71" x14ac:dyDescent="0.25">
      <c r="Z641" s="34">
        <f t="shared" si="128"/>
        <v>1983</v>
      </c>
      <c r="AA641" s="32">
        <f t="shared" si="126"/>
        <v>53.727035253727045</v>
      </c>
      <c r="AG641" s="62">
        <f t="shared" si="118"/>
        <v>54</v>
      </c>
      <c r="AH641" s="62">
        <f t="shared" si="119"/>
        <v>50</v>
      </c>
      <c r="BG641" s="34">
        <f t="shared" si="129"/>
        <v>1983</v>
      </c>
      <c r="BH641" s="52">
        <f t="shared" si="127"/>
        <v>203.87048927286182</v>
      </c>
      <c r="BR641" s="62">
        <f t="shared" si="120"/>
        <v>204</v>
      </c>
      <c r="BS641" s="62">
        <f t="shared" si="121"/>
        <v>200</v>
      </c>
    </row>
    <row r="642" spans="26:71" x14ac:dyDescent="0.25">
      <c r="Z642" s="34">
        <f t="shared" si="128"/>
        <v>1984</v>
      </c>
      <c r="AA642" s="32">
        <f t="shared" si="126"/>
        <v>60.651120360651127</v>
      </c>
      <c r="AG642" s="62">
        <f t="shared" si="118"/>
        <v>61</v>
      </c>
      <c r="AH642" s="62">
        <f t="shared" si="119"/>
        <v>60</v>
      </c>
      <c r="BG642" s="34">
        <f t="shared" si="129"/>
        <v>1984</v>
      </c>
      <c r="BH642" s="52">
        <f t="shared" si="127"/>
        <v>214.84225595296635</v>
      </c>
      <c r="BR642" s="62">
        <f t="shared" si="120"/>
        <v>215</v>
      </c>
      <c r="BS642" s="62">
        <f t="shared" si="121"/>
        <v>220</v>
      </c>
    </row>
    <row r="643" spans="26:71" x14ac:dyDescent="0.25">
      <c r="Z643" s="34">
        <f t="shared" si="128"/>
        <v>1985</v>
      </c>
      <c r="AA643" s="32">
        <f t="shared" si="126"/>
        <v>59.181422259181424</v>
      </c>
      <c r="AG643" s="62">
        <f t="shared" si="118"/>
        <v>59</v>
      </c>
      <c r="AH643" s="62">
        <f t="shared" si="119"/>
        <v>60</v>
      </c>
      <c r="BG643" s="34">
        <f t="shared" si="129"/>
        <v>1985</v>
      </c>
      <c r="BH643" s="52">
        <f t="shared" si="127"/>
        <v>206.32615819319901</v>
      </c>
      <c r="BR643" s="62">
        <f t="shared" si="120"/>
        <v>206</v>
      </c>
      <c r="BS643" s="62">
        <f t="shared" si="121"/>
        <v>210</v>
      </c>
    </row>
    <row r="644" spans="26:71" x14ac:dyDescent="0.25">
      <c r="Z644" s="34">
        <f t="shared" si="128"/>
        <v>1986</v>
      </c>
      <c r="AA644" s="32">
        <f t="shared" si="126"/>
        <v>58.40402495840403</v>
      </c>
      <c r="AG644" s="62">
        <f t="shared" si="118"/>
        <v>58</v>
      </c>
      <c r="AH644" s="62">
        <f t="shared" si="119"/>
        <v>60</v>
      </c>
      <c r="BG644" s="34">
        <f t="shared" si="129"/>
        <v>1986</v>
      </c>
      <c r="BH644" s="52">
        <f t="shared" si="127"/>
        <v>228.06066618259172</v>
      </c>
      <c r="BR644" s="62">
        <f t="shared" si="120"/>
        <v>228</v>
      </c>
      <c r="BS644" s="62">
        <f t="shared" si="121"/>
        <v>230</v>
      </c>
    </row>
    <row r="645" spans="26:71" x14ac:dyDescent="0.25">
      <c r="Z645" s="34">
        <f t="shared" si="128"/>
        <v>1987</v>
      </c>
      <c r="AA645" s="32">
        <f t="shared" si="126"/>
        <v>56.073073756073079</v>
      </c>
      <c r="AG645" s="62">
        <f t="shared" si="118"/>
        <v>56</v>
      </c>
      <c r="AH645" s="62">
        <f t="shared" si="119"/>
        <v>60</v>
      </c>
      <c r="BG645" s="34">
        <f t="shared" si="129"/>
        <v>1987</v>
      </c>
      <c r="BH645" s="52">
        <f t="shared" si="127"/>
        <v>220.8062760406892</v>
      </c>
      <c r="BR645" s="62">
        <f t="shared" si="120"/>
        <v>221</v>
      </c>
      <c r="BS645" s="62">
        <f t="shared" si="121"/>
        <v>220</v>
      </c>
    </row>
    <row r="646" spans="26:71" x14ac:dyDescent="0.25">
      <c r="Z646" s="34">
        <f t="shared" si="128"/>
        <v>1988</v>
      </c>
      <c r="AA646" s="32">
        <f t="shared" si="126"/>
        <v>49.659895949659905</v>
      </c>
      <c r="AG646" s="62">
        <f t="shared" si="118"/>
        <v>50</v>
      </c>
      <c r="AH646" s="62">
        <f t="shared" si="119"/>
        <v>50</v>
      </c>
      <c r="BG646" s="34">
        <f t="shared" si="129"/>
        <v>1988</v>
      </c>
      <c r="BH646" s="52">
        <f t="shared" si="127"/>
        <v>216.26345835580264</v>
      </c>
      <c r="BR646" s="62">
        <f t="shared" si="120"/>
        <v>216</v>
      </c>
      <c r="BS646" s="62">
        <f t="shared" si="121"/>
        <v>220</v>
      </c>
    </row>
    <row r="647" spans="26:71" x14ac:dyDescent="0.25">
      <c r="Z647" s="34">
        <f t="shared" si="128"/>
        <v>1989</v>
      </c>
      <c r="AA647" s="32">
        <f t="shared" si="126"/>
        <v>43.001509243001514</v>
      </c>
      <c r="AG647" s="62">
        <f t="shared" si="118"/>
        <v>43</v>
      </c>
      <c r="AH647" s="62">
        <f t="shared" si="119"/>
        <v>40</v>
      </c>
      <c r="BG647" s="34">
        <f t="shared" si="129"/>
        <v>1989</v>
      </c>
      <c r="BH647" s="52">
        <f t="shared" si="127"/>
        <v>181.81220139956747</v>
      </c>
      <c r="BR647" s="62">
        <f t="shared" si="120"/>
        <v>182</v>
      </c>
      <c r="BS647" s="62">
        <f t="shared" si="121"/>
        <v>180</v>
      </c>
    </row>
    <row r="648" spans="26:71" x14ac:dyDescent="0.25">
      <c r="Z648" s="34">
        <f t="shared" si="128"/>
        <v>1990</v>
      </c>
      <c r="AA648" s="32">
        <f t="shared" si="126"/>
        <v>44.392607244392615</v>
      </c>
      <c r="AG648" s="62">
        <f t="shared" si="118"/>
        <v>44</v>
      </c>
      <c r="AH648" s="62">
        <f t="shared" si="119"/>
        <v>40</v>
      </c>
      <c r="BG648" s="34">
        <f t="shared" si="129"/>
        <v>1990</v>
      </c>
      <c r="BH648" s="52">
        <f t="shared" si="127"/>
        <v>184.78268988027219</v>
      </c>
      <c r="BR648" s="62">
        <f t="shared" si="120"/>
        <v>185</v>
      </c>
      <c r="BS648" s="62">
        <f t="shared" si="121"/>
        <v>190</v>
      </c>
    </row>
    <row r="649" spans="26:71" x14ac:dyDescent="0.25">
      <c r="Z649" s="34">
        <f t="shared" si="128"/>
        <v>1991</v>
      </c>
      <c r="AA649" s="32">
        <f t="shared" si="126"/>
        <v>44.272019644272021</v>
      </c>
      <c r="AG649" s="62">
        <f t="shared" ref="AG649:AG689" si="130">IF(ISERROR(ROUND($AA649,0)),"",ROUND($AA649,0))</f>
        <v>44</v>
      </c>
      <c r="AH649" s="62">
        <f t="shared" ref="AH649:AH689" si="131">IF(ISERROR(ROUND($AG649,0)),"",ROUND($AG649/10,0)*10)</f>
        <v>40</v>
      </c>
      <c r="BG649" s="34">
        <f t="shared" si="129"/>
        <v>1991</v>
      </c>
      <c r="BH649" s="52">
        <f t="shared" si="127"/>
        <v>190.89304104752097</v>
      </c>
      <c r="BR649" s="62">
        <f t="shared" ref="BR649:BR689" si="132">IF(ISERROR(ROUND($BH649,0)),"",ROUND($BH649,0))</f>
        <v>191</v>
      </c>
      <c r="BS649" s="62">
        <f t="shared" ref="BS649:BS689" si="133">IF(ISERROR(ROUND($BR649,0)),"",ROUND($BR649/10,0)*10)</f>
        <v>190</v>
      </c>
    </row>
    <row r="650" spans="26:71" x14ac:dyDescent="0.25">
      <c r="Z650" s="34">
        <f t="shared" si="128"/>
        <v>1992</v>
      </c>
      <c r="AA650" s="32">
        <f t="shared" si="126"/>
        <v>49.177053849177064</v>
      </c>
      <c r="AG650" s="62">
        <f t="shared" si="130"/>
        <v>49</v>
      </c>
      <c r="AH650" s="62">
        <f t="shared" si="131"/>
        <v>50</v>
      </c>
      <c r="BG650" s="34">
        <f t="shared" si="129"/>
        <v>1992</v>
      </c>
      <c r="BH650" s="52">
        <f t="shared" si="127"/>
        <v>208.47936373541719</v>
      </c>
      <c r="BR650" s="62">
        <f t="shared" si="132"/>
        <v>208</v>
      </c>
      <c r="BS650" s="62">
        <f t="shared" si="133"/>
        <v>210</v>
      </c>
    </row>
    <row r="651" spans="26:71" x14ac:dyDescent="0.25">
      <c r="Z651" s="34">
        <f t="shared" si="128"/>
        <v>1993</v>
      </c>
      <c r="AA651" s="32">
        <f t="shared" si="126"/>
        <v>58.147952758147952</v>
      </c>
      <c r="AG651" s="62">
        <f t="shared" si="130"/>
        <v>58</v>
      </c>
      <c r="AH651" s="62">
        <f t="shared" si="131"/>
        <v>60</v>
      </c>
      <c r="BG651" s="34">
        <f t="shared" si="129"/>
        <v>1993</v>
      </c>
      <c r="BH651" s="52">
        <f t="shared" si="127"/>
        <v>228.24492789049137</v>
      </c>
      <c r="BR651" s="62">
        <f t="shared" si="132"/>
        <v>228</v>
      </c>
      <c r="BS651" s="62">
        <f t="shared" si="133"/>
        <v>230</v>
      </c>
    </row>
    <row r="652" spans="26:71" x14ac:dyDescent="0.25">
      <c r="Z652" s="34">
        <f t="shared" si="128"/>
        <v>1994</v>
      </c>
      <c r="AA652" s="32">
        <f t="shared" si="126"/>
        <v>55.773512655773516</v>
      </c>
      <c r="AG652" s="62">
        <f t="shared" si="130"/>
        <v>56</v>
      </c>
      <c r="AH652" s="62">
        <f t="shared" si="131"/>
        <v>60</v>
      </c>
      <c r="BG652" s="34">
        <f t="shared" si="129"/>
        <v>1994</v>
      </c>
      <c r="BH652" s="52">
        <f t="shared" si="127"/>
        <v>210.51698539676914</v>
      </c>
      <c r="BR652" s="62">
        <f t="shared" si="132"/>
        <v>211</v>
      </c>
      <c r="BS652" s="62">
        <f t="shared" si="133"/>
        <v>210</v>
      </c>
    </row>
    <row r="653" spans="26:71" x14ac:dyDescent="0.25">
      <c r="Z653" s="34">
        <f t="shared" si="128"/>
        <v>1995</v>
      </c>
      <c r="AA653" s="32">
        <f t="shared" si="126"/>
        <v>60.638842260638846</v>
      </c>
      <c r="AG653" s="62">
        <f t="shared" si="130"/>
        <v>61</v>
      </c>
      <c r="AH653" s="62">
        <f t="shared" si="131"/>
        <v>60</v>
      </c>
      <c r="BG653" s="34">
        <f t="shared" si="129"/>
        <v>1995</v>
      </c>
      <c r="BH653" s="52">
        <f t="shared" si="127"/>
        <v>214.29027708848261</v>
      </c>
      <c r="BR653" s="62">
        <f t="shared" si="132"/>
        <v>214</v>
      </c>
      <c r="BS653" s="62">
        <f t="shared" si="133"/>
        <v>210</v>
      </c>
    </row>
    <row r="654" spans="26:71" x14ac:dyDescent="0.25">
      <c r="Z654" s="34">
        <f t="shared" si="128"/>
        <v>1996</v>
      </c>
      <c r="AA654" s="32">
        <f t="shared" si="126"/>
        <v>60.101231460101239</v>
      </c>
      <c r="AG654" s="62">
        <f t="shared" si="130"/>
        <v>60</v>
      </c>
      <c r="AH654" s="62">
        <f t="shared" si="131"/>
        <v>60</v>
      </c>
      <c r="BG654" s="34">
        <f t="shared" si="129"/>
        <v>1996</v>
      </c>
      <c r="BH654" s="52">
        <f t="shared" si="127"/>
        <v>205.3422146119745</v>
      </c>
      <c r="BR654" s="62">
        <f t="shared" si="132"/>
        <v>205</v>
      </c>
      <c r="BS654" s="62">
        <f t="shared" si="133"/>
        <v>210</v>
      </c>
    </row>
    <row r="655" spans="26:71" x14ac:dyDescent="0.25">
      <c r="Z655" s="34">
        <f t="shared" si="128"/>
        <v>1997</v>
      </c>
      <c r="AA655" s="32">
        <f t="shared" si="126"/>
        <v>60.500550560500557</v>
      </c>
      <c r="AG655" s="62">
        <f t="shared" si="130"/>
        <v>61</v>
      </c>
      <c r="AH655" s="62">
        <f t="shared" si="131"/>
        <v>60</v>
      </c>
      <c r="BG655" s="34">
        <f t="shared" si="129"/>
        <v>1997</v>
      </c>
      <c r="BH655" s="52">
        <f t="shared" si="127"/>
        <v>211.85379627151133</v>
      </c>
      <c r="BR655" s="62">
        <f t="shared" si="132"/>
        <v>212</v>
      </c>
      <c r="BS655" s="62">
        <f t="shared" si="133"/>
        <v>210</v>
      </c>
    </row>
    <row r="656" spans="26:71" x14ac:dyDescent="0.25">
      <c r="Z656" s="34">
        <f t="shared" si="128"/>
        <v>1998</v>
      </c>
      <c r="AA656" s="32">
        <f t="shared" si="126"/>
        <v>61.474265361474266</v>
      </c>
      <c r="AG656" s="62">
        <f t="shared" si="130"/>
        <v>61</v>
      </c>
      <c r="AH656" s="62">
        <f t="shared" si="131"/>
        <v>60</v>
      </c>
      <c r="BG656" s="34">
        <f t="shared" si="129"/>
        <v>1998</v>
      </c>
      <c r="BH656" s="52">
        <f t="shared" si="127"/>
        <v>230.8993404749105</v>
      </c>
      <c r="BR656" s="62">
        <f t="shared" si="132"/>
        <v>231</v>
      </c>
      <c r="BS656" s="62">
        <f t="shared" si="133"/>
        <v>230</v>
      </c>
    </row>
    <row r="657" spans="21:71" x14ac:dyDescent="0.25">
      <c r="Z657" s="34">
        <f t="shared" si="128"/>
        <v>1999</v>
      </c>
      <c r="AA657" s="32">
        <f t="shared" si="126"/>
        <v>56.301726756301733</v>
      </c>
      <c r="AG657" s="62">
        <f t="shared" si="130"/>
        <v>56</v>
      </c>
      <c r="AH657" s="62">
        <f t="shared" si="131"/>
        <v>60</v>
      </c>
      <c r="BG657" s="34">
        <f t="shared" si="129"/>
        <v>1999</v>
      </c>
      <c r="BH657" s="52">
        <f t="shared" si="127"/>
        <v>214.74246541762994</v>
      </c>
      <c r="BR657" s="62">
        <f t="shared" si="132"/>
        <v>215</v>
      </c>
      <c r="BS657" s="62">
        <f t="shared" si="133"/>
        <v>220</v>
      </c>
    </row>
    <row r="658" spans="21:71" x14ac:dyDescent="0.25">
      <c r="Z658" s="34">
        <f t="shared" si="128"/>
        <v>2000</v>
      </c>
      <c r="AA658" s="32">
        <f t="shared" si="126"/>
        <v>51.500867051500869</v>
      </c>
      <c r="AG658" s="62">
        <f t="shared" si="130"/>
        <v>52</v>
      </c>
      <c r="AH658" s="62">
        <f t="shared" si="131"/>
        <v>50</v>
      </c>
      <c r="BG658" s="34">
        <f t="shared" si="129"/>
        <v>2000</v>
      </c>
      <c r="BH658" s="52">
        <f t="shared" si="127"/>
        <v>184.61235404605202</v>
      </c>
      <c r="BR658" s="62">
        <f t="shared" si="132"/>
        <v>185</v>
      </c>
      <c r="BS658" s="62">
        <f t="shared" si="133"/>
        <v>190</v>
      </c>
    </row>
    <row r="659" spans="21:71" x14ac:dyDescent="0.25">
      <c r="Z659" s="34">
        <v>1970</v>
      </c>
      <c r="AA659" s="32">
        <f>X8</f>
        <v>49.179503249179504</v>
      </c>
      <c r="AG659" s="62">
        <f t="shared" si="130"/>
        <v>49</v>
      </c>
      <c r="AH659" s="62">
        <f t="shared" si="131"/>
        <v>50</v>
      </c>
      <c r="BG659" s="34">
        <v>1970</v>
      </c>
      <c r="BH659" s="52">
        <f>BE8</f>
        <v>897.42343132953033</v>
      </c>
      <c r="BR659" s="62">
        <f t="shared" si="132"/>
        <v>897</v>
      </c>
      <c r="BS659" s="62">
        <f t="shared" si="133"/>
        <v>900</v>
      </c>
    </row>
    <row r="660" spans="21:71" x14ac:dyDescent="0.25">
      <c r="Z660" s="34">
        <f>Z659+1</f>
        <v>1971</v>
      </c>
      <c r="AA660" s="32">
        <f t="shared" ref="AA660:AA689" si="134">X9</f>
        <v>49.835991549835995</v>
      </c>
      <c r="AG660" s="62">
        <f t="shared" si="130"/>
        <v>50</v>
      </c>
      <c r="AH660" s="62">
        <f t="shared" si="131"/>
        <v>50</v>
      </c>
      <c r="BG660" s="34">
        <f>BG659+1</f>
        <v>1971</v>
      </c>
      <c r="BH660" s="52">
        <f t="shared" ref="BH660:BH689" si="135">BE9</f>
        <v>947.68155012636885</v>
      </c>
      <c r="BR660" s="62">
        <f t="shared" si="132"/>
        <v>948</v>
      </c>
      <c r="BS660" s="62">
        <f t="shared" si="133"/>
        <v>950</v>
      </c>
    </row>
    <row r="661" spans="21:71" x14ac:dyDescent="0.25">
      <c r="Z661" s="34">
        <f t="shared" ref="Z661:Z689" si="136">Z660+1</f>
        <v>1972</v>
      </c>
      <c r="AA661" s="32">
        <f t="shared" si="134"/>
        <v>48.225084148225086</v>
      </c>
      <c r="AG661" s="62">
        <f t="shared" si="130"/>
        <v>48</v>
      </c>
      <c r="AH661" s="62">
        <f t="shared" si="131"/>
        <v>50</v>
      </c>
      <c r="BG661" s="34">
        <f t="shared" ref="BG661:BG689" si="137">BG660+1</f>
        <v>1972</v>
      </c>
      <c r="BH661" s="52">
        <f t="shared" si="135"/>
        <v>903.27821819554561</v>
      </c>
      <c r="BR661" s="62">
        <f t="shared" si="132"/>
        <v>903</v>
      </c>
      <c r="BS661" s="62">
        <f t="shared" si="133"/>
        <v>900</v>
      </c>
    </row>
    <row r="662" spans="21:71" x14ac:dyDescent="0.25">
      <c r="Z662" s="34">
        <f t="shared" si="136"/>
        <v>1973</v>
      </c>
      <c r="AA662" s="32">
        <f t="shared" si="134"/>
        <v>45.392515645392521</v>
      </c>
      <c r="AG662" s="62">
        <f t="shared" si="130"/>
        <v>45</v>
      </c>
      <c r="AH662" s="62">
        <f t="shared" si="131"/>
        <v>50</v>
      </c>
      <c r="BG662" s="34">
        <f t="shared" si="137"/>
        <v>1973</v>
      </c>
      <c r="BH662" s="52">
        <f t="shared" si="135"/>
        <v>685.48882833787457</v>
      </c>
      <c r="BR662" s="62">
        <f t="shared" si="132"/>
        <v>685</v>
      </c>
      <c r="BS662" s="62">
        <f t="shared" si="133"/>
        <v>690</v>
      </c>
    </row>
    <row r="663" spans="21:71" x14ac:dyDescent="0.25">
      <c r="Z663" s="34">
        <f t="shared" si="136"/>
        <v>1974</v>
      </c>
      <c r="AA663" s="32">
        <f t="shared" si="134"/>
        <v>44.512724944512733</v>
      </c>
      <c r="AG663" s="62">
        <f t="shared" si="130"/>
        <v>45</v>
      </c>
      <c r="AH663" s="62">
        <f t="shared" si="131"/>
        <v>50</v>
      </c>
      <c r="BG663" s="34">
        <f t="shared" si="137"/>
        <v>1974</v>
      </c>
      <c r="BH663" s="52">
        <f t="shared" si="135"/>
        <v>537.41081841946504</v>
      </c>
      <c r="BR663" s="62">
        <f t="shared" si="132"/>
        <v>537</v>
      </c>
      <c r="BS663" s="62">
        <f t="shared" si="133"/>
        <v>540</v>
      </c>
    </row>
    <row r="664" spans="21:71" x14ac:dyDescent="0.25">
      <c r="Z664" s="34">
        <f t="shared" si="136"/>
        <v>1975</v>
      </c>
      <c r="AA664" s="32">
        <f t="shared" si="134"/>
        <v>47.990092847990098</v>
      </c>
      <c r="AG664" s="62">
        <f t="shared" si="130"/>
        <v>48</v>
      </c>
      <c r="AH664" s="62">
        <f t="shared" si="131"/>
        <v>50</v>
      </c>
      <c r="BG664" s="34">
        <f t="shared" si="137"/>
        <v>1975</v>
      </c>
      <c r="BH664" s="52">
        <f t="shared" si="135"/>
        <v>575.73147468818775</v>
      </c>
      <c r="BR664" s="62">
        <f t="shared" si="132"/>
        <v>576</v>
      </c>
      <c r="BS664" s="62">
        <f t="shared" si="133"/>
        <v>580</v>
      </c>
    </row>
    <row r="665" spans="21:71" x14ac:dyDescent="0.25">
      <c r="Z665" s="34">
        <f t="shared" si="136"/>
        <v>1976</v>
      </c>
      <c r="AA665" s="32">
        <f t="shared" si="134"/>
        <v>48.057019948057025</v>
      </c>
      <c r="AG665" s="62">
        <f t="shared" si="130"/>
        <v>48</v>
      </c>
      <c r="AH665" s="62">
        <f t="shared" si="131"/>
        <v>50</v>
      </c>
      <c r="BG665" s="34">
        <f t="shared" si="137"/>
        <v>1976</v>
      </c>
      <c r="BH665" s="52">
        <f t="shared" si="135"/>
        <v>588.86395700369508</v>
      </c>
      <c r="BR665" s="62">
        <f t="shared" si="132"/>
        <v>589</v>
      </c>
      <c r="BS665" s="62">
        <f t="shared" si="133"/>
        <v>590</v>
      </c>
    </row>
    <row r="666" spans="21:71" x14ac:dyDescent="0.25">
      <c r="Z666" s="34">
        <f t="shared" si="136"/>
        <v>1977</v>
      </c>
      <c r="AA666" s="32">
        <f t="shared" si="134"/>
        <v>46.866003746866006</v>
      </c>
      <c r="AG666" s="62">
        <f t="shared" si="130"/>
        <v>47</v>
      </c>
      <c r="AH666" s="62">
        <f t="shared" si="131"/>
        <v>50</v>
      </c>
      <c r="BG666" s="34">
        <f t="shared" si="137"/>
        <v>1977</v>
      </c>
      <c r="BH666" s="52">
        <f t="shared" si="135"/>
        <v>599.70771653543306</v>
      </c>
      <c r="BR666" s="62">
        <f t="shared" si="132"/>
        <v>600</v>
      </c>
      <c r="BS666" s="62">
        <f t="shared" si="133"/>
        <v>600</v>
      </c>
    </row>
    <row r="667" spans="21:71" x14ac:dyDescent="0.25">
      <c r="Z667" s="34">
        <f t="shared" si="136"/>
        <v>1978</v>
      </c>
      <c r="AA667" s="32">
        <f t="shared" si="134"/>
        <v>45.822355345822359</v>
      </c>
      <c r="AG667" s="62">
        <f t="shared" si="130"/>
        <v>46</v>
      </c>
      <c r="AH667" s="62">
        <f t="shared" si="131"/>
        <v>50</v>
      </c>
      <c r="BG667" s="34">
        <f t="shared" si="137"/>
        <v>1978</v>
      </c>
      <c r="BH667" s="52">
        <f t="shared" si="135"/>
        <v>565.14853612677939</v>
      </c>
      <c r="BR667" s="62">
        <f t="shared" si="132"/>
        <v>565</v>
      </c>
      <c r="BS667" s="62">
        <f t="shared" si="133"/>
        <v>570</v>
      </c>
    </row>
    <row r="668" spans="21:71" x14ac:dyDescent="0.25">
      <c r="Z668" s="34">
        <f t="shared" si="136"/>
        <v>1979</v>
      </c>
      <c r="AA668" s="32">
        <f t="shared" si="134"/>
        <v>44.538424844538433</v>
      </c>
      <c r="AG668" s="62">
        <f t="shared" si="130"/>
        <v>45</v>
      </c>
      <c r="AH668" s="62">
        <f t="shared" si="131"/>
        <v>50</v>
      </c>
      <c r="BG668" s="34">
        <f t="shared" si="137"/>
        <v>1979</v>
      </c>
      <c r="BH668" s="52">
        <f t="shared" si="135"/>
        <v>499.79142982072585</v>
      </c>
      <c r="BR668" s="62">
        <f t="shared" si="132"/>
        <v>500</v>
      </c>
      <c r="BS668" s="62">
        <f t="shared" si="133"/>
        <v>500</v>
      </c>
    </row>
    <row r="669" spans="21:71" x14ac:dyDescent="0.25">
      <c r="Z669" s="34">
        <f t="shared" si="136"/>
        <v>1980</v>
      </c>
      <c r="AA669" s="32">
        <f t="shared" si="134"/>
        <v>45.204736145204741</v>
      </c>
      <c r="AG669" s="62">
        <f t="shared" si="130"/>
        <v>45</v>
      </c>
      <c r="AH669" s="62">
        <f t="shared" si="131"/>
        <v>50</v>
      </c>
      <c r="BG669" s="34">
        <f t="shared" si="137"/>
        <v>1980</v>
      </c>
      <c r="BH669" s="52">
        <f t="shared" si="135"/>
        <v>453.0277827567665</v>
      </c>
      <c r="BR669" s="62">
        <f t="shared" si="132"/>
        <v>453</v>
      </c>
      <c r="BS669" s="62">
        <f t="shared" si="133"/>
        <v>450</v>
      </c>
    </row>
    <row r="670" spans="21:71" x14ac:dyDescent="0.25">
      <c r="Z670" s="34">
        <f t="shared" si="136"/>
        <v>1981</v>
      </c>
      <c r="AA670" s="32">
        <f t="shared" si="134"/>
        <v>44.358056444358063</v>
      </c>
      <c r="AG670" s="62">
        <f t="shared" si="130"/>
        <v>44</v>
      </c>
      <c r="AH670" s="62">
        <f t="shared" si="131"/>
        <v>40</v>
      </c>
      <c r="BG670" s="34">
        <f t="shared" si="137"/>
        <v>1981</v>
      </c>
      <c r="BH670" s="52">
        <f t="shared" si="135"/>
        <v>458.7206076618229</v>
      </c>
      <c r="BR670" s="62">
        <f t="shared" si="132"/>
        <v>459</v>
      </c>
      <c r="BS670" s="62">
        <f t="shared" si="133"/>
        <v>460</v>
      </c>
    </row>
    <row r="671" spans="21:71" x14ac:dyDescent="0.25">
      <c r="Z671" s="34">
        <f t="shared" si="136"/>
        <v>1982</v>
      </c>
      <c r="AA671" s="32">
        <f t="shared" si="134"/>
        <v>49.347682349347686</v>
      </c>
      <c r="AG671" s="62">
        <f t="shared" si="130"/>
        <v>49</v>
      </c>
      <c r="AH671" s="62">
        <f t="shared" si="131"/>
        <v>50</v>
      </c>
      <c r="BG671" s="34">
        <f t="shared" si="137"/>
        <v>1982</v>
      </c>
      <c r="BH671" s="52">
        <f t="shared" si="135"/>
        <v>569.02600389173892</v>
      </c>
      <c r="BR671" s="62">
        <f t="shared" si="132"/>
        <v>569</v>
      </c>
      <c r="BS671" s="62">
        <f t="shared" si="133"/>
        <v>570</v>
      </c>
    </row>
    <row r="672" spans="21:71" x14ac:dyDescent="0.25">
      <c r="U672" s="43"/>
      <c r="Z672" s="34">
        <f t="shared" si="136"/>
        <v>1983</v>
      </c>
      <c r="AA672" s="32">
        <f t="shared" si="134"/>
        <v>52.440854952440858</v>
      </c>
      <c r="AG672" s="62">
        <f t="shared" si="130"/>
        <v>52</v>
      </c>
      <c r="AH672" s="62">
        <f t="shared" si="131"/>
        <v>50</v>
      </c>
      <c r="BG672" s="34">
        <f t="shared" si="137"/>
        <v>1983</v>
      </c>
      <c r="BH672" s="52">
        <f t="shared" si="135"/>
        <v>669.22671480144402</v>
      </c>
      <c r="BR672" s="62">
        <f t="shared" si="132"/>
        <v>669</v>
      </c>
      <c r="BS672" s="62">
        <f t="shared" si="133"/>
        <v>670</v>
      </c>
    </row>
    <row r="673" spans="26:71" x14ac:dyDescent="0.25">
      <c r="Z673" s="34">
        <f t="shared" si="136"/>
        <v>1984</v>
      </c>
      <c r="AA673" s="32">
        <f t="shared" si="134"/>
        <v>54.041116354041122</v>
      </c>
      <c r="AG673" s="62">
        <f t="shared" si="130"/>
        <v>54</v>
      </c>
      <c r="AH673" s="62">
        <f t="shared" si="131"/>
        <v>50</v>
      </c>
      <c r="BG673" s="34">
        <f t="shared" si="137"/>
        <v>1984</v>
      </c>
      <c r="BH673" s="52">
        <f t="shared" si="135"/>
        <v>701.18838667106559</v>
      </c>
      <c r="BR673" s="62">
        <f t="shared" si="132"/>
        <v>701</v>
      </c>
      <c r="BS673" s="62">
        <f t="shared" si="133"/>
        <v>700</v>
      </c>
    </row>
    <row r="674" spans="26:71" x14ac:dyDescent="0.25">
      <c r="Z674" s="34">
        <f t="shared" si="136"/>
        <v>1985</v>
      </c>
      <c r="AA674" s="32">
        <f t="shared" si="134"/>
        <v>59.038191359038194</v>
      </c>
      <c r="AG674" s="62">
        <f t="shared" si="130"/>
        <v>59</v>
      </c>
      <c r="AH674" s="62">
        <f t="shared" si="131"/>
        <v>60</v>
      </c>
      <c r="BG674" s="34">
        <f t="shared" si="137"/>
        <v>1985</v>
      </c>
      <c r="BH674" s="52">
        <f t="shared" si="135"/>
        <v>820.81643428760015</v>
      </c>
      <c r="BR674" s="62">
        <f t="shared" si="132"/>
        <v>821</v>
      </c>
      <c r="BS674" s="62">
        <f t="shared" si="133"/>
        <v>820</v>
      </c>
    </row>
    <row r="675" spans="26:71" x14ac:dyDescent="0.25">
      <c r="Z675" s="34">
        <f t="shared" si="136"/>
        <v>1986</v>
      </c>
      <c r="AA675" s="32">
        <f t="shared" si="134"/>
        <v>62.555554362555554</v>
      </c>
      <c r="AG675" s="62">
        <f t="shared" si="130"/>
        <v>63</v>
      </c>
      <c r="AH675" s="62">
        <f t="shared" si="131"/>
        <v>60</v>
      </c>
      <c r="BG675" s="34">
        <f t="shared" si="137"/>
        <v>1986</v>
      </c>
      <c r="BH675" s="52">
        <f t="shared" si="135"/>
        <v>869.6550109272556</v>
      </c>
      <c r="BR675" s="62">
        <f t="shared" si="132"/>
        <v>870</v>
      </c>
      <c r="BS675" s="62">
        <f t="shared" si="133"/>
        <v>870</v>
      </c>
    </row>
    <row r="676" spans="26:71" x14ac:dyDescent="0.25">
      <c r="Z676" s="34">
        <f t="shared" si="136"/>
        <v>1987</v>
      </c>
      <c r="AA676" s="32">
        <f t="shared" si="134"/>
        <v>64.073864464073878</v>
      </c>
      <c r="AG676" s="62">
        <f t="shared" si="130"/>
        <v>64</v>
      </c>
      <c r="AH676" s="62">
        <f t="shared" si="131"/>
        <v>60</v>
      </c>
      <c r="BG676" s="34">
        <f t="shared" si="137"/>
        <v>1987</v>
      </c>
      <c r="BH676" s="52">
        <f t="shared" si="135"/>
        <v>831.09388034188032</v>
      </c>
      <c r="BR676" s="62">
        <f t="shared" si="132"/>
        <v>831</v>
      </c>
      <c r="BS676" s="62">
        <f t="shared" si="133"/>
        <v>830</v>
      </c>
    </row>
    <row r="677" spans="26:71" x14ac:dyDescent="0.25">
      <c r="Z677" s="34">
        <f t="shared" si="136"/>
        <v>1988</v>
      </c>
      <c r="AA677" s="32">
        <f t="shared" si="134"/>
        <v>64.747270464747274</v>
      </c>
      <c r="AG677" s="62">
        <f t="shared" si="130"/>
        <v>65</v>
      </c>
      <c r="AH677" s="62">
        <f t="shared" si="131"/>
        <v>70</v>
      </c>
      <c r="BG677" s="34">
        <f t="shared" si="137"/>
        <v>1988</v>
      </c>
      <c r="BH677" s="52">
        <f t="shared" si="135"/>
        <v>740.05728030430157</v>
      </c>
      <c r="BR677" s="62">
        <f t="shared" si="132"/>
        <v>740</v>
      </c>
      <c r="BS677" s="62">
        <f t="shared" si="133"/>
        <v>740</v>
      </c>
    </row>
    <row r="678" spans="26:71" x14ac:dyDescent="0.25">
      <c r="Z678" s="34">
        <f t="shared" si="136"/>
        <v>1989</v>
      </c>
      <c r="AA678" s="32">
        <f t="shared" si="134"/>
        <v>65.031945465031953</v>
      </c>
      <c r="AG678" s="62">
        <f t="shared" si="130"/>
        <v>65</v>
      </c>
      <c r="AH678" s="62">
        <f t="shared" si="131"/>
        <v>70</v>
      </c>
      <c r="BG678" s="34">
        <f t="shared" si="137"/>
        <v>1989</v>
      </c>
      <c r="BH678" s="52">
        <f t="shared" si="135"/>
        <v>701.33817967483662</v>
      </c>
      <c r="BR678" s="62">
        <f t="shared" si="132"/>
        <v>701</v>
      </c>
      <c r="BS678" s="62">
        <f t="shared" si="133"/>
        <v>700</v>
      </c>
    </row>
    <row r="679" spans="26:71" x14ac:dyDescent="0.25">
      <c r="Z679" s="34">
        <f t="shared" si="136"/>
        <v>1990</v>
      </c>
      <c r="AA679" s="32">
        <f t="shared" si="134"/>
        <v>66.6342985666343</v>
      </c>
      <c r="AG679" s="62">
        <f t="shared" si="130"/>
        <v>67</v>
      </c>
      <c r="AH679" s="62">
        <f t="shared" si="131"/>
        <v>70</v>
      </c>
      <c r="BG679" s="34">
        <f t="shared" si="137"/>
        <v>1990</v>
      </c>
      <c r="BH679" s="52">
        <f t="shared" si="135"/>
        <v>694.05395530826524</v>
      </c>
      <c r="BR679" s="62">
        <f t="shared" si="132"/>
        <v>694</v>
      </c>
      <c r="BS679" s="62">
        <f t="shared" si="133"/>
        <v>690</v>
      </c>
    </row>
    <row r="680" spans="26:71" x14ac:dyDescent="0.25">
      <c r="Z680" s="34">
        <f t="shared" si="136"/>
        <v>1991</v>
      </c>
      <c r="AA680" s="32">
        <f t="shared" si="134"/>
        <v>71.406053171406057</v>
      </c>
      <c r="AG680" s="62">
        <f t="shared" si="130"/>
        <v>71</v>
      </c>
      <c r="AH680" s="62">
        <f t="shared" si="131"/>
        <v>70</v>
      </c>
      <c r="BG680" s="34">
        <f t="shared" si="137"/>
        <v>1991</v>
      </c>
      <c r="BH680" s="52">
        <f t="shared" si="135"/>
        <v>710.52642952127655</v>
      </c>
      <c r="BR680" s="62">
        <f t="shared" si="132"/>
        <v>711</v>
      </c>
      <c r="BS680" s="62">
        <f t="shared" si="133"/>
        <v>710</v>
      </c>
    </row>
    <row r="681" spans="26:71" x14ac:dyDescent="0.25">
      <c r="Z681" s="34">
        <f t="shared" si="136"/>
        <v>1992</v>
      </c>
      <c r="AA681" s="32">
        <f t="shared" si="134"/>
        <v>74.071530974071536</v>
      </c>
      <c r="AG681" s="62">
        <f t="shared" si="130"/>
        <v>74</v>
      </c>
      <c r="AH681" s="62">
        <f t="shared" si="131"/>
        <v>70</v>
      </c>
      <c r="BG681" s="34">
        <f t="shared" si="137"/>
        <v>1992</v>
      </c>
      <c r="BH681" s="52">
        <f t="shared" si="135"/>
        <v>735.03874995092463</v>
      </c>
      <c r="BR681" s="62">
        <f t="shared" si="132"/>
        <v>735</v>
      </c>
      <c r="BS681" s="62">
        <f t="shared" si="133"/>
        <v>740</v>
      </c>
    </row>
    <row r="682" spans="26:71" x14ac:dyDescent="0.25">
      <c r="Z682" s="34">
        <f t="shared" si="136"/>
        <v>1993</v>
      </c>
      <c r="AA682" s="32">
        <f t="shared" si="134"/>
        <v>75.792368575792366</v>
      </c>
      <c r="AG682" s="62">
        <f t="shared" si="130"/>
        <v>76</v>
      </c>
      <c r="AH682" s="62">
        <f t="shared" si="131"/>
        <v>80</v>
      </c>
      <c r="BG682" s="34">
        <f t="shared" si="137"/>
        <v>1993</v>
      </c>
      <c r="BH682" s="52">
        <f t="shared" si="135"/>
        <v>765.05027581490776</v>
      </c>
      <c r="BR682" s="62">
        <f t="shared" si="132"/>
        <v>765</v>
      </c>
      <c r="BS682" s="62">
        <f t="shared" si="133"/>
        <v>770</v>
      </c>
    </row>
    <row r="683" spans="26:71" x14ac:dyDescent="0.25">
      <c r="Z683" s="34">
        <f t="shared" si="136"/>
        <v>1994</v>
      </c>
      <c r="AA683" s="32">
        <f t="shared" si="134"/>
        <v>74.981271874981275</v>
      </c>
      <c r="AG683" s="62">
        <f t="shared" si="130"/>
        <v>75</v>
      </c>
      <c r="AH683" s="62">
        <f t="shared" si="131"/>
        <v>80</v>
      </c>
      <c r="BG683" s="34">
        <f t="shared" si="137"/>
        <v>1994</v>
      </c>
      <c r="BH683" s="52">
        <f t="shared" si="135"/>
        <v>729.51746265774784</v>
      </c>
      <c r="BR683" s="62">
        <f t="shared" si="132"/>
        <v>730</v>
      </c>
      <c r="BS683" s="62">
        <f t="shared" si="133"/>
        <v>730</v>
      </c>
    </row>
    <row r="684" spans="26:71" x14ac:dyDescent="0.25">
      <c r="Z684" s="34">
        <f t="shared" si="136"/>
        <v>1995</v>
      </c>
      <c r="AA684" s="32">
        <f t="shared" si="134"/>
        <v>74.498022674498031</v>
      </c>
      <c r="AG684" s="62">
        <f t="shared" si="130"/>
        <v>74</v>
      </c>
      <c r="AH684" s="62">
        <f t="shared" si="131"/>
        <v>70</v>
      </c>
      <c r="BG684" s="34">
        <f t="shared" si="137"/>
        <v>1995</v>
      </c>
      <c r="BH684" s="52">
        <f t="shared" si="135"/>
        <v>673.51281678526698</v>
      </c>
      <c r="BR684" s="62">
        <f t="shared" si="132"/>
        <v>674</v>
      </c>
      <c r="BS684" s="62">
        <f t="shared" si="133"/>
        <v>670</v>
      </c>
    </row>
    <row r="685" spans="26:71" x14ac:dyDescent="0.25">
      <c r="Z685" s="34">
        <f t="shared" si="136"/>
        <v>1996</v>
      </c>
      <c r="AA685" s="32">
        <f t="shared" si="134"/>
        <v>73.89806167389807</v>
      </c>
      <c r="AG685" s="62">
        <f t="shared" si="130"/>
        <v>74</v>
      </c>
      <c r="AH685" s="62">
        <f t="shared" si="131"/>
        <v>70</v>
      </c>
      <c r="BG685" s="34">
        <f t="shared" si="137"/>
        <v>1996</v>
      </c>
      <c r="BH685" s="52">
        <f t="shared" si="135"/>
        <v>660.49021042697404</v>
      </c>
      <c r="BR685" s="62">
        <f t="shared" si="132"/>
        <v>660</v>
      </c>
      <c r="BS685" s="62">
        <f t="shared" si="133"/>
        <v>660</v>
      </c>
    </row>
    <row r="686" spans="26:71" x14ac:dyDescent="0.25">
      <c r="Z686" s="34">
        <f t="shared" si="136"/>
        <v>1997</v>
      </c>
      <c r="AA686" s="32">
        <f t="shared" si="134"/>
        <v>71.367430171367445</v>
      </c>
      <c r="AG686" s="62">
        <f t="shared" si="130"/>
        <v>71</v>
      </c>
      <c r="AH686" s="62">
        <f t="shared" si="131"/>
        <v>70</v>
      </c>
      <c r="BG686" s="34">
        <f t="shared" si="137"/>
        <v>1997</v>
      </c>
      <c r="BH686" s="52">
        <f t="shared" si="135"/>
        <v>614.29122715161554</v>
      </c>
      <c r="BR686" s="62">
        <f t="shared" si="132"/>
        <v>614</v>
      </c>
      <c r="BS686" s="62">
        <f t="shared" si="133"/>
        <v>610</v>
      </c>
    </row>
    <row r="687" spans="26:71" x14ac:dyDescent="0.25">
      <c r="Z687" s="34">
        <f t="shared" si="136"/>
        <v>1998</v>
      </c>
      <c r="AA687" s="32">
        <f t="shared" si="134"/>
        <v>68.305183268305186</v>
      </c>
      <c r="AG687" s="62">
        <f t="shared" si="130"/>
        <v>68</v>
      </c>
      <c r="AH687" s="62">
        <f t="shared" si="131"/>
        <v>70</v>
      </c>
      <c r="BG687" s="34">
        <f t="shared" si="137"/>
        <v>1998</v>
      </c>
      <c r="BH687" s="52">
        <f t="shared" si="135"/>
        <v>621.62901966474089</v>
      </c>
      <c r="BR687" s="62">
        <f t="shared" si="132"/>
        <v>622</v>
      </c>
      <c r="BS687" s="62">
        <f t="shared" si="133"/>
        <v>620</v>
      </c>
    </row>
    <row r="688" spans="26:71" x14ac:dyDescent="0.25">
      <c r="Z688" s="34">
        <f t="shared" si="136"/>
        <v>1999</v>
      </c>
      <c r="AA688" s="32">
        <f t="shared" si="134"/>
        <v>65.267021165267025</v>
      </c>
      <c r="AG688" s="62">
        <f t="shared" si="130"/>
        <v>65</v>
      </c>
      <c r="AH688" s="62">
        <f t="shared" si="131"/>
        <v>70</v>
      </c>
      <c r="BG688" s="34">
        <f t="shared" si="137"/>
        <v>1999</v>
      </c>
      <c r="BH688" s="52">
        <f t="shared" si="135"/>
        <v>611.82678425228687</v>
      </c>
      <c r="BR688" s="62">
        <f t="shared" si="132"/>
        <v>612</v>
      </c>
      <c r="BS688" s="62">
        <f t="shared" si="133"/>
        <v>610</v>
      </c>
    </row>
    <row r="689" spans="26:71" x14ac:dyDescent="0.25">
      <c r="Z689" s="34">
        <f t="shared" si="136"/>
        <v>2000</v>
      </c>
      <c r="AA689" s="32">
        <f t="shared" si="134"/>
        <v>59.494619059494624</v>
      </c>
      <c r="AG689" s="62">
        <f t="shared" si="130"/>
        <v>59</v>
      </c>
      <c r="AH689" s="62">
        <f t="shared" si="131"/>
        <v>60</v>
      </c>
      <c r="BG689" s="34">
        <f t="shared" si="137"/>
        <v>2000</v>
      </c>
      <c r="BH689" s="52">
        <f t="shared" si="135"/>
        <v>530.82259083685233</v>
      </c>
      <c r="BR689" s="62">
        <f t="shared" si="132"/>
        <v>531</v>
      </c>
      <c r="BS689" s="62">
        <f t="shared" si="133"/>
        <v>530</v>
      </c>
    </row>
    <row r="690" spans="26:71" x14ac:dyDescent="0.25">
      <c r="AA690" s="32"/>
      <c r="BH690" s="32"/>
    </row>
  </sheetData>
  <phoneticPr fontId="0" type="noConversion"/>
  <pageMargins left="0.75" right="0.75" top="1" bottom="1" header="0.5" footer="0.5"/>
  <pageSetup orientation="portrait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802"/>
  <sheetViews>
    <sheetView topLeftCell="A3" workbookViewId="0">
      <selection activeCell="B35" sqref="B35"/>
    </sheetView>
  </sheetViews>
  <sheetFormatPr defaultColWidth="9" defaultRowHeight="9.75" x14ac:dyDescent="0.25"/>
  <sheetData>
    <row r="1" spans="1:13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</row>
    <row r="2" spans="1:13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</row>
    <row r="3" spans="1:131" ht="15.4" x14ac:dyDescent="0.25">
      <c r="A3" s="65"/>
      <c r="C3" s="66" t="s">
        <v>539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</row>
    <row r="4" spans="1:131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</row>
    <row r="5" spans="1:13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</row>
    <row r="6" spans="1:131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</row>
    <row r="7" spans="1:131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</row>
    <row r="8" spans="1:131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</row>
    <row r="9" spans="1:131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</row>
    <row r="10" spans="1:13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</row>
    <row r="11" spans="1:13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</row>
    <row r="12" spans="1:13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</row>
    <row r="13" spans="1:13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</row>
    <row r="14" spans="1:131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</row>
    <row r="15" spans="1:131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</row>
    <row r="16" spans="1:131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</row>
    <row r="17" spans="1:131" x14ac:dyDescent="0.2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</row>
    <row r="18" spans="1:131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</row>
    <row r="19" spans="1:131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</row>
    <row r="20" spans="1:131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</row>
    <row r="21" spans="1:13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</row>
    <row r="22" spans="1:131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</row>
    <row r="23" spans="1:131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</row>
    <row r="24" spans="1:131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</row>
    <row r="25" spans="1:131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</row>
    <row r="26" spans="1:131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</row>
    <row r="27" spans="1:131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</row>
    <row r="28" spans="1:13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</row>
    <row r="29" spans="1:13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</row>
    <row r="30" spans="1:131" x14ac:dyDescent="0.2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</row>
    <row r="31" spans="1:131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</row>
    <row r="32" spans="1:131" x14ac:dyDescent="0.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</row>
    <row r="33" spans="1:131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</row>
    <row r="34" spans="1:131" x14ac:dyDescent="0.2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</row>
    <row r="35" spans="1:131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</row>
    <row r="36" spans="1:131" ht="13.15" x14ac:dyDescent="0.25">
      <c r="A36" s="65"/>
      <c r="B36" s="81" t="s">
        <v>540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</row>
    <row r="37" spans="1:131" x14ac:dyDescent="0.2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</row>
    <row r="38" spans="1:131" x14ac:dyDescent="0.2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</row>
    <row r="39" spans="1:131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</row>
    <row r="40" spans="1:131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</row>
    <row r="41" spans="1:131" x14ac:dyDescent="0.25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</row>
    <row r="42" spans="1:131" x14ac:dyDescent="0.2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</row>
    <row r="43" spans="1:131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</row>
    <row r="44" spans="1:131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</row>
    <row r="45" spans="1:131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</row>
    <row r="46" spans="1:131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</row>
    <row r="47" spans="1:131" x14ac:dyDescent="0.2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</row>
    <row r="48" spans="1:131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</row>
    <row r="49" spans="1:131" x14ac:dyDescent="0.2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</row>
    <row r="50" spans="1:131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</row>
    <row r="51" spans="1:131" x14ac:dyDescent="0.2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</row>
    <row r="52" spans="1:131" x14ac:dyDescent="0.2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</row>
    <row r="53" spans="1:131" x14ac:dyDescent="0.2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</row>
    <row r="54" spans="1:131" x14ac:dyDescent="0.2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</row>
    <row r="55" spans="1:131" x14ac:dyDescent="0.2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</row>
    <row r="56" spans="1:13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</row>
    <row r="57" spans="1:131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</row>
    <row r="58" spans="1:131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</row>
    <row r="59" spans="1:131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</row>
    <row r="60" spans="1:131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</row>
    <row r="61" spans="1:131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</row>
    <row r="62" spans="1:131" x14ac:dyDescent="0.2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</row>
    <row r="63" spans="1:131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</row>
    <row r="64" spans="1:131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</row>
    <row r="65" spans="1:131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</row>
    <row r="66" spans="1:131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</row>
    <row r="67" spans="1:131" x14ac:dyDescent="0.2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</row>
    <row r="68" spans="1:131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</row>
    <row r="69" spans="1:13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</row>
    <row r="70" spans="1:131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</row>
    <row r="71" spans="1:131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</row>
    <row r="72" spans="1:131" x14ac:dyDescent="0.2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</row>
    <row r="73" spans="1:131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</row>
    <row r="74" spans="1:131" x14ac:dyDescent="0.2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</row>
    <row r="75" spans="1:131" x14ac:dyDescent="0.2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</row>
    <row r="76" spans="1:131" x14ac:dyDescent="0.2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</row>
    <row r="77" spans="1:131" x14ac:dyDescent="0.2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</row>
    <row r="78" spans="1:131" x14ac:dyDescent="0.2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</row>
    <row r="79" spans="1:131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</row>
    <row r="80" spans="1:131" x14ac:dyDescent="0.2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</row>
    <row r="81" spans="1:131" x14ac:dyDescent="0.2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</row>
    <row r="82" spans="1:131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</row>
    <row r="83" spans="1:131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</row>
    <row r="84" spans="1:131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</row>
    <row r="85" spans="1:131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</row>
    <row r="86" spans="1:131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</row>
    <row r="87" spans="1:131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</row>
    <row r="88" spans="1:131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  <c r="CK88" s="65"/>
      <c r="CL88" s="65"/>
      <c r="CM88" s="65"/>
      <c r="CN88" s="65"/>
      <c r="CO88" s="65"/>
      <c r="CP88" s="65"/>
      <c r="CQ88" s="65"/>
      <c r="CR88" s="65"/>
      <c r="CS88" s="65"/>
      <c r="CT88" s="65"/>
      <c r="CU88" s="65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</row>
    <row r="89" spans="1:131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</row>
    <row r="90" spans="1:131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</row>
    <row r="91" spans="1:131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65"/>
      <c r="CS91" s="65"/>
      <c r="CT91" s="65"/>
      <c r="CU91" s="65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</row>
    <row r="92" spans="1:131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</row>
    <row r="93" spans="1:131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/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</row>
    <row r="94" spans="1:131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  <c r="CK94" s="65"/>
      <c r="CL94" s="65"/>
      <c r="CM94" s="65"/>
      <c r="CN94" s="65"/>
      <c r="CO94" s="65"/>
      <c r="CP94" s="65"/>
      <c r="CQ94" s="65"/>
      <c r="CR94" s="65"/>
      <c r="CS94" s="65"/>
      <c r="CT94" s="65"/>
      <c r="CU94" s="65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</row>
    <row r="95" spans="1:131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</row>
    <row r="96" spans="1:131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</row>
    <row r="97" spans="1:131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</row>
    <row r="98" spans="1:131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</row>
    <row r="99" spans="1:131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</row>
    <row r="100" spans="1:131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</row>
    <row r="101" spans="1:131" x14ac:dyDescent="0.2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</row>
    <row r="102" spans="1:131" x14ac:dyDescent="0.2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</row>
    <row r="103" spans="1:131" x14ac:dyDescent="0.2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</row>
    <row r="104" spans="1:131" x14ac:dyDescent="0.2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</row>
    <row r="105" spans="1:131" x14ac:dyDescent="0.2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</row>
    <row r="106" spans="1:131" x14ac:dyDescent="0.2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</row>
    <row r="107" spans="1:131" x14ac:dyDescent="0.2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</row>
    <row r="108" spans="1:131" x14ac:dyDescent="0.2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</row>
    <row r="109" spans="1:131" x14ac:dyDescent="0.2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5"/>
      <c r="DN109" s="65"/>
      <c r="DO109" s="65"/>
      <c r="DP109" s="65"/>
      <c r="DQ109" s="65"/>
      <c r="DR109" s="65"/>
      <c r="DS109" s="65"/>
      <c r="DT109" s="65"/>
      <c r="DU109" s="65"/>
      <c r="DV109" s="65"/>
      <c r="DW109" s="65"/>
      <c r="DX109" s="65"/>
      <c r="DY109" s="65"/>
      <c r="DZ109" s="65"/>
      <c r="EA109" s="65"/>
    </row>
    <row r="110" spans="1:13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65"/>
      <c r="DB110" s="65"/>
      <c r="DC110" s="65"/>
      <c r="DD110" s="65"/>
      <c r="DE110" s="65"/>
      <c r="DF110" s="65"/>
      <c r="DG110" s="65"/>
      <c r="DH110" s="65"/>
      <c r="DI110" s="65"/>
      <c r="DJ110" s="65"/>
      <c r="DK110" s="65"/>
      <c r="DL110" s="65"/>
      <c r="DM110" s="65"/>
      <c r="DN110" s="65"/>
      <c r="DO110" s="65"/>
      <c r="DP110" s="65"/>
      <c r="DQ110" s="65"/>
      <c r="DR110" s="65"/>
      <c r="DS110" s="65"/>
      <c r="DT110" s="65"/>
      <c r="DU110" s="65"/>
      <c r="DV110" s="65"/>
      <c r="DW110" s="65"/>
      <c r="DX110" s="65"/>
      <c r="DY110" s="65"/>
      <c r="DZ110" s="65"/>
      <c r="EA110" s="65"/>
    </row>
    <row r="111" spans="1:13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5"/>
      <c r="DN111" s="65"/>
      <c r="DO111" s="65"/>
      <c r="DP111" s="65"/>
      <c r="DQ111" s="65"/>
      <c r="DR111" s="65"/>
      <c r="DS111" s="65"/>
      <c r="DT111" s="65"/>
      <c r="DU111" s="65"/>
      <c r="DV111" s="65"/>
      <c r="DW111" s="65"/>
      <c r="DX111" s="65"/>
      <c r="DY111" s="65"/>
      <c r="DZ111" s="65"/>
      <c r="EA111" s="65"/>
    </row>
    <row r="112" spans="1:13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</row>
    <row r="113" spans="1:13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</row>
    <row r="114" spans="1:131" x14ac:dyDescent="0.2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</row>
    <row r="115" spans="1:131" x14ac:dyDescent="0.2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</row>
    <row r="116" spans="1:131" x14ac:dyDescent="0.2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</row>
    <row r="117" spans="1:131" x14ac:dyDescent="0.2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</row>
    <row r="118" spans="1:131" x14ac:dyDescent="0.2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</row>
    <row r="119" spans="1:131" x14ac:dyDescent="0.2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</row>
    <row r="120" spans="1:131" x14ac:dyDescent="0.2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</row>
    <row r="121" spans="1:131" x14ac:dyDescent="0.2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</row>
    <row r="122" spans="1:131" x14ac:dyDescent="0.2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</row>
    <row r="123" spans="1:131" x14ac:dyDescent="0.2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</row>
    <row r="124" spans="1:131" x14ac:dyDescent="0.2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</row>
    <row r="125" spans="1:131" x14ac:dyDescent="0.2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</row>
    <row r="126" spans="1:131" x14ac:dyDescent="0.25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</row>
    <row r="127" spans="1:131" x14ac:dyDescent="0.2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</row>
    <row r="128" spans="1:131" x14ac:dyDescent="0.25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</row>
    <row r="129" spans="1:131" x14ac:dyDescent="0.25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</row>
    <row r="130" spans="1:131" x14ac:dyDescent="0.2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  <c r="CK130" s="65"/>
      <c r="CL130" s="65"/>
      <c r="CM130" s="65"/>
      <c r="CN130" s="65"/>
      <c r="CO130" s="65"/>
      <c r="CP130" s="65"/>
      <c r="CQ130" s="65"/>
      <c r="CR130" s="65"/>
      <c r="CS130" s="65"/>
      <c r="CT130" s="65"/>
      <c r="CU130" s="65"/>
      <c r="CV130" s="65"/>
      <c r="CW130" s="65"/>
      <c r="CX130" s="65"/>
      <c r="CY130" s="65"/>
      <c r="CZ130" s="65"/>
      <c r="DA130" s="65"/>
      <c r="DB130" s="65"/>
      <c r="DC130" s="65"/>
      <c r="DD130" s="65"/>
      <c r="DE130" s="65"/>
      <c r="DF130" s="65"/>
      <c r="DG130" s="65"/>
      <c r="DH130" s="65"/>
      <c r="DI130" s="65"/>
      <c r="DJ130" s="65"/>
      <c r="DK130" s="65"/>
      <c r="DL130" s="65"/>
      <c r="DM130" s="65"/>
      <c r="DN130" s="65"/>
      <c r="DO130" s="65"/>
      <c r="DP130" s="65"/>
      <c r="DQ130" s="65"/>
      <c r="DR130" s="65"/>
      <c r="DS130" s="65"/>
      <c r="DT130" s="65"/>
      <c r="DU130" s="65"/>
      <c r="DV130" s="65"/>
      <c r="DW130" s="65"/>
      <c r="DX130" s="65"/>
      <c r="DY130" s="65"/>
      <c r="DZ130" s="65"/>
      <c r="EA130" s="65"/>
    </row>
    <row r="131" spans="1:131" x14ac:dyDescent="0.25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  <c r="CK131" s="65"/>
      <c r="CL131" s="65"/>
      <c r="CM131" s="65"/>
      <c r="CN131" s="65"/>
      <c r="CO131" s="65"/>
      <c r="CP131" s="65"/>
      <c r="CQ131" s="65"/>
      <c r="CR131" s="65"/>
      <c r="CS131" s="65"/>
      <c r="CT131" s="65"/>
      <c r="CU131" s="65"/>
      <c r="CV131" s="65"/>
      <c r="CW131" s="65"/>
      <c r="CX131" s="65"/>
      <c r="CY131" s="65"/>
      <c r="CZ131" s="65"/>
      <c r="DA131" s="65"/>
      <c r="DB131" s="65"/>
      <c r="DC131" s="65"/>
      <c r="DD131" s="65"/>
      <c r="DE131" s="65"/>
      <c r="DF131" s="65"/>
      <c r="DG131" s="65"/>
      <c r="DH131" s="65"/>
      <c r="DI131" s="65"/>
      <c r="DJ131" s="65"/>
      <c r="DK131" s="65"/>
      <c r="DL131" s="65"/>
      <c r="DM131" s="65"/>
      <c r="DN131" s="65"/>
      <c r="DO131" s="65"/>
      <c r="DP131" s="65"/>
      <c r="DQ131" s="65"/>
      <c r="DR131" s="65"/>
      <c r="DS131" s="65"/>
      <c r="DT131" s="65"/>
      <c r="DU131" s="65"/>
      <c r="DV131" s="65"/>
      <c r="DW131" s="65"/>
      <c r="DX131" s="65"/>
      <c r="DY131" s="65"/>
      <c r="DZ131" s="65"/>
      <c r="EA131" s="65"/>
    </row>
    <row r="132" spans="1:131" x14ac:dyDescent="0.25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65"/>
      <c r="CS132" s="65"/>
      <c r="CT132" s="65"/>
      <c r="CU132" s="65"/>
      <c r="CV132" s="65"/>
      <c r="CW132" s="65"/>
      <c r="CX132" s="65"/>
      <c r="CY132" s="65"/>
      <c r="CZ132" s="65"/>
      <c r="DA132" s="65"/>
      <c r="DB132" s="65"/>
      <c r="DC132" s="65"/>
      <c r="DD132" s="65"/>
      <c r="DE132" s="65"/>
      <c r="DF132" s="65"/>
      <c r="DG132" s="65"/>
      <c r="DH132" s="65"/>
      <c r="DI132" s="65"/>
      <c r="DJ132" s="65"/>
      <c r="DK132" s="65"/>
      <c r="DL132" s="65"/>
      <c r="DM132" s="65"/>
      <c r="DN132" s="65"/>
      <c r="DO132" s="65"/>
      <c r="DP132" s="65"/>
      <c r="DQ132" s="65"/>
      <c r="DR132" s="65"/>
      <c r="DS132" s="65"/>
      <c r="DT132" s="65"/>
      <c r="DU132" s="65"/>
      <c r="DV132" s="65"/>
      <c r="DW132" s="65"/>
      <c r="DX132" s="65"/>
      <c r="DY132" s="65"/>
      <c r="DZ132" s="65"/>
      <c r="EA132" s="65"/>
    </row>
    <row r="133" spans="1:131" x14ac:dyDescent="0.25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  <c r="CK133" s="65"/>
      <c r="CL133" s="65"/>
      <c r="CM133" s="65"/>
      <c r="CN133" s="65"/>
      <c r="CO133" s="65"/>
      <c r="CP133" s="65"/>
      <c r="CQ133" s="65"/>
      <c r="CR133" s="65"/>
      <c r="CS133" s="65"/>
      <c r="CT133" s="65"/>
      <c r="CU133" s="65"/>
      <c r="CV133" s="65"/>
      <c r="CW133" s="65"/>
      <c r="CX133" s="65"/>
      <c r="CY133" s="65"/>
      <c r="CZ133" s="65"/>
      <c r="DA133" s="65"/>
      <c r="DB133" s="65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5"/>
      <c r="DN133" s="65"/>
      <c r="DO133" s="65"/>
      <c r="DP133" s="65"/>
      <c r="DQ133" s="65"/>
      <c r="DR133" s="65"/>
      <c r="DS133" s="65"/>
      <c r="DT133" s="65"/>
      <c r="DU133" s="65"/>
      <c r="DV133" s="65"/>
      <c r="DW133" s="65"/>
      <c r="DX133" s="65"/>
      <c r="DY133" s="65"/>
      <c r="DZ133" s="65"/>
      <c r="EA133" s="65"/>
    </row>
    <row r="134" spans="1:131" x14ac:dyDescent="0.25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  <c r="CK134" s="65"/>
      <c r="CL134" s="65"/>
      <c r="CM134" s="65"/>
      <c r="CN134" s="65"/>
      <c r="CO134" s="65"/>
      <c r="CP134" s="65"/>
      <c r="CQ134" s="65"/>
      <c r="CR134" s="65"/>
      <c r="CS134" s="65"/>
      <c r="CT134" s="65"/>
      <c r="CU134" s="65"/>
      <c r="CV134" s="65"/>
      <c r="CW134" s="65"/>
      <c r="CX134" s="65"/>
      <c r="CY134" s="65"/>
      <c r="CZ134" s="65"/>
      <c r="DA134" s="65"/>
      <c r="DB134" s="65"/>
      <c r="DC134" s="65"/>
      <c r="DD134" s="65"/>
      <c r="DE134" s="65"/>
      <c r="DF134" s="65"/>
      <c r="DG134" s="65"/>
      <c r="DH134" s="65"/>
      <c r="DI134" s="65"/>
      <c r="DJ134" s="65"/>
      <c r="DK134" s="65"/>
      <c r="DL134" s="65"/>
      <c r="DM134" s="65"/>
      <c r="DN134" s="65"/>
      <c r="DO134" s="65"/>
      <c r="DP134" s="65"/>
      <c r="DQ134" s="65"/>
      <c r="DR134" s="65"/>
      <c r="DS134" s="65"/>
      <c r="DT134" s="65"/>
      <c r="DU134" s="65"/>
      <c r="DV134" s="65"/>
      <c r="DW134" s="65"/>
      <c r="DX134" s="65"/>
      <c r="DY134" s="65"/>
      <c r="DZ134" s="65"/>
      <c r="EA134" s="65"/>
    </row>
    <row r="135" spans="1:131" x14ac:dyDescent="0.25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  <c r="DB135" s="65"/>
      <c r="DC135" s="65"/>
      <c r="DD135" s="65"/>
      <c r="DE135" s="65"/>
      <c r="DF135" s="65"/>
      <c r="DG135" s="65"/>
      <c r="DH135" s="65"/>
      <c r="DI135" s="65"/>
      <c r="DJ135" s="65"/>
      <c r="DK135" s="65"/>
      <c r="DL135" s="65"/>
      <c r="DM135" s="65"/>
      <c r="DN135" s="65"/>
      <c r="DO135" s="65"/>
      <c r="DP135" s="65"/>
      <c r="DQ135" s="65"/>
      <c r="DR135" s="65"/>
      <c r="DS135" s="65"/>
      <c r="DT135" s="65"/>
      <c r="DU135" s="65"/>
      <c r="DV135" s="65"/>
      <c r="DW135" s="65"/>
      <c r="DX135" s="65"/>
      <c r="DY135" s="65"/>
      <c r="DZ135" s="65"/>
      <c r="EA135" s="65"/>
    </row>
    <row r="136" spans="1:131" x14ac:dyDescent="0.25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65"/>
      <c r="CS136" s="65"/>
      <c r="CT136" s="65"/>
      <c r="CU136" s="65"/>
      <c r="CV136" s="65"/>
      <c r="CW136" s="65"/>
      <c r="CX136" s="65"/>
      <c r="CY136" s="65"/>
      <c r="CZ136" s="65"/>
      <c r="DA136" s="65"/>
      <c r="DB136" s="65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5"/>
      <c r="DN136" s="65"/>
      <c r="DO136" s="65"/>
      <c r="DP136" s="65"/>
      <c r="DQ136" s="65"/>
      <c r="DR136" s="65"/>
      <c r="DS136" s="65"/>
      <c r="DT136" s="65"/>
      <c r="DU136" s="65"/>
      <c r="DV136" s="65"/>
      <c r="DW136" s="65"/>
      <c r="DX136" s="65"/>
      <c r="DY136" s="65"/>
      <c r="DZ136" s="65"/>
      <c r="EA136" s="65"/>
    </row>
    <row r="137" spans="1:131" x14ac:dyDescent="0.25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5"/>
      <c r="CO137" s="65"/>
      <c r="CP137" s="65"/>
      <c r="CQ137" s="65"/>
      <c r="CR137" s="65"/>
      <c r="CS137" s="65"/>
      <c r="CT137" s="65"/>
      <c r="CU137" s="65"/>
      <c r="CV137" s="65"/>
      <c r="CW137" s="65"/>
      <c r="CX137" s="65"/>
      <c r="CY137" s="65"/>
      <c r="CZ137" s="65"/>
      <c r="DA137" s="65"/>
      <c r="DB137" s="65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5"/>
      <c r="DN137" s="65"/>
      <c r="DO137" s="65"/>
      <c r="DP137" s="65"/>
      <c r="DQ137" s="65"/>
      <c r="DR137" s="65"/>
      <c r="DS137" s="65"/>
      <c r="DT137" s="65"/>
      <c r="DU137" s="65"/>
      <c r="DV137" s="65"/>
      <c r="DW137" s="65"/>
      <c r="DX137" s="65"/>
      <c r="DY137" s="65"/>
      <c r="DZ137" s="65"/>
      <c r="EA137" s="65"/>
    </row>
    <row r="138" spans="1:131" x14ac:dyDescent="0.25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65"/>
      <c r="DX138" s="65"/>
      <c r="DY138" s="65"/>
      <c r="DZ138" s="65"/>
      <c r="EA138" s="65"/>
    </row>
    <row r="139" spans="1:131" x14ac:dyDescent="0.25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</row>
    <row r="140" spans="1:131" x14ac:dyDescent="0.25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</row>
    <row r="141" spans="1:13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</row>
    <row r="142" spans="1:131" x14ac:dyDescent="0.25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</row>
    <row r="143" spans="1:131" x14ac:dyDescent="0.25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</row>
    <row r="144" spans="1:131" x14ac:dyDescent="0.25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</row>
    <row r="145" spans="1:131" x14ac:dyDescent="0.25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</row>
    <row r="146" spans="1:131" x14ac:dyDescent="0.25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</row>
    <row r="147" spans="1:131" x14ac:dyDescent="0.25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</row>
    <row r="148" spans="1:131" x14ac:dyDescent="0.25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  <c r="DT148" s="65"/>
      <c r="DU148" s="65"/>
      <c r="DV148" s="65"/>
      <c r="DW148" s="65"/>
      <c r="DX148" s="65"/>
      <c r="DY148" s="65"/>
      <c r="DZ148" s="65"/>
      <c r="EA148" s="65"/>
    </row>
    <row r="149" spans="1:131" x14ac:dyDescent="0.25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5"/>
      <c r="DU149" s="65"/>
      <c r="DV149" s="65"/>
      <c r="DW149" s="65"/>
      <c r="DX149" s="65"/>
      <c r="DY149" s="65"/>
      <c r="DZ149" s="65"/>
      <c r="EA149" s="65"/>
    </row>
    <row r="150" spans="1:131" x14ac:dyDescent="0.25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</row>
    <row r="151" spans="1:131" x14ac:dyDescent="0.25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</row>
    <row r="152" spans="1:131" x14ac:dyDescent="0.25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</row>
    <row r="153" spans="1:131" x14ac:dyDescent="0.2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5"/>
      <c r="DU153" s="65"/>
      <c r="DV153" s="65"/>
      <c r="DW153" s="65"/>
      <c r="DX153" s="65"/>
      <c r="DY153" s="65"/>
      <c r="DZ153" s="65"/>
      <c r="EA153" s="65"/>
    </row>
    <row r="154" spans="1:131" x14ac:dyDescent="0.2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</row>
    <row r="155" spans="1:131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</row>
    <row r="156" spans="1:131" x14ac:dyDescent="0.2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  <c r="DT156" s="65"/>
      <c r="DU156" s="65"/>
      <c r="DV156" s="65"/>
      <c r="DW156" s="65"/>
      <c r="DX156" s="65"/>
      <c r="DY156" s="65"/>
      <c r="DZ156" s="65"/>
      <c r="EA156" s="65"/>
    </row>
    <row r="157" spans="1:131" x14ac:dyDescent="0.2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  <c r="CK157" s="65"/>
      <c r="CL157" s="65"/>
      <c r="CM157" s="65"/>
      <c r="CN157" s="65"/>
      <c r="CO157" s="65"/>
      <c r="CP157" s="65"/>
      <c r="CQ157" s="65"/>
      <c r="CR157" s="65"/>
      <c r="CS157" s="65"/>
      <c r="CT157" s="65"/>
      <c r="CU157" s="65"/>
      <c r="CV157" s="65"/>
      <c r="CW157" s="65"/>
      <c r="CX157" s="65"/>
      <c r="CY157" s="65"/>
      <c r="CZ157" s="65"/>
      <c r="DA157" s="65"/>
      <c r="DB157" s="65"/>
      <c r="DC157" s="65"/>
      <c r="DD157" s="65"/>
      <c r="DE157" s="65"/>
      <c r="DF157" s="65"/>
      <c r="DG157" s="65"/>
      <c r="DH157" s="65"/>
      <c r="DI157" s="65"/>
      <c r="DJ157" s="65"/>
      <c r="DK157" s="65"/>
      <c r="DL157" s="65"/>
      <c r="DM157" s="65"/>
      <c r="DN157" s="65"/>
      <c r="DO157" s="65"/>
      <c r="DP157" s="65"/>
      <c r="DQ157" s="65"/>
      <c r="DR157" s="65"/>
      <c r="DS157" s="65"/>
      <c r="DT157" s="65"/>
      <c r="DU157" s="65"/>
      <c r="DV157" s="65"/>
      <c r="DW157" s="65"/>
      <c r="DX157" s="65"/>
      <c r="DY157" s="65"/>
      <c r="DZ157" s="65"/>
      <c r="EA157" s="65"/>
    </row>
    <row r="158" spans="1:131" x14ac:dyDescent="0.25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5"/>
      <c r="CO158" s="65"/>
      <c r="CP158" s="65"/>
      <c r="CQ158" s="65"/>
      <c r="CR158" s="65"/>
      <c r="CS158" s="65"/>
      <c r="CT158" s="65"/>
      <c r="CU158" s="65"/>
      <c r="CV158" s="65"/>
      <c r="CW158" s="65"/>
      <c r="CX158" s="65"/>
      <c r="CY158" s="65"/>
      <c r="CZ158" s="65"/>
      <c r="DA158" s="65"/>
      <c r="DB158" s="65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5"/>
      <c r="DN158" s="65"/>
      <c r="DO158" s="65"/>
      <c r="DP158" s="65"/>
      <c r="DQ158" s="65"/>
      <c r="DR158" s="65"/>
      <c r="DS158" s="65"/>
      <c r="DT158" s="65"/>
      <c r="DU158" s="65"/>
      <c r="DV158" s="65"/>
      <c r="DW158" s="65"/>
      <c r="DX158" s="65"/>
      <c r="DY158" s="65"/>
      <c r="DZ158" s="65"/>
      <c r="EA158" s="65"/>
    </row>
    <row r="159" spans="1:13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  <c r="DY159" s="65"/>
      <c r="DZ159" s="65"/>
      <c r="EA159" s="65"/>
    </row>
    <row r="160" spans="1:131" x14ac:dyDescent="0.25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5"/>
      <c r="CO160" s="65"/>
      <c r="CP160" s="65"/>
      <c r="CQ160" s="65"/>
      <c r="CR160" s="65"/>
      <c r="CS160" s="65"/>
      <c r="CT160" s="65"/>
      <c r="CU160" s="65"/>
      <c r="CV160" s="65"/>
      <c r="CW160" s="65"/>
      <c r="CX160" s="65"/>
      <c r="CY160" s="65"/>
      <c r="CZ160" s="65"/>
      <c r="DA160" s="65"/>
      <c r="DB160" s="65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5"/>
      <c r="DN160" s="65"/>
      <c r="DO160" s="65"/>
      <c r="DP160" s="65"/>
      <c r="DQ160" s="65"/>
      <c r="DR160" s="65"/>
      <c r="DS160" s="65"/>
      <c r="DT160" s="65"/>
      <c r="DU160" s="65"/>
      <c r="DV160" s="65"/>
      <c r="DW160" s="65"/>
      <c r="DX160" s="65"/>
      <c r="DY160" s="65"/>
      <c r="DZ160" s="65"/>
      <c r="EA160" s="65"/>
    </row>
    <row r="161" spans="1:131" x14ac:dyDescent="0.25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5"/>
      <c r="CO161" s="65"/>
      <c r="CP161" s="65"/>
      <c r="CQ161" s="65"/>
      <c r="CR161" s="65"/>
      <c r="CS161" s="65"/>
      <c r="CT161" s="65"/>
      <c r="CU161" s="65"/>
      <c r="CV161" s="65"/>
      <c r="CW161" s="65"/>
      <c r="CX161" s="65"/>
      <c r="CY161" s="65"/>
      <c r="CZ161" s="65"/>
      <c r="DA161" s="65"/>
      <c r="DB161" s="65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5"/>
      <c r="DN161" s="65"/>
      <c r="DO161" s="65"/>
      <c r="DP161" s="65"/>
      <c r="DQ161" s="65"/>
      <c r="DR161" s="65"/>
      <c r="DS161" s="65"/>
      <c r="DT161" s="65"/>
      <c r="DU161" s="65"/>
      <c r="DV161" s="65"/>
      <c r="DW161" s="65"/>
      <c r="DX161" s="65"/>
      <c r="DY161" s="65"/>
      <c r="DZ161" s="65"/>
      <c r="EA161" s="65"/>
    </row>
    <row r="162" spans="1:131" x14ac:dyDescent="0.25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  <c r="CK162" s="65"/>
      <c r="CL162" s="65"/>
      <c r="CM162" s="65"/>
      <c r="CN162" s="65"/>
      <c r="CO162" s="65"/>
      <c r="CP162" s="65"/>
      <c r="CQ162" s="65"/>
      <c r="CR162" s="65"/>
      <c r="CS162" s="65"/>
      <c r="CT162" s="65"/>
      <c r="CU162" s="65"/>
      <c r="CV162" s="65"/>
      <c r="CW162" s="65"/>
      <c r="CX162" s="65"/>
      <c r="CY162" s="65"/>
      <c r="CZ162" s="65"/>
      <c r="DA162" s="65"/>
      <c r="DB162" s="65"/>
      <c r="DC162" s="65"/>
      <c r="DD162" s="65"/>
      <c r="DE162" s="65"/>
      <c r="DF162" s="65"/>
      <c r="DG162" s="65"/>
      <c r="DH162" s="65"/>
      <c r="DI162" s="65"/>
      <c r="DJ162" s="65"/>
      <c r="DK162" s="65"/>
      <c r="DL162" s="65"/>
      <c r="DM162" s="65"/>
      <c r="DN162" s="65"/>
      <c r="DO162" s="65"/>
      <c r="DP162" s="65"/>
      <c r="DQ162" s="65"/>
      <c r="DR162" s="65"/>
      <c r="DS162" s="65"/>
      <c r="DT162" s="65"/>
      <c r="DU162" s="65"/>
      <c r="DV162" s="65"/>
      <c r="DW162" s="65"/>
      <c r="DX162" s="65"/>
      <c r="DY162" s="65"/>
      <c r="DZ162" s="65"/>
      <c r="EA162" s="65"/>
    </row>
    <row r="163" spans="1:131" x14ac:dyDescent="0.25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  <c r="DB163" s="65"/>
      <c r="DC163" s="65"/>
      <c r="DD163" s="65"/>
      <c r="DE163" s="65"/>
      <c r="DF163" s="65"/>
      <c r="DG163" s="65"/>
      <c r="DH163" s="65"/>
      <c r="DI163" s="65"/>
      <c r="DJ163" s="65"/>
      <c r="DK163" s="65"/>
      <c r="DL163" s="65"/>
      <c r="DM163" s="65"/>
      <c r="DN163" s="65"/>
      <c r="DO163" s="65"/>
      <c r="DP163" s="65"/>
      <c r="DQ163" s="65"/>
      <c r="DR163" s="65"/>
      <c r="DS163" s="65"/>
      <c r="DT163" s="65"/>
      <c r="DU163" s="65"/>
      <c r="DV163" s="65"/>
      <c r="DW163" s="65"/>
      <c r="DX163" s="65"/>
      <c r="DY163" s="65"/>
      <c r="DZ163" s="65"/>
      <c r="EA163" s="65"/>
    </row>
    <row r="164" spans="1:131" x14ac:dyDescent="0.2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5"/>
      <c r="CG164" s="65"/>
      <c r="CH164" s="65"/>
      <c r="CI164" s="65"/>
      <c r="CJ164" s="65"/>
      <c r="CK164" s="65"/>
      <c r="CL164" s="65"/>
      <c r="CM164" s="65"/>
      <c r="CN164" s="65"/>
      <c r="CO164" s="65"/>
      <c r="CP164" s="65"/>
      <c r="CQ164" s="65"/>
      <c r="CR164" s="65"/>
      <c r="CS164" s="65"/>
      <c r="CT164" s="65"/>
      <c r="CU164" s="65"/>
      <c r="CV164" s="65"/>
      <c r="CW164" s="65"/>
      <c r="CX164" s="65"/>
      <c r="CY164" s="65"/>
      <c r="CZ164" s="65"/>
      <c r="DA164" s="65"/>
      <c r="DB164" s="65"/>
      <c r="DC164" s="65"/>
      <c r="DD164" s="65"/>
      <c r="DE164" s="65"/>
      <c r="DF164" s="65"/>
      <c r="DG164" s="65"/>
      <c r="DH164" s="65"/>
      <c r="DI164" s="65"/>
      <c r="DJ164" s="65"/>
      <c r="DK164" s="65"/>
      <c r="DL164" s="65"/>
      <c r="DM164" s="65"/>
      <c r="DN164" s="65"/>
      <c r="DO164" s="65"/>
      <c r="DP164" s="65"/>
      <c r="DQ164" s="65"/>
      <c r="DR164" s="65"/>
      <c r="DS164" s="65"/>
      <c r="DT164" s="65"/>
      <c r="DU164" s="65"/>
      <c r="DV164" s="65"/>
      <c r="DW164" s="65"/>
      <c r="DX164" s="65"/>
      <c r="DY164" s="65"/>
      <c r="DZ164" s="65"/>
      <c r="EA164" s="65"/>
    </row>
    <row r="165" spans="1:131" x14ac:dyDescent="0.2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65"/>
      <c r="CB165" s="65"/>
      <c r="CC165" s="65"/>
      <c r="CD165" s="65"/>
      <c r="CE165" s="65"/>
      <c r="CF165" s="65"/>
      <c r="CG165" s="65"/>
      <c r="CH165" s="65"/>
      <c r="CI165" s="65"/>
      <c r="CJ165" s="65"/>
      <c r="CK165" s="65"/>
      <c r="CL165" s="65"/>
      <c r="CM165" s="65"/>
      <c r="CN165" s="65"/>
      <c r="CO165" s="65"/>
      <c r="CP165" s="65"/>
      <c r="CQ165" s="65"/>
      <c r="CR165" s="65"/>
      <c r="CS165" s="65"/>
      <c r="CT165" s="65"/>
      <c r="CU165" s="65"/>
      <c r="CV165" s="65"/>
      <c r="CW165" s="65"/>
      <c r="CX165" s="65"/>
      <c r="CY165" s="65"/>
      <c r="CZ165" s="65"/>
      <c r="DA165" s="65"/>
      <c r="DB165" s="65"/>
      <c r="DC165" s="65"/>
      <c r="DD165" s="65"/>
      <c r="DE165" s="65"/>
      <c r="DF165" s="65"/>
      <c r="DG165" s="65"/>
      <c r="DH165" s="65"/>
      <c r="DI165" s="65"/>
      <c r="DJ165" s="65"/>
      <c r="DK165" s="65"/>
      <c r="DL165" s="65"/>
      <c r="DM165" s="65"/>
      <c r="DN165" s="65"/>
      <c r="DO165" s="65"/>
      <c r="DP165" s="65"/>
      <c r="DQ165" s="65"/>
      <c r="DR165" s="65"/>
      <c r="DS165" s="65"/>
      <c r="DT165" s="65"/>
      <c r="DU165" s="65"/>
      <c r="DV165" s="65"/>
      <c r="DW165" s="65"/>
      <c r="DX165" s="65"/>
      <c r="DY165" s="65"/>
      <c r="DZ165" s="65"/>
      <c r="EA165" s="65"/>
    </row>
    <row r="166" spans="1:131" x14ac:dyDescent="0.25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</row>
    <row r="167" spans="1:131" x14ac:dyDescent="0.25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</row>
    <row r="168" spans="1:131" x14ac:dyDescent="0.25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</row>
    <row r="169" spans="1:131" x14ac:dyDescent="0.25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</row>
    <row r="170" spans="1:131" x14ac:dyDescent="0.25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  <c r="CP170" s="65"/>
      <c r="CQ170" s="65"/>
      <c r="CR170" s="65"/>
      <c r="CS170" s="65"/>
      <c r="CT170" s="65"/>
      <c r="CU170" s="65"/>
      <c r="CV170" s="65"/>
      <c r="CW170" s="65"/>
      <c r="CX170" s="65"/>
      <c r="CY170" s="65"/>
      <c r="CZ170" s="65"/>
      <c r="DA170" s="65"/>
      <c r="DB170" s="65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5"/>
      <c r="DN170" s="65"/>
      <c r="DO170" s="65"/>
      <c r="DP170" s="65"/>
      <c r="DQ170" s="65"/>
      <c r="DR170" s="65"/>
      <c r="DS170" s="65"/>
      <c r="DT170" s="65"/>
      <c r="DU170" s="65"/>
      <c r="DV170" s="65"/>
      <c r="DW170" s="65"/>
      <c r="DX170" s="65"/>
      <c r="DY170" s="65"/>
      <c r="DZ170" s="65"/>
      <c r="EA170" s="65"/>
    </row>
    <row r="171" spans="1:131" x14ac:dyDescent="0.25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  <c r="CH171" s="65"/>
      <c r="CI171" s="65"/>
      <c r="CJ171" s="65"/>
      <c r="CK171" s="65"/>
      <c r="CL171" s="65"/>
      <c r="CM171" s="65"/>
      <c r="CN171" s="65"/>
      <c r="CO171" s="65"/>
      <c r="CP171" s="65"/>
      <c r="CQ171" s="65"/>
      <c r="CR171" s="65"/>
      <c r="CS171" s="65"/>
      <c r="CT171" s="65"/>
      <c r="CU171" s="65"/>
      <c r="CV171" s="65"/>
      <c r="CW171" s="65"/>
      <c r="CX171" s="65"/>
      <c r="CY171" s="65"/>
      <c r="CZ171" s="65"/>
      <c r="DA171" s="65"/>
      <c r="DB171" s="65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5"/>
      <c r="DN171" s="65"/>
      <c r="DO171" s="65"/>
      <c r="DP171" s="65"/>
      <c r="DQ171" s="65"/>
      <c r="DR171" s="65"/>
      <c r="DS171" s="65"/>
      <c r="DT171" s="65"/>
      <c r="DU171" s="65"/>
      <c r="DV171" s="65"/>
      <c r="DW171" s="65"/>
      <c r="DX171" s="65"/>
      <c r="DY171" s="65"/>
      <c r="DZ171" s="65"/>
      <c r="EA171" s="65"/>
    </row>
    <row r="172" spans="1:131" x14ac:dyDescent="0.25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  <c r="CM172" s="65"/>
      <c r="CN172" s="65"/>
      <c r="CO172" s="65"/>
      <c r="CP172" s="65"/>
      <c r="CQ172" s="65"/>
      <c r="CR172" s="65"/>
      <c r="CS172" s="65"/>
      <c r="CT172" s="65"/>
      <c r="CU172" s="65"/>
      <c r="CV172" s="65"/>
      <c r="CW172" s="65"/>
      <c r="CX172" s="65"/>
      <c r="CY172" s="65"/>
      <c r="CZ172" s="65"/>
      <c r="DA172" s="65"/>
      <c r="DB172" s="65"/>
      <c r="DC172" s="65"/>
      <c r="DD172" s="65"/>
      <c r="DE172" s="65"/>
      <c r="DF172" s="65"/>
      <c r="DG172" s="65"/>
      <c r="DH172" s="65"/>
      <c r="DI172" s="65"/>
      <c r="DJ172" s="65"/>
      <c r="DK172" s="65"/>
      <c r="DL172" s="65"/>
      <c r="DM172" s="65"/>
      <c r="DN172" s="65"/>
      <c r="DO172" s="65"/>
      <c r="DP172" s="65"/>
      <c r="DQ172" s="65"/>
      <c r="DR172" s="65"/>
      <c r="DS172" s="65"/>
      <c r="DT172" s="65"/>
      <c r="DU172" s="65"/>
      <c r="DV172" s="65"/>
      <c r="DW172" s="65"/>
      <c r="DX172" s="65"/>
      <c r="DY172" s="65"/>
      <c r="DZ172" s="65"/>
      <c r="EA172" s="65"/>
    </row>
    <row r="173" spans="1:131" x14ac:dyDescent="0.25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</row>
    <row r="174" spans="1:131" x14ac:dyDescent="0.25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</row>
    <row r="175" spans="1:131" x14ac:dyDescent="0.2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  <c r="CM175" s="65"/>
      <c r="CN175" s="65"/>
      <c r="CO175" s="65"/>
      <c r="CP175" s="65"/>
      <c r="CQ175" s="65"/>
      <c r="CR175" s="65"/>
      <c r="CS175" s="65"/>
      <c r="CT175" s="65"/>
      <c r="CU175" s="65"/>
      <c r="CV175" s="65"/>
      <c r="CW175" s="65"/>
      <c r="CX175" s="65"/>
      <c r="CY175" s="65"/>
      <c r="CZ175" s="65"/>
      <c r="DA175" s="65"/>
      <c r="DB175" s="65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5"/>
      <c r="DN175" s="65"/>
      <c r="DO175" s="65"/>
      <c r="DP175" s="65"/>
      <c r="DQ175" s="65"/>
      <c r="DR175" s="65"/>
      <c r="DS175" s="65"/>
      <c r="DT175" s="65"/>
      <c r="DU175" s="65"/>
      <c r="DV175" s="65"/>
      <c r="DW175" s="65"/>
      <c r="DX175" s="65"/>
      <c r="DY175" s="65"/>
      <c r="DZ175" s="65"/>
      <c r="EA175" s="65"/>
    </row>
    <row r="176" spans="1:131" x14ac:dyDescent="0.2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65"/>
      <c r="CB176" s="65"/>
      <c r="CC176" s="65"/>
      <c r="CD176" s="65"/>
      <c r="CE176" s="65"/>
      <c r="CF176" s="65"/>
      <c r="CG176" s="65"/>
      <c r="CH176" s="65"/>
      <c r="CI176" s="65"/>
      <c r="CJ176" s="65"/>
      <c r="CK176" s="65"/>
      <c r="CL176" s="65"/>
      <c r="CM176" s="65"/>
      <c r="CN176" s="65"/>
      <c r="CO176" s="65"/>
      <c r="CP176" s="65"/>
      <c r="CQ176" s="65"/>
      <c r="CR176" s="65"/>
      <c r="CS176" s="65"/>
      <c r="CT176" s="65"/>
      <c r="CU176" s="65"/>
      <c r="CV176" s="65"/>
      <c r="CW176" s="65"/>
      <c r="CX176" s="65"/>
      <c r="CY176" s="65"/>
      <c r="CZ176" s="65"/>
      <c r="DA176" s="65"/>
      <c r="DB176" s="65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5"/>
      <c r="DN176" s="65"/>
      <c r="DO176" s="65"/>
      <c r="DP176" s="65"/>
      <c r="DQ176" s="65"/>
      <c r="DR176" s="65"/>
      <c r="DS176" s="65"/>
      <c r="DT176" s="65"/>
      <c r="DU176" s="65"/>
      <c r="DV176" s="65"/>
      <c r="DW176" s="65"/>
      <c r="DX176" s="65"/>
      <c r="DY176" s="65"/>
      <c r="DZ176" s="65"/>
      <c r="EA176" s="65"/>
    </row>
    <row r="177" spans="1:131" x14ac:dyDescent="0.25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  <c r="BY177" s="65"/>
      <c r="BZ177" s="65"/>
      <c r="CA177" s="65"/>
      <c r="CB177" s="65"/>
      <c r="CC177" s="65"/>
      <c r="CD177" s="65"/>
      <c r="CE177" s="65"/>
      <c r="CF177" s="65"/>
      <c r="CG177" s="65"/>
      <c r="CH177" s="65"/>
      <c r="CI177" s="65"/>
      <c r="CJ177" s="65"/>
      <c r="CK177" s="65"/>
      <c r="CL177" s="65"/>
      <c r="CM177" s="65"/>
      <c r="CN177" s="65"/>
      <c r="CO177" s="65"/>
      <c r="CP177" s="65"/>
      <c r="CQ177" s="65"/>
      <c r="CR177" s="65"/>
      <c r="CS177" s="65"/>
      <c r="CT177" s="65"/>
      <c r="CU177" s="65"/>
      <c r="CV177" s="65"/>
      <c r="CW177" s="65"/>
      <c r="CX177" s="65"/>
      <c r="CY177" s="65"/>
      <c r="CZ177" s="65"/>
      <c r="DA177" s="65"/>
      <c r="DB177" s="65"/>
      <c r="DC177" s="65"/>
      <c r="DD177" s="65"/>
      <c r="DE177" s="65"/>
      <c r="DF177" s="65"/>
      <c r="DG177" s="65"/>
      <c r="DH177" s="65"/>
      <c r="DI177" s="65"/>
      <c r="DJ177" s="65"/>
      <c r="DK177" s="65"/>
      <c r="DL177" s="65"/>
      <c r="DM177" s="65"/>
      <c r="DN177" s="65"/>
      <c r="DO177" s="65"/>
      <c r="DP177" s="65"/>
      <c r="DQ177" s="65"/>
      <c r="DR177" s="65"/>
      <c r="DS177" s="65"/>
      <c r="DT177" s="65"/>
      <c r="DU177" s="65"/>
      <c r="DV177" s="65"/>
      <c r="DW177" s="65"/>
      <c r="DX177" s="65"/>
      <c r="DY177" s="65"/>
      <c r="DZ177" s="65"/>
      <c r="EA177" s="65"/>
    </row>
    <row r="178" spans="1:131" x14ac:dyDescent="0.2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65"/>
      <c r="BZ178" s="65"/>
      <c r="CA178" s="65"/>
      <c r="CB178" s="65"/>
      <c r="CC178" s="65"/>
      <c r="CD178" s="65"/>
      <c r="CE178" s="65"/>
      <c r="CF178" s="65"/>
      <c r="CG178" s="65"/>
      <c r="CH178" s="65"/>
      <c r="CI178" s="65"/>
      <c r="CJ178" s="65"/>
      <c r="CK178" s="65"/>
      <c r="CL178" s="65"/>
      <c r="CM178" s="65"/>
      <c r="CN178" s="65"/>
      <c r="CO178" s="65"/>
      <c r="CP178" s="65"/>
      <c r="CQ178" s="65"/>
      <c r="CR178" s="65"/>
      <c r="CS178" s="65"/>
      <c r="CT178" s="65"/>
      <c r="CU178" s="65"/>
      <c r="CV178" s="65"/>
      <c r="CW178" s="65"/>
      <c r="CX178" s="65"/>
      <c r="CY178" s="65"/>
      <c r="CZ178" s="65"/>
      <c r="DA178" s="65"/>
      <c r="DB178" s="65"/>
      <c r="DC178" s="65"/>
      <c r="DD178" s="65"/>
      <c r="DE178" s="65"/>
      <c r="DF178" s="65"/>
      <c r="DG178" s="65"/>
      <c r="DH178" s="65"/>
      <c r="DI178" s="65"/>
      <c r="DJ178" s="65"/>
      <c r="DK178" s="65"/>
      <c r="DL178" s="65"/>
      <c r="DM178" s="65"/>
      <c r="DN178" s="65"/>
      <c r="DO178" s="65"/>
      <c r="DP178" s="65"/>
      <c r="DQ178" s="65"/>
      <c r="DR178" s="65"/>
      <c r="DS178" s="65"/>
      <c r="DT178" s="65"/>
      <c r="DU178" s="65"/>
      <c r="DV178" s="65"/>
      <c r="DW178" s="65"/>
      <c r="DX178" s="65"/>
      <c r="DY178" s="65"/>
      <c r="DZ178" s="65"/>
      <c r="EA178" s="65"/>
    </row>
    <row r="179" spans="1:131" x14ac:dyDescent="0.2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  <c r="BY179" s="65"/>
      <c r="BZ179" s="65"/>
      <c r="CA179" s="65"/>
      <c r="CB179" s="65"/>
      <c r="CC179" s="65"/>
      <c r="CD179" s="65"/>
      <c r="CE179" s="65"/>
      <c r="CF179" s="65"/>
      <c r="CG179" s="65"/>
      <c r="CH179" s="65"/>
      <c r="CI179" s="65"/>
      <c r="CJ179" s="65"/>
      <c r="CK179" s="65"/>
      <c r="CL179" s="65"/>
      <c r="CM179" s="65"/>
      <c r="CN179" s="65"/>
      <c r="CO179" s="65"/>
      <c r="CP179" s="65"/>
      <c r="CQ179" s="65"/>
      <c r="CR179" s="65"/>
      <c r="CS179" s="65"/>
      <c r="CT179" s="65"/>
      <c r="CU179" s="65"/>
      <c r="CV179" s="65"/>
      <c r="CW179" s="65"/>
      <c r="CX179" s="65"/>
      <c r="CY179" s="65"/>
      <c r="CZ179" s="65"/>
      <c r="DA179" s="65"/>
      <c r="DB179" s="65"/>
      <c r="DC179" s="65"/>
      <c r="DD179" s="65"/>
      <c r="DE179" s="65"/>
      <c r="DF179" s="65"/>
      <c r="DG179" s="65"/>
      <c r="DH179" s="65"/>
      <c r="DI179" s="65"/>
      <c r="DJ179" s="65"/>
      <c r="DK179" s="65"/>
      <c r="DL179" s="65"/>
      <c r="DM179" s="65"/>
      <c r="DN179" s="65"/>
      <c r="DO179" s="65"/>
      <c r="DP179" s="65"/>
      <c r="DQ179" s="65"/>
      <c r="DR179" s="65"/>
      <c r="DS179" s="65"/>
      <c r="DT179" s="65"/>
      <c r="DU179" s="65"/>
      <c r="DV179" s="65"/>
      <c r="DW179" s="65"/>
      <c r="DX179" s="65"/>
      <c r="DY179" s="65"/>
      <c r="DZ179" s="65"/>
      <c r="EA179" s="65"/>
    </row>
    <row r="180" spans="1:131" x14ac:dyDescent="0.2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  <c r="BV180" s="65"/>
      <c r="BW180" s="65"/>
      <c r="BX180" s="65"/>
      <c r="BY180" s="65"/>
      <c r="BZ180" s="65"/>
      <c r="CA180" s="65"/>
      <c r="CB180" s="65"/>
      <c r="CC180" s="65"/>
      <c r="CD180" s="65"/>
      <c r="CE180" s="65"/>
      <c r="CF180" s="65"/>
      <c r="CG180" s="65"/>
      <c r="CH180" s="65"/>
      <c r="CI180" s="65"/>
      <c r="CJ180" s="65"/>
      <c r="CK180" s="65"/>
      <c r="CL180" s="65"/>
      <c r="CM180" s="65"/>
      <c r="CN180" s="65"/>
      <c r="CO180" s="65"/>
      <c r="CP180" s="65"/>
      <c r="CQ180" s="65"/>
      <c r="CR180" s="65"/>
      <c r="CS180" s="65"/>
      <c r="CT180" s="65"/>
      <c r="CU180" s="65"/>
      <c r="CV180" s="65"/>
      <c r="CW180" s="65"/>
      <c r="CX180" s="65"/>
      <c r="CY180" s="65"/>
      <c r="CZ180" s="65"/>
      <c r="DA180" s="65"/>
      <c r="DB180" s="65"/>
      <c r="DC180" s="65"/>
      <c r="DD180" s="65"/>
      <c r="DE180" s="65"/>
      <c r="DF180" s="65"/>
      <c r="DG180" s="65"/>
      <c r="DH180" s="65"/>
      <c r="DI180" s="65"/>
      <c r="DJ180" s="65"/>
      <c r="DK180" s="65"/>
      <c r="DL180" s="65"/>
      <c r="DM180" s="65"/>
      <c r="DN180" s="65"/>
      <c r="DO180" s="65"/>
      <c r="DP180" s="65"/>
      <c r="DQ180" s="65"/>
      <c r="DR180" s="65"/>
      <c r="DS180" s="65"/>
      <c r="DT180" s="65"/>
      <c r="DU180" s="65"/>
      <c r="DV180" s="65"/>
      <c r="DW180" s="65"/>
      <c r="DX180" s="65"/>
      <c r="DY180" s="65"/>
      <c r="DZ180" s="65"/>
      <c r="EA180" s="65"/>
    </row>
    <row r="181" spans="1:131" x14ac:dyDescent="0.2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5"/>
      <c r="CM181" s="65"/>
      <c r="CN181" s="65"/>
      <c r="CO181" s="65"/>
      <c r="CP181" s="65"/>
      <c r="CQ181" s="65"/>
      <c r="CR181" s="65"/>
      <c r="CS181" s="65"/>
      <c r="CT181" s="65"/>
      <c r="CU181" s="65"/>
      <c r="CV181" s="65"/>
      <c r="CW181" s="65"/>
      <c r="CX181" s="65"/>
      <c r="CY181" s="65"/>
      <c r="CZ181" s="65"/>
      <c r="DA181" s="65"/>
      <c r="DB181" s="65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5"/>
      <c r="DN181" s="65"/>
      <c r="DO181" s="65"/>
      <c r="DP181" s="65"/>
      <c r="DQ181" s="65"/>
      <c r="DR181" s="65"/>
      <c r="DS181" s="65"/>
      <c r="DT181" s="65"/>
      <c r="DU181" s="65"/>
      <c r="DV181" s="65"/>
      <c r="DW181" s="65"/>
      <c r="DX181" s="65"/>
      <c r="DY181" s="65"/>
      <c r="DZ181" s="65"/>
      <c r="EA181" s="65"/>
    </row>
    <row r="182" spans="1:131" x14ac:dyDescent="0.2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  <c r="BY182" s="65"/>
      <c r="BZ182" s="65"/>
      <c r="CA182" s="65"/>
      <c r="CB182" s="65"/>
      <c r="CC182" s="65"/>
      <c r="CD182" s="65"/>
      <c r="CE182" s="65"/>
      <c r="CF182" s="65"/>
      <c r="CG182" s="65"/>
      <c r="CH182" s="65"/>
      <c r="CI182" s="65"/>
      <c r="CJ182" s="65"/>
      <c r="CK182" s="65"/>
      <c r="CL182" s="65"/>
      <c r="CM182" s="65"/>
      <c r="CN182" s="65"/>
      <c r="CO182" s="65"/>
      <c r="CP182" s="65"/>
      <c r="CQ182" s="65"/>
      <c r="CR182" s="65"/>
      <c r="CS182" s="65"/>
      <c r="CT182" s="65"/>
      <c r="CU182" s="65"/>
      <c r="CV182" s="65"/>
      <c r="CW182" s="65"/>
      <c r="CX182" s="65"/>
      <c r="CY182" s="65"/>
      <c r="CZ182" s="65"/>
      <c r="DA182" s="65"/>
      <c r="DB182" s="65"/>
      <c r="DC182" s="65"/>
      <c r="DD182" s="65"/>
      <c r="DE182" s="65"/>
      <c r="DF182" s="65"/>
      <c r="DG182" s="65"/>
      <c r="DH182" s="65"/>
      <c r="DI182" s="65"/>
      <c r="DJ182" s="65"/>
      <c r="DK182" s="65"/>
      <c r="DL182" s="65"/>
      <c r="DM182" s="65"/>
      <c r="DN182" s="65"/>
      <c r="DO182" s="65"/>
      <c r="DP182" s="65"/>
      <c r="DQ182" s="65"/>
      <c r="DR182" s="65"/>
      <c r="DS182" s="65"/>
      <c r="DT182" s="65"/>
      <c r="DU182" s="65"/>
      <c r="DV182" s="65"/>
      <c r="DW182" s="65"/>
      <c r="DX182" s="65"/>
      <c r="DY182" s="65"/>
      <c r="DZ182" s="65"/>
      <c r="EA182" s="65"/>
    </row>
    <row r="183" spans="1:131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  <c r="BV183" s="65"/>
      <c r="BW183" s="65"/>
      <c r="BX183" s="65"/>
      <c r="BY183" s="65"/>
      <c r="BZ183" s="65"/>
      <c r="CA183" s="65"/>
      <c r="CB183" s="65"/>
      <c r="CC183" s="65"/>
      <c r="CD183" s="65"/>
      <c r="CE183" s="65"/>
      <c r="CF183" s="65"/>
      <c r="CG183" s="65"/>
      <c r="CH183" s="65"/>
      <c r="CI183" s="65"/>
      <c r="CJ183" s="65"/>
      <c r="CK183" s="65"/>
      <c r="CL183" s="65"/>
      <c r="CM183" s="65"/>
      <c r="CN183" s="65"/>
      <c r="CO183" s="65"/>
      <c r="CP183" s="65"/>
      <c r="CQ183" s="65"/>
      <c r="CR183" s="65"/>
      <c r="CS183" s="65"/>
      <c r="CT183" s="65"/>
      <c r="CU183" s="65"/>
      <c r="CV183" s="65"/>
      <c r="CW183" s="65"/>
      <c r="CX183" s="65"/>
      <c r="CY183" s="65"/>
      <c r="CZ183" s="65"/>
      <c r="DA183" s="65"/>
      <c r="DB183" s="65"/>
      <c r="DC183" s="65"/>
      <c r="DD183" s="65"/>
      <c r="DE183" s="65"/>
      <c r="DF183" s="65"/>
      <c r="DG183" s="65"/>
      <c r="DH183" s="65"/>
      <c r="DI183" s="65"/>
      <c r="DJ183" s="65"/>
      <c r="DK183" s="65"/>
      <c r="DL183" s="65"/>
      <c r="DM183" s="65"/>
      <c r="DN183" s="65"/>
      <c r="DO183" s="65"/>
      <c r="DP183" s="65"/>
      <c r="DQ183" s="65"/>
      <c r="DR183" s="65"/>
      <c r="DS183" s="65"/>
      <c r="DT183" s="65"/>
      <c r="DU183" s="65"/>
      <c r="DV183" s="65"/>
      <c r="DW183" s="65"/>
      <c r="DX183" s="65"/>
      <c r="DY183" s="65"/>
      <c r="DZ183" s="65"/>
      <c r="EA183" s="65"/>
    </row>
    <row r="184" spans="1:131" x14ac:dyDescent="0.25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65"/>
      <c r="CB184" s="65"/>
      <c r="CC184" s="65"/>
      <c r="CD184" s="65"/>
      <c r="CE184" s="65"/>
      <c r="CF184" s="65"/>
      <c r="CG184" s="65"/>
      <c r="CH184" s="65"/>
      <c r="CI184" s="65"/>
      <c r="CJ184" s="65"/>
      <c r="CK184" s="65"/>
      <c r="CL184" s="65"/>
      <c r="CM184" s="65"/>
      <c r="CN184" s="65"/>
      <c r="CO184" s="65"/>
      <c r="CP184" s="65"/>
      <c r="CQ184" s="65"/>
      <c r="CR184" s="65"/>
      <c r="CS184" s="65"/>
      <c r="CT184" s="65"/>
      <c r="CU184" s="65"/>
      <c r="CV184" s="65"/>
      <c r="CW184" s="65"/>
      <c r="CX184" s="65"/>
      <c r="CY184" s="65"/>
      <c r="CZ184" s="65"/>
      <c r="DA184" s="65"/>
      <c r="DB184" s="65"/>
      <c r="DC184" s="65"/>
      <c r="DD184" s="65"/>
      <c r="DE184" s="65"/>
      <c r="DF184" s="65"/>
      <c r="DG184" s="65"/>
      <c r="DH184" s="65"/>
      <c r="DI184" s="65"/>
      <c r="DJ184" s="65"/>
      <c r="DK184" s="65"/>
      <c r="DL184" s="65"/>
      <c r="DM184" s="65"/>
      <c r="DN184" s="65"/>
      <c r="DO184" s="65"/>
      <c r="DP184" s="65"/>
      <c r="DQ184" s="65"/>
      <c r="DR184" s="65"/>
      <c r="DS184" s="65"/>
      <c r="DT184" s="65"/>
      <c r="DU184" s="65"/>
      <c r="DV184" s="65"/>
      <c r="DW184" s="65"/>
      <c r="DX184" s="65"/>
      <c r="DY184" s="65"/>
      <c r="DZ184" s="65"/>
      <c r="EA184" s="65"/>
    </row>
    <row r="185" spans="1:131" x14ac:dyDescent="0.2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65"/>
      <c r="CB185" s="65"/>
      <c r="CC185" s="65"/>
      <c r="CD185" s="65"/>
      <c r="CE185" s="65"/>
      <c r="CF185" s="65"/>
      <c r="CG185" s="65"/>
      <c r="CH185" s="65"/>
      <c r="CI185" s="65"/>
      <c r="CJ185" s="65"/>
      <c r="CK185" s="65"/>
      <c r="CL185" s="65"/>
      <c r="CM185" s="65"/>
      <c r="CN185" s="65"/>
      <c r="CO185" s="65"/>
      <c r="CP185" s="65"/>
      <c r="CQ185" s="65"/>
      <c r="CR185" s="65"/>
      <c r="CS185" s="65"/>
      <c r="CT185" s="65"/>
      <c r="CU185" s="65"/>
      <c r="CV185" s="65"/>
      <c r="CW185" s="65"/>
      <c r="CX185" s="65"/>
      <c r="CY185" s="65"/>
      <c r="CZ185" s="65"/>
      <c r="DA185" s="65"/>
      <c r="DB185" s="65"/>
      <c r="DC185" s="65"/>
      <c r="DD185" s="65"/>
      <c r="DE185" s="65"/>
      <c r="DF185" s="65"/>
      <c r="DG185" s="65"/>
      <c r="DH185" s="65"/>
      <c r="DI185" s="65"/>
      <c r="DJ185" s="65"/>
      <c r="DK185" s="65"/>
      <c r="DL185" s="65"/>
      <c r="DM185" s="65"/>
      <c r="DN185" s="65"/>
      <c r="DO185" s="65"/>
      <c r="DP185" s="65"/>
      <c r="DQ185" s="65"/>
      <c r="DR185" s="65"/>
      <c r="DS185" s="65"/>
      <c r="DT185" s="65"/>
      <c r="DU185" s="65"/>
      <c r="DV185" s="65"/>
      <c r="DW185" s="65"/>
      <c r="DX185" s="65"/>
      <c r="DY185" s="65"/>
      <c r="DZ185" s="65"/>
      <c r="EA185" s="65"/>
    </row>
    <row r="186" spans="1:131" x14ac:dyDescent="0.25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65"/>
      <c r="BZ186" s="65"/>
      <c r="CA186" s="65"/>
      <c r="CB186" s="65"/>
      <c r="CC186" s="65"/>
      <c r="CD186" s="65"/>
      <c r="CE186" s="65"/>
      <c r="CF186" s="65"/>
      <c r="CG186" s="65"/>
      <c r="CH186" s="65"/>
      <c r="CI186" s="65"/>
      <c r="CJ186" s="65"/>
      <c r="CK186" s="65"/>
      <c r="CL186" s="65"/>
      <c r="CM186" s="65"/>
      <c r="CN186" s="65"/>
      <c r="CO186" s="65"/>
      <c r="CP186" s="65"/>
      <c r="CQ186" s="65"/>
      <c r="CR186" s="65"/>
      <c r="CS186" s="65"/>
      <c r="CT186" s="65"/>
      <c r="CU186" s="65"/>
      <c r="CV186" s="65"/>
      <c r="CW186" s="65"/>
      <c r="CX186" s="65"/>
      <c r="CY186" s="65"/>
      <c r="CZ186" s="65"/>
      <c r="DA186" s="65"/>
      <c r="DB186" s="65"/>
      <c r="DC186" s="65"/>
      <c r="DD186" s="65"/>
      <c r="DE186" s="65"/>
      <c r="DF186" s="65"/>
      <c r="DG186" s="65"/>
      <c r="DH186" s="65"/>
      <c r="DI186" s="65"/>
      <c r="DJ186" s="65"/>
      <c r="DK186" s="65"/>
      <c r="DL186" s="65"/>
      <c r="DM186" s="65"/>
      <c r="DN186" s="65"/>
      <c r="DO186" s="65"/>
      <c r="DP186" s="65"/>
      <c r="DQ186" s="65"/>
      <c r="DR186" s="65"/>
      <c r="DS186" s="65"/>
      <c r="DT186" s="65"/>
      <c r="DU186" s="65"/>
      <c r="DV186" s="65"/>
      <c r="DW186" s="65"/>
      <c r="DX186" s="65"/>
      <c r="DY186" s="65"/>
      <c r="DZ186" s="65"/>
      <c r="EA186" s="65"/>
    </row>
    <row r="187" spans="1:131" x14ac:dyDescent="0.25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65"/>
      <c r="BZ187" s="65"/>
      <c r="CA187" s="65"/>
      <c r="CB187" s="65"/>
      <c r="CC187" s="65"/>
      <c r="CD187" s="65"/>
      <c r="CE187" s="65"/>
      <c r="CF187" s="65"/>
      <c r="CG187" s="65"/>
      <c r="CH187" s="65"/>
      <c r="CI187" s="65"/>
      <c r="CJ187" s="65"/>
      <c r="CK187" s="65"/>
      <c r="CL187" s="65"/>
      <c r="CM187" s="65"/>
      <c r="CN187" s="65"/>
      <c r="CO187" s="65"/>
      <c r="CP187" s="65"/>
      <c r="CQ187" s="65"/>
      <c r="CR187" s="65"/>
      <c r="CS187" s="65"/>
      <c r="CT187" s="65"/>
      <c r="CU187" s="65"/>
      <c r="CV187" s="65"/>
      <c r="CW187" s="65"/>
      <c r="CX187" s="65"/>
      <c r="CY187" s="65"/>
      <c r="CZ187" s="65"/>
      <c r="DA187" s="65"/>
      <c r="DB187" s="65"/>
      <c r="DC187" s="65"/>
      <c r="DD187" s="65"/>
      <c r="DE187" s="65"/>
      <c r="DF187" s="65"/>
      <c r="DG187" s="65"/>
      <c r="DH187" s="65"/>
      <c r="DI187" s="65"/>
      <c r="DJ187" s="65"/>
      <c r="DK187" s="65"/>
      <c r="DL187" s="65"/>
      <c r="DM187" s="65"/>
      <c r="DN187" s="65"/>
      <c r="DO187" s="65"/>
      <c r="DP187" s="65"/>
      <c r="DQ187" s="65"/>
      <c r="DR187" s="65"/>
      <c r="DS187" s="65"/>
      <c r="DT187" s="65"/>
      <c r="DU187" s="65"/>
      <c r="DV187" s="65"/>
      <c r="DW187" s="65"/>
      <c r="DX187" s="65"/>
      <c r="DY187" s="65"/>
      <c r="DZ187" s="65"/>
      <c r="EA187" s="65"/>
    </row>
    <row r="188" spans="1:131" x14ac:dyDescent="0.25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65"/>
      <c r="BZ188" s="65"/>
      <c r="CA188" s="65"/>
      <c r="CB188" s="65"/>
      <c r="CC188" s="65"/>
      <c r="CD188" s="65"/>
      <c r="CE188" s="65"/>
      <c r="CF188" s="65"/>
      <c r="CG188" s="65"/>
      <c r="CH188" s="65"/>
      <c r="CI188" s="65"/>
      <c r="CJ188" s="65"/>
      <c r="CK188" s="65"/>
      <c r="CL188" s="65"/>
      <c r="CM188" s="65"/>
      <c r="CN188" s="65"/>
      <c r="CO188" s="65"/>
      <c r="CP188" s="65"/>
      <c r="CQ188" s="65"/>
      <c r="CR188" s="65"/>
      <c r="CS188" s="65"/>
      <c r="CT188" s="65"/>
      <c r="CU188" s="65"/>
      <c r="CV188" s="65"/>
      <c r="CW188" s="65"/>
      <c r="CX188" s="65"/>
      <c r="CY188" s="65"/>
      <c r="CZ188" s="65"/>
      <c r="DA188" s="65"/>
      <c r="DB188" s="65"/>
      <c r="DC188" s="65"/>
      <c r="DD188" s="65"/>
      <c r="DE188" s="65"/>
      <c r="DF188" s="65"/>
      <c r="DG188" s="65"/>
      <c r="DH188" s="65"/>
      <c r="DI188" s="65"/>
      <c r="DJ188" s="65"/>
      <c r="DK188" s="65"/>
      <c r="DL188" s="65"/>
      <c r="DM188" s="65"/>
      <c r="DN188" s="65"/>
      <c r="DO188" s="65"/>
      <c r="DP188" s="65"/>
      <c r="DQ188" s="65"/>
      <c r="DR188" s="65"/>
      <c r="DS188" s="65"/>
      <c r="DT188" s="65"/>
      <c r="DU188" s="65"/>
      <c r="DV188" s="65"/>
      <c r="DW188" s="65"/>
      <c r="DX188" s="65"/>
      <c r="DY188" s="65"/>
      <c r="DZ188" s="65"/>
      <c r="EA188" s="65"/>
    </row>
    <row r="189" spans="1:131" x14ac:dyDescent="0.25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65"/>
      <c r="BZ189" s="65"/>
      <c r="CA189" s="65"/>
      <c r="CB189" s="65"/>
      <c r="CC189" s="65"/>
      <c r="CD189" s="65"/>
      <c r="CE189" s="65"/>
      <c r="CF189" s="65"/>
      <c r="CG189" s="65"/>
      <c r="CH189" s="65"/>
      <c r="CI189" s="65"/>
      <c r="CJ189" s="65"/>
      <c r="CK189" s="65"/>
      <c r="CL189" s="65"/>
      <c r="CM189" s="65"/>
      <c r="CN189" s="65"/>
      <c r="CO189" s="65"/>
      <c r="CP189" s="65"/>
      <c r="CQ189" s="65"/>
      <c r="CR189" s="65"/>
      <c r="CS189" s="65"/>
      <c r="CT189" s="65"/>
      <c r="CU189" s="65"/>
      <c r="CV189" s="65"/>
      <c r="CW189" s="65"/>
      <c r="CX189" s="65"/>
      <c r="CY189" s="65"/>
      <c r="CZ189" s="65"/>
      <c r="DA189" s="65"/>
      <c r="DB189" s="65"/>
      <c r="DC189" s="65"/>
      <c r="DD189" s="65"/>
      <c r="DE189" s="65"/>
      <c r="DF189" s="65"/>
      <c r="DG189" s="65"/>
      <c r="DH189" s="65"/>
      <c r="DI189" s="65"/>
      <c r="DJ189" s="65"/>
      <c r="DK189" s="65"/>
      <c r="DL189" s="65"/>
      <c r="DM189" s="65"/>
      <c r="DN189" s="65"/>
      <c r="DO189" s="65"/>
      <c r="DP189" s="65"/>
      <c r="DQ189" s="65"/>
      <c r="DR189" s="65"/>
      <c r="DS189" s="65"/>
      <c r="DT189" s="65"/>
      <c r="DU189" s="65"/>
      <c r="DV189" s="65"/>
      <c r="DW189" s="65"/>
      <c r="DX189" s="65"/>
      <c r="DY189" s="65"/>
      <c r="DZ189" s="65"/>
      <c r="EA189" s="65"/>
    </row>
    <row r="190" spans="1:131" x14ac:dyDescent="0.2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  <c r="BU190" s="65"/>
      <c r="BV190" s="65"/>
      <c r="BW190" s="65"/>
      <c r="BX190" s="65"/>
      <c r="BY190" s="65"/>
      <c r="BZ190" s="65"/>
      <c r="CA190" s="65"/>
      <c r="CB190" s="65"/>
      <c r="CC190" s="65"/>
      <c r="CD190" s="65"/>
      <c r="CE190" s="65"/>
      <c r="CF190" s="65"/>
      <c r="CG190" s="65"/>
      <c r="CH190" s="65"/>
      <c r="CI190" s="65"/>
      <c r="CJ190" s="65"/>
      <c r="CK190" s="65"/>
      <c r="CL190" s="65"/>
      <c r="CM190" s="65"/>
      <c r="CN190" s="65"/>
      <c r="CO190" s="65"/>
      <c r="CP190" s="65"/>
      <c r="CQ190" s="65"/>
      <c r="CR190" s="65"/>
      <c r="CS190" s="65"/>
      <c r="CT190" s="65"/>
      <c r="CU190" s="65"/>
      <c r="CV190" s="65"/>
      <c r="CW190" s="65"/>
      <c r="CX190" s="65"/>
      <c r="CY190" s="65"/>
      <c r="CZ190" s="65"/>
      <c r="DA190" s="65"/>
      <c r="DB190" s="65"/>
      <c r="DC190" s="65"/>
      <c r="DD190" s="65"/>
      <c r="DE190" s="65"/>
      <c r="DF190" s="65"/>
      <c r="DG190" s="65"/>
      <c r="DH190" s="65"/>
      <c r="DI190" s="65"/>
      <c r="DJ190" s="65"/>
      <c r="DK190" s="65"/>
      <c r="DL190" s="65"/>
      <c r="DM190" s="65"/>
      <c r="DN190" s="65"/>
      <c r="DO190" s="65"/>
      <c r="DP190" s="65"/>
      <c r="DQ190" s="65"/>
      <c r="DR190" s="65"/>
      <c r="DS190" s="65"/>
      <c r="DT190" s="65"/>
      <c r="DU190" s="65"/>
      <c r="DV190" s="65"/>
      <c r="DW190" s="65"/>
      <c r="DX190" s="65"/>
      <c r="DY190" s="65"/>
      <c r="DZ190" s="65"/>
      <c r="EA190" s="65"/>
    </row>
    <row r="191" spans="1:131" x14ac:dyDescent="0.25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  <c r="BV191" s="65"/>
      <c r="BW191" s="65"/>
      <c r="BX191" s="65"/>
      <c r="BY191" s="65"/>
      <c r="BZ191" s="65"/>
      <c r="CA191" s="65"/>
      <c r="CB191" s="65"/>
      <c r="CC191" s="65"/>
      <c r="CD191" s="65"/>
      <c r="CE191" s="65"/>
      <c r="CF191" s="65"/>
      <c r="CG191" s="65"/>
      <c r="CH191" s="65"/>
      <c r="CI191" s="65"/>
      <c r="CJ191" s="65"/>
      <c r="CK191" s="65"/>
      <c r="CL191" s="65"/>
      <c r="CM191" s="65"/>
      <c r="CN191" s="65"/>
      <c r="CO191" s="65"/>
      <c r="CP191" s="65"/>
      <c r="CQ191" s="65"/>
      <c r="CR191" s="65"/>
      <c r="CS191" s="65"/>
      <c r="CT191" s="65"/>
      <c r="CU191" s="65"/>
      <c r="CV191" s="65"/>
      <c r="CW191" s="65"/>
      <c r="CX191" s="65"/>
      <c r="CY191" s="65"/>
      <c r="CZ191" s="65"/>
      <c r="DA191" s="65"/>
      <c r="DB191" s="65"/>
      <c r="DC191" s="65"/>
      <c r="DD191" s="65"/>
      <c r="DE191" s="65"/>
      <c r="DF191" s="65"/>
      <c r="DG191" s="65"/>
      <c r="DH191" s="65"/>
      <c r="DI191" s="65"/>
      <c r="DJ191" s="65"/>
      <c r="DK191" s="65"/>
      <c r="DL191" s="65"/>
      <c r="DM191" s="65"/>
      <c r="DN191" s="65"/>
      <c r="DO191" s="65"/>
      <c r="DP191" s="65"/>
      <c r="DQ191" s="65"/>
      <c r="DR191" s="65"/>
      <c r="DS191" s="65"/>
      <c r="DT191" s="65"/>
      <c r="DU191" s="65"/>
      <c r="DV191" s="65"/>
      <c r="DW191" s="65"/>
      <c r="DX191" s="65"/>
      <c r="DY191" s="65"/>
      <c r="DZ191" s="65"/>
      <c r="EA191" s="65"/>
    </row>
    <row r="192" spans="1:131" x14ac:dyDescent="0.25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65"/>
      <c r="BZ192" s="65"/>
      <c r="CA192" s="65"/>
      <c r="CB192" s="65"/>
      <c r="CC192" s="65"/>
      <c r="CD192" s="65"/>
      <c r="CE192" s="65"/>
      <c r="CF192" s="65"/>
      <c r="CG192" s="65"/>
      <c r="CH192" s="65"/>
      <c r="CI192" s="65"/>
      <c r="CJ192" s="65"/>
      <c r="CK192" s="65"/>
      <c r="CL192" s="65"/>
      <c r="CM192" s="65"/>
      <c r="CN192" s="65"/>
      <c r="CO192" s="65"/>
      <c r="CP192" s="65"/>
      <c r="CQ192" s="65"/>
      <c r="CR192" s="65"/>
      <c r="CS192" s="65"/>
      <c r="CT192" s="65"/>
      <c r="CU192" s="65"/>
      <c r="CV192" s="65"/>
      <c r="CW192" s="65"/>
      <c r="CX192" s="65"/>
      <c r="CY192" s="65"/>
      <c r="CZ192" s="65"/>
      <c r="DA192" s="65"/>
      <c r="DB192" s="65"/>
      <c r="DC192" s="65"/>
      <c r="DD192" s="65"/>
      <c r="DE192" s="65"/>
      <c r="DF192" s="65"/>
      <c r="DG192" s="65"/>
      <c r="DH192" s="65"/>
      <c r="DI192" s="65"/>
      <c r="DJ192" s="65"/>
      <c r="DK192" s="65"/>
      <c r="DL192" s="65"/>
      <c r="DM192" s="65"/>
      <c r="DN192" s="65"/>
      <c r="DO192" s="65"/>
      <c r="DP192" s="65"/>
      <c r="DQ192" s="65"/>
      <c r="DR192" s="65"/>
      <c r="DS192" s="65"/>
      <c r="DT192" s="65"/>
      <c r="DU192" s="65"/>
      <c r="DV192" s="65"/>
      <c r="DW192" s="65"/>
      <c r="DX192" s="65"/>
      <c r="DY192" s="65"/>
      <c r="DZ192" s="65"/>
      <c r="EA192" s="65"/>
    </row>
    <row r="193" spans="1:131" x14ac:dyDescent="0.25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  <c r="BU193" s="65"/>
      <c r="BV193" s="65"/>
      <c r="BW193" s="65"/>
      <c r="BX193" s="65"/>
      <c r="BY193" s="65"/>
      <c r="BZ193" s="65"/>
      <c r="CA193" s="65"/>
      <c r="CB193" s="65"/>
      <c r="CC193" s="65"/>
      <c r="CD193" s="65"/>
      <c r="CE193" s="65"/>
      <c r="CF193" s="65"/>
      <c r="CG193" s="65"/>
      <c r="CH193" s="65"/>
      <c r="CI193" s="65"/>
      <c r="CJ193" s="65"/>
      <c r="CK193" s="65"/>
      <c r="CL193" s="65"/>
      <c r="CM193" s="65"/>
      <c r="CN193" s="65"/>
      <c r="CO193" s="65"/>
      <c r="CP193" s="65"/>
      <c r="CQ193" s="65"/>
      <c r="CR193" s="65"/>
      <c r="CS193" s="65"/>
      <c r="CT193" s="65"/>
      <c r="CU193" s="65"/>
      <c r="CV193" s="65"/>
      <c r="CW193" s="65"/>
      <c r="CX193" s="65"/>
      <c r="CY193" s="65"/>
      <c r="CZ193" s="65"/>
      <c r="DA193" s="65"/>
      <c r="DB193" s="65"/>
      <c r="DC193" s="65"/>
      <c r="DD193" s="65"/>
      <c r="DE193" s="65"/>
      <c r="DF193" s="65"/>
      <c r="DG193" s="65"/>
      <c r="DH193" s="65"/>
      <c r="DI193" s="65"/>
      <c r="DJ193" s="65"/>
      <c r="DK193" s="65"/>
      <c r="DL193" s="65"/>
      <c r="DM193" s="65"/>
      <c r="DN193" s="65"/>
      <c r="DO193" s="65"/>
      <c r="DP193" s="65"/>
      <c r="DQ193" s="65"/>
      <c r="DR193" s="65"/>
      <c r="DS193" s="65"/>
      <c r="DT193" s="65"/>
      <c r="DU193" s="65"/>
      <c r="DV193" s="65"/>
      <c r="DW193" s="65"/>
      <c r="DX193" s="65"/>
      <c r="DY193" s="65"/>
      <c r="DZ193" s="65"/>
      <c r="EA193" s="65"/>
    </row>
    <row r="194" spans="1:131" x14ac:dyDescent="0.25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5"/>
      <c r="CA194" s="65"/>
      <c r="CB194" s="65"/>
      <c r="CC194" s="65"/>
      <c r="CD194" s="65"/>
      <c r="CE194" s="65"/>
      <c r="CF194" s="65"/>
      <c r="CG194" s="65"/>
      <c r="CH194" s="65"/>
      <c r="CI194" s="65"/>
      <c r="CJ194" s="65"/>
      <c r="CK194" s="65"/>
      <c r="CL194" s="65"/>
      <c r="CM194" s="65"/>
      <c r="CN194" s="65"/>
      <c r="CO194" s="65"/>
      <c r="CP194" s="65"/>
      <c r="CQ194" s="65"/>
      <c r="CR194" s="65"/>
      <c r="CS194" s="65"/>
      <c r="CT194" s="65"/>
      <c r="CU194" s="65"/>
      <c r="CV194" s="65"/>
      <c r="CW194" s="65"/>
      <c r="CX194" s="65"/>
      <c r="CY194" s="65"/>
      <c r="CZ194" s="65"/>
      <c r="DA194" s="65"/>
      <c r="DB194" s="65"/>
      <c r="DC194" s="65"/>
      <c r="DD194" s="65"/>
      <c r="DE194" s="65"/>
      <c r="DF194" s="65"/>
      <c r="DG194" s="65"/>
      <c r="DH194" s="65"/>
      <c r="DI194" s="65"/>
      <c r="DJ194" s="65"/>
      <c r="DK194" s="65"/>
      <c r="DL194" s="65"/>
      <c r="DM194" s="65"/>
      <c r="DN194" s="65"/>
      <c r="DO194" s="65"/>
      <c r="DP194" s="65"/>
      <c r="DQ194" s="65"/>
      <c r="DR194" s="65"/>
      <c r="DS194" s="65"/>
      <c r="DT194" s="65"/>
      <c r="DU194" s="65"/>
      <c r="DV194" s="65"/>
      <c r="DW194" s="65"/>
      <c r="DX194" s="65"/>
      <c r="DY194" s="65"/>
      <c r="DZ194" s="65"/>
      <c r="EA194" s="65"/>
    </row>
    <row r="195" spans="1:131" x14ac:dyDescent="0.25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  <c r="BV195" s="65"/>
      <c r="BW195" s="65"/>
      <c r="BX195" s="65"/>
      <c r="BY195" s="65"/>
      <c r="BZ195" s="65"/>
      <c r="CA195" s="65"/>
      <c r="CB195" s="65"/>
      <c r="CC195" s="65"/>
      <c r="CD195" s="65"/>
      <c r="CE195" s="65"/>
      <c r="CF195" s="65"/>
      <c r="CG195" s="65"/>
      <c r="CH195" s="65"/>
      <c r="CI195" s="65"/>
      <c r="CJ195" s="65"/>
      <c r="CK195" s="65"/>
      <c r="CL195" s="65"/>
      <c r="CM195" s="65"/>
      <c r="CN195" s="65"/>
      <c r="CO195" s="65"/>
      <c r="CP195" s="65"/>
      <c r="CQ195" s="65"/>
      <c r="CR195" s="65"/>
      <c r="CS195" s="65"/>
      <c r="CT195" s="65"/>
      <c r="CU195" s="65"/>
      <c r="CV195" s="65"/>
      <c r="CW195" s="65"/>
      <c r="CX195" s="65"/>
      <c r="CY195" s="65"/>
      <c r="CZ195" s="65"/>
      <c r="DA195" s="65"/>
      <c r="DB195" s="65"/>
      <c r="DC195" s="65"/>
      <c r="DD195" s="65"/>
      <c r="DE195" s="65"/>
      <c r="DF195" s="65"/>
      <c r="DG195" s="65"/>
      <c r="DH195" s="65"/>
      <c r="DI195" s="65"/>
      <c r="DJ195" s="65"/>
      <c r="DK195" s="65"/>
      <c r="DL195" s="65"/>
      <c r="DM195" s="65"/>
      <c r="DN195" s="65"/>
      <c r="DO195" s="65"/>
      <c r="DP195" s="65"/>
      <c r="DQ195" s="65"/>
      <c r="DR195" s="65"/>
      <c r="DS195" s="65"/>
      <c r="DT195" s="65"/>
      <c r="DU195" s="65"/>
      <c r="DV195" s="65"/>
      <c r="DW195" s="65"/>
      <c r="DX195" s="65"/>
      <c r="DY195" s="65"/>
      <c r="DZ195" s="65"/>
      <c r="EA195" s="65"/>
    </row>
    <row r="196" spans="1:131" x14ac:dyDescent="0.25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65"/>
      <c r="CB196" s="65"/>
      <c r="CC196" s="65"/>
      <c r="CD196" s="65"/>
      <c r="CE196" s="65"/>
      <c r="CF196" s="65"/>
      <c r="CG196" s="65"/>
      <c r="CH196" s="65"/>
      <c r="CI196" s="65"/>
      <c r="CJ196" s="65"/>
      <c r="CK196" s="65"/>
      <c r="CL196" s="65"/>
      <c r="CM196" s="65"/>
      <c r="CN196" s="65"/>
      <c r="CO196" s="65"/>
      <c r="CP196" s="65"/>
      <c r="CQ196" s="65"/>
      <c r="CR196" s="65"/>
      <c r="CS196" s="65"/>
      <c r="CT196" s="65"/>
      <c r="CU196" s="65"/>
      <c r="CV196" s="65"/>
      <c r="CW196" s="65"/>
      <c r="CX196" s="65"/>
      <c r="CY196" s="65"/>
      <c r="CZ196" s="65"/>
      <c r="DA196" s="65"/>
      <c r="DB196" s="65"/>
      <c r="DC196" s="65"/>
      <c r="DD196" s="65"/>
      <c r="DE196" s="65"/>
      <c r="DF196" s="65"/>
      <c r="DG196" s="65"/>
      <c r="DH196" s="65"/>
      <c r="DI196" s="65"/>
      <c r="DJ196" s="65"/>
      <c r="DK196" s="65"/>
      <c r="DL196" s="65"/>
      <c r="DM196" s="65"/>
      <c r="DN196" s="65"/>
      <c r="DO196" s="65"/>
      <c r="DP196" s="65"/>
      <c r="DQ196" s="65"/>
      <c r="DR196" s="65"/>
      <c r="DS196" s="65"/>
      <c r="DT196" s="65"/>
      <c r="DU196" s="65"/>
      <c r="DV196" s="65"/>
      <c r="DW196" s="65"/>
      <c r="DX196" s="65"/>
      <c r="DY196" s="65"/>
      <c r="DZ196" s="65"/>
      <c r="EA196" s="65"/>
    </row>
    <row r="197" spans="1:131" x14ac:dyDescent="0.25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65"/>
      <c r="CS197" s="65"/>
      <c r="CT197" s="65"/>
      <c r="CU197" s="65"/>
      <c r="CV197" s="65"/>
      <c r="CW197" s="65"/>
      <c r="CX197" s="65"/>
      <c r="CY197" s="65"/>
      <c r="CZ197" s="65"/>
      <c r="DA197" s="65"/>
      <c r="DB197" s="65"/>
      <c r="DC197" s="65"/>
      <c r="DD197" s="65"/>
      <c r="DE197" s="65"/>
      <c r="DF197" s="65"/>
      <c r="DG197" s="65"/>
      <c r="DH197" s="65"/>
      <c r="DI197" s="65"/>
      <c r="DJ197" s="65"/>
      <c r="DK197" s="65"/>
      <c r="DL197" s="65"/>
      <c r="DM197" s="65"/>
      <c r="DN197" s="65"/>
      <c r="DO197" s="65"/>
      <c r="DP197" s="65"/>
      <c r="DQ197" s="65"/>
      <c r="DR197" s="65"/>
      <c r="DS197" s="65"/>
      <c r="DT197" s="65"/>
      <c r="DU197" s="65"/>
      <c r="DV197" s="65"/>
      <c r="DW197" s="65"/>
      <c r="DX197" s="65"/>
      <c r="DY197" s="65"/>
      <c r="DZ197" s="65"/>
      <c r="EA197" s="65"/>
    </row>
    <row r="198" spans="1:131" x14ac:dyDescent="0.25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  <c r="BQ198" s="65"/>
      <c r="BR198" s="65"/>
      <c r="BS198" s="65"/>
      <c r="BT198" s="65"/>
      <c r="BU198" s="65"/>
      <c r="BV198" s="65"/>
      <c r="BW198" s="65"/>
      <c r="BX198" s="65"/>
      <c r="BY198" s="65"/>
      <c r="BZ198" s="65"/>
      <c r="CA198" s="65"/>
      <c r="CB198" s="65"/>
      <c r="CC198" s="65"/>
      <c r="CD198" s="65"/>
      <c r="CE198" s="65"/>
      <c r="CF198" s="65"/>
      <c r="CG198" s="65"/>
      <c r="CH198" s="65"/>
      <c r="CI198" s="65"/>
      <c r="CJ198" s="65"/>
      <c r="CK198" s="65"/>
      <c r="CL198" s="65"/>
      <c r="CM198" s="65"/>
      <c r="CN198" s="65"/>
      <c r="CO198" s="65"/>
      <c r="CP198" s="65"/>
      <c r="CQ198" s="65"/>
      <c r="CR198" s="65"/>
      <c r="CS198" s="65"/>
      <c r="CT198" s="65"/>
      <c r="CU198" s="65"/>
      <c r="CV198" s="65"/>
      <c r="CW198" s="65"/>
      <c r="CX198" s="65"/>
      <c r="CY198" s="65"/>
      <c r="CZ198" s="65"/>
      <c r="DA198" s="65"/>
      <c r="DB198" s="65"/>
      <c r="DC198" s="65"/>
      <c r="DD198" s="65"/>
      <c r="DE198" s="65"/>
      <c r="DF198" s="65"/>
      <c r="DG198" s="65"/>
      <c r="DH198" s="65"/>
      <c r="DI198" s="65"/>
      <c r="DJ198" s="65"/>
      <c r="DK198" s="65"/>
      <c r="DL198" s="65"/>
      <c r="DM198" s="65"/>
      <c r="DN198" s="65"/>
      <c r="DO198" s="65"/>
      <c r="DP198" s="65"/>
      <c r="DQ198" s="65"/>
      <c r="DR198" s="65"/>
      <c r="DS198" s="65"/>
      <c r="DT198" s="65"/>
      <c r="DU198" s="65"/>
      <c r="DV198" s="65"/>
      <c r="DW198" s="65"/>
      <c r="DX198" s="65"/>
      <c r="DY198" s="65"/>
      <c r="DZ198" s="65"/>
      <c r="EA198" s="65"/>
    </row>
    <row r="199" spans="1:131" x14ac:dyDescent="0.25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  <c r="BQ199" s="65"/>
      <c r="BR199" s="65"/>
      <c r="BS199" s="65"/>
      <c r="BT199" s="65"/>
      <c r="BU199" s="65"/>
      <c r="BV199" s="65"/>
      <c r="BW199" s="65"/>
      <c r="BX199" s="65"/>
      <c r="BY199" s="65"/>
      <c r="BZ199" s="65"/>
      <c r="CA199" s="65"/>
      <c r="CB199" s="65"/>
      <c r="CC199" s="65"/>
      <c r="CD199" s="65"/>
      <c r="CE199" s="65"/>
      <c r="CF199" s="65"/>
      <c r="CG199" s="65"/>
      <c r="CH199" s="65"/>
      <c r="CI199" s="65"/>
      <c r="CJ199" s="65"/>
      <c r="CK199" s="65"/>
      <c r="CL199" s="65"/>
      <c r="CM199" s="65"/>
      <c r="CN199" s="65"/>
      <c r="CO199" s="65"/>
      <c r="CP199" s="65"/>
      <c r="CQ199" s="65"/>
      <c r="CR199" s="65"/>
      <c r="CS199" s="65"/>
      <c r="CT199" s="65"/>
      <c r="CU199" s="65"/>
      <c r="CV199" s="65"/>
      <c r="CW199" s="65"/>
      <c r="CX199" s="65"/>
      <c r="CY199" s="65"/>
      <c r="CZ199" s="65"/>
      <c r="DA199" s="65"/>
      <c r="DB199" s="65"/>
      <c r="DC199" s="65"/>
      <c r="DD199" s="65"/>
      <c r="DE199" s="65"/>
      <c r="DF199" s="65"/>
      <c r="DG199" s="65"/>
      <c r="DH199" s="65"/>
      <c r="DI199" s="65"/>
      <c r="DJ199" s="65"/>
      <c r="DK199" s="65"/>
      <c r="DL199" s="65"/>
      <c r="DM199" s="65"/>
      <c r="DN199" s="65"/>
      <c r="DO199" s="65"/>
      <c r="DP199" s="65"/>
      <c r="DQ199" s="65"/>
      <c r="DR199" s="65"/>
      <c r="DS199" s="65"/>
      <c r="DT199" s="65"/>
      <c r="DU199" s="65"/>
      <c r="DV199" s="65"/>
      <c r="DW199" s="65"/>
      <c r="DX199" s="65"/>
      <c r="DY199" s="65"/>
      <c r="DZ199" s="65"/>
      <c r="EA199" s="65"/>
    </row>
    <row r="200" spans="1:131" x14ac:dyDescent="0.25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  <c r="BV200" s="65"/>
      <c r="BW200" s="65"/>
      <c r="BX200" s="65"/>
      <c r="BY200" s="65"/>
      <c r="BZ200" s="65"/>
      <c r="CA200" s="65"/>
      <c r="CB200" s="65"/>
      <c r="CC200" s="65"/>
      <c r="CD200" s="65"/>
      <c r="CE200" s="65"/>
      <c r="CF200" s="65"/>
      <c r="CG200" s="65"/>
      <c r="CH200" s="65"/>
      <c r="CI200" s="65"/>
      <c r="CJ200" s="65"/>
      <c r="CK200" s="65"/>
      <c r="CL200" s="65"/>
      <c r="CM200" s="65"/>
      <c r="CN200" s="65"/>
      <c r="CO200" s="65"/>
      <c r="CP200" s="65"/>
      <c r="CQ200" s="65"/>
      <c r="CR200" s="65"/>
      <c r="CS200" s="65"/>
      <c r="CT200" s="65"/>
      <c r="CU200" s="65"/>
      <c r="CV200" s="65"/>
      <c r="CW200" s="65"/>
      <c r="CX200" s="65"/>
      <c r="CY200" s="65"/>
      <c r="CZ200" s="65"/>
      <c r="DA200" s="65"/>
      <c r="DB200" s="65"/>
      <c r="DC200" s="65"/>
      <c r="DD200" s="65"/>
      <c r="DE200" s="65"/>
      <c r="DF200" s="65"/>
      <c r="DG200" s="65"/>
      <c r="DH200" s="65"/>
      <c r="DI200" s="65"/>
      <c r="DJ200" s="65"/>
      <c r="DK200" s="65"/>
      <c r="DL200" s="65"/>
      <c r="DM200" s="65"/>
      <c r="DN200" s="65"/>
      <c r="DO200" s="65"/>
      <c r="DP200" s="65"/>
      <c r="DQ200" s="65"/>
      <c r="DR200" s="65"/>
      <c r="DS200" s="65"/>
      <c r="DT200" s="65"/>
      <c r="DU200" s="65"/>
      <c r="DV200" s="65"/>
      <c r="DW200" s="65"/>
      <c r="DX200" s="65"/>
      <c r="DY200" s="65"/>
      <c r="DZ200" s="65"/>
      <c r="EA200" s="65"/>
    </row>
    <row r="201" spans="1:131" x14ac:dyDescent="0.25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  <c r="BQ201" s="65"/>
      <c r="BR201" s="65"/>
      <c r="BS201" s="65"/>
      <c r="BT201" s="65"/>
      <c r="BU201" s="65"/>
      <c r="BV201" s="65"/>
      <c r="BW201" s="65"/>
      <c r="BX201" s="65"/>
      <c r="BY201" s="65"/>
      <c r="BZ201" s="65"/>
      <c r="CA201" s="65"/>
      <c r="CB201" s="65"/>
      <c r="CC201" s="65"/>
      <c r="CD201" s="65"/>
      <c r="CE201" s="65"/>
      <c r="CF201" s="65"/>
      <c r="CG201" s="65"/>
      <c r="CH201" s="65"/>
      <c r="CI201" s="65"/>
      <c r="CJ201" s="65"/>
      <c r="CK201" s="65"/>
      <c r="CL201" s="65"/>
      <c r="CM201" s="65"/>
      <c r="CN201" s="65"/>
      <c r="CO201" s="65"/>
      <c r="CP201" s="65"/>
      <c r="CQ201" s="65"/>
      <c r="CR201" s="65"/>
      <c r="CS201" s="65"/>
      <c r="CT201" s="65"/>
      <c r="CU201" s="65"/>
      <c r="CV201" s="65"/>
      <c r="CW201" s="65"/>
      <c r="CX201" s="65"/>
      <c r="CY201" s="65"/>
      <c r="CZ201" s="65"/>
      <c r="DA201" s="65"/>
      <c r="DB201" s="65"/>
      <c r="DC201" s="65"/>
      <c r="DD201" s="65"/>
      <c r="DE201" s="65"/>
      <c r="DF201" s="65"/>
      <c r="DG201" s="65"/>
      <c r="DH201" s="65"/>
      <c r="DI201" s="65"/>
      <c r="DJ201" s="65"/>
      <c r="DK201" s="65"/>
      <c r="DL201" s="65"/>
      <c r="DM201" s="65"/>
      <c r="DN201" s="65"/>
      <c r="DO201" s="65"/>
      <c r="DP201" s="65"/>
      <c r="DQ201" s="65"/>
      <c r="DR201" s="65"/>
      <c r="DS201" s="65"/>
      <c r="DT201" s="65"/>
      <c r="DU201" s="65"/>
      <c r="DV201" s="65"/>
      <c r="DW201" s="65"/>
      <c r="DX201" s="65"/>
      <c r="DY201" s="65"/>
      <c r="DZ201" s="65"/>
      <c r="EA201" s="65"/>
    </row>
    <row r="202" spans="1:131" x14ac:dyDescent="0.25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  <c r="BQ202" s="65"/>
      <c r="BR202" s="65"/>
      <c r="BS202" s="65"/>
      <c r="BT202" s="65"/>
      <c r="BU202" s="65"/>
      <c r="BV202" s="65"/>
      <c r="BW202" s="65"/>
      <c r="BX202" s="65"/>
      <c r="BY202" s="65"/>
      <c r="BZ202" s="65"/>
      <c r="CA202" s="65"/>
      <c r="CB202" s="65"/>
      <c r="CC202" s="65"/>
      <c r="CD202" s="65"/>
      <c r="CE202" s="65"/>
      <c r="CF202" s="65"/>
      <c r="CG202" s="65"/>
      <c r="CH202" s="65"/>
      <c r="CI202" s="65"/>
      <c r="CJ202" s="65"/>
      <c r="CK202" s="65"/>
      <c r="CL202" s="65"/>
      <c r="CM202" s="65"/>
      <c r="CN202" s="65"/>
      <c r="CO202" s="65"/>
      <c r="CP202" s="65"/>
      <c r="CQ202" s="65"/>
      <c r="CR202" s="65"/>
      <c r="CS202" s="65"/>
      <c r="CT202" s="65"/>
      <c r="CU202" s="65"/>
      <c r="CV202" s="65"/>
      <c r="CW202" s="65"/>
      <c r="CX202" s="65"/>
      <c r="CY202" s="65"/>
      <c r="CZ202" s="65"/>
      <c r="DA202" s="65"/>
      <c r="DB202" s="65"/>
      <c r="DC202" s="65"/>
      <c r="DD202" s="65"/>
      <c r="DE202" s="65"/>
      <c r="DF202" s="65"/>
      <c r="DG202" s="65"/>
      <c r="DH202" s="65"/>
      <c r="DI202" s="65"/>
      <c r="DJ202" s="65"/>
      <c r="DK202" s="65"/>
      <c r="DL202" s="65"/>
      <c r="DM202" s="65"/>
      <c r="DN202" s="65"/>
      <c r="DO202" s="65"/>
      <c r="DP202" s="65"/>
      <c r="DQ202" s="65"/>
      <c r="DR202" s="65"/>
      <c r="DS202" s="65"/>
      <c r="DT202" s="65"/>
      <c r="DU202" s="65"/>
      <c r="DV202" s="65"/>
      <c r="DW202" s="65"/>
      <c r="DX202" s="65"/>
      <c r="DY202" s="65"/>
      <c r="DZ202" s="65"/>
      <c r="EA202" s="65"/>
    </row>
    <row r="203" spans="1:131" x14ac:dyDescent="0.25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  <c r="BU203" s="65"/>
      <c r="BV203" s="65"/>
      <c r="BW203" s="65"/>
      <c r="BX203" s="65"/>
      <c r="BY203" s="65"/>
      <c r="BZ203" s="65"/>
      <c r="CA203" s="65"/>
      <c r="CB203" s="65"/>
      <c r="CC203" s="65"/>
      <c r="CD203" s="65"/>
      <c r="CE203" s="65"/>
      <c r="CF203" s="65"/>
      <c r="CG203" s="65"/>
      <c r="CH203" s="65"/>
      <c r="CI203" s="65"/>
      <c r="CJ203" s="65"/>
      <c r="CK203" s="65"/>
      <c r="CL203" s="65"/>
      <c r="CM203" s="65"/>
      <c r="CN203" s="65"/>
      <c r="CO203" s="65"/>
      <c r="CP203" s="65"/>
      <c r="CQ203" s="65"/>
      <c r="CR203" s="65"/>
      <c r="CS203" s="65"/>
      <c r="CT203" s="65"/>
      <c r="CU203" s="65"/>
      <c r="CV203" s="65"/>
      <c r="CW203" s="65"/>
      <c r="CX203" s="65"/>
      <c r="CY203" s="65"/>
      <c r="CZ203" s="65"/>
      <c r="DA203" s="65"/>
      <c r="DB203" s="65"/>
      <c r="DC203" s="65"/>
      <c r="DD203" s="65"/>
      <c r="DE203" s="65"/>
      <c r="DF203" s="65"/>
      <c r="DG203" s="65"/>
      <c r="DH203" s="65"/>
      <c r="DI203" s="65"/>
      <c r="DJ203" s="65"/>
      <c r="DK203" s="65"/>
      <c r="DL203" s="65"/>
      <c r="DM203" s="65"/>
      <c r="DN203" s="65"/>
      <c r="DO203" s="65"/>
      <c r="DP203" s="65"/>
      <c r="DQ203" s="65"/>
      <c r="DR203" s="65"/>
      <c r="DS203" s="65"/>
      <c r="DT203" s="65"/>
      <c r="DU203" s="65"/>
      <c r="DV203" s="65"/>
      <c r="DW203" s="65"/>
      <c r="DX203" s="65"/>
      <c r="DY203" s="65"/>
      <c r="DZ203" s="65"/>
      <c r="EA203" s="65"/>
    </row>
    <row r="204" spans="1:131" x14ac:dyDescent="0.25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65"/>
      <c r="CB204" s="65"/>
      <c r="CC204" s="65"/>
      <c r="CD204" s="65"/>
      <c r="CE204" s="65"/>
      <c r="CF204" s="65"/>
      <c r="CG204" s="65"/>
      <c r="CH204" s="65"/>
      <c r="CI204" s="65"/>
      <c r="CJ204" s="65"/>
      <c r="CK204" s="65"/>
      <c r="CL204" s="65"/>
      <c r="CM204" s="65"/>
      <c r="CN204" s="65"/>
      <c r="CO204" s="65"/>
      <c r="CP204" s="65"/>
      <c r="CQ204" s="65"/>
      <c r="CR204" s="65"/>
      <c r="CS204" s="65"/>
      <c r="CT204" s="65"/>
      <c r="CU204" s="65"/>
      <c r="CV204" s="65"/>
      <c r="CW204" s="65"/>
      <c r="CX204" s="65"/>
      <c r="CY204" s="65"/>
      <c r="CZ204" s="65"/>
      <c r="DA204" s="65"/>
      <c r="DB204" s="65"/>
      <c r="DC204" s="65"/>
      <c r="DD204" s="65"/>
      <c r="DE204" s="65"/>
      <c r="DF204" s="65"/>
      <c r="DG204" s="65"/>
      <c r="DH204" s="65"/>
      <c r="DI204" s="65"/>
      <c r="DJ204" s="65"/>
      <c r="DK204" s="65"/>
      <c r="DL204" s="65"/>
      <c r="DM204" s="65"/>
      <c r="DN204" s="65"/>
      <c r="DO204" s="65"/>
      <c r="DP204" s="65"/>
      <c r="DQ204" s="65"/>
      <c r="DR204" s="65"/>
      <c r="DS204" s="65"/>
      <c r="DT204" s="65"/>
      <c r="DU204" s="65"/>
      <c r="DV204" s="65"/>
      <c r="DW204" s="65"/>
      <c r="DX204" s="65"/>
      <c r="DY204" s="65"/>
      <c r="DZ204" s="65"/>
      <c r="EA204" s="65"/>
    </row>
    <row r="205" spans="1:131" x14ac:dyDescent="0.2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65"/>
      <c r="CB205" s="65"/>
      <c r="CC205" s="65"/>
      <c r="CD205" s="65"/>
      <c r="CE205" s="65"/>
      <c r="CF205" s="65"/>
      <c r="CG205" s="65"/>
      <c r="CH205" s="65"/>
      <c r="CI205" s="65"/>
      <c r="CJ205" s="65"/>
      <c r="CK205" s="65"/>
      <c r="CL205" s="65"/>
      <c r="CM205" s="65"/>
      <c r="CN205" s="65"/>
      <c r="CO205" s="65"/>
      <c r="CP205" s="65"/>
      <c r="CQ205" s="65"/>
      <c r="CR205" s="65"/>
      <c r="CS205" s="65"/>
      <c r="CT205" s="65"/>
      <c r="CU205" s="65"/>
      <c r="CV205" s="65"/>
      <c r="CW205" s="65"/>
      <c r="CX205" s="65"/>
      <c r="CY205" s="65"/>
      <c r="CZ205" s="65"/>
      <c r="DA205" s="65"/>
      <c r="DB205" s="65"/>
      <c r="DC205" s="65"/>
      <c r="DD205" s="65"/>
      <c r="DE205" s="65"/>
      <c r="DF205" s="65"/>
      <c r="DG205" s="65"/>
      <c r="DH205" s="65"/>
      <c r="DI205" s="65"/>
      <c r="DJ205" s="65"/>
      <c r="DK205" s="65"/>
      <c r="DL205" s="65"/>
      <c r="DM205" s="65"/>
      <c r="DN205" s="65"/>
      <c r="DO205" s="65"/>
      <c r="DP205" s="65"/>
      <c r="DQ205" s="65"/>
      <c r="DR205" s="65"/>
      <c r="DS205" s="65"/>
      <c r="DT205" s="65"/>
      <c r="DU205" s="65"/>
      <c r="DV205" s="65"/>
      <c r="DW205" s="65"/>
      <c r="DX205" s="65"/>
      <c r="DY205" s="65"/>
      <c r="DZ205" s="65"/>
      <c r="EA205" s="65"/>
    </row>
    <row r="206" spans="1:131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65"/>
      <c r="CB206" s="65"/>
      <c r="CC206" s="65"/>
      <c r="CD206" s="65"/>
      <c r="CE206" s="65"/>
      <c r="CF206" s="65"/>
      <c r="CG206" s="65"/>
      <c r="CH206" s="65"/>
      <c r="CI206" s="65"/>
      <c r="CJ206" s="65"/>
      <c r="CK206" s="65"/>
      <c r="CL206" s="65"/>
      <c r="CM206" s="65"/>
      <c r="CN206" s="65"/>
      <c r="CO206" s="65"/>
      <c r="CP206" s="65"/>
      <c r="CQ206" s="65"/>
      <c r="CR206" s="65"/>
      <c r="CS206" s="65"/>
      <c r="CT206" s="65"/>
      <c r="CU206" s="65"/>
      <c r="CV206" s="65"/>
      <c r="CW206" s="65"/>
      <c r="CX206" s="65"/>
      <c r="CY206" s="65"/>
      <c r="CZ206" s="65"/>
      <c r="DA206" s="65"/>
      <c r="DB206" s="65"/>
      <c r="DC206" s="65"/>
      <c r="DD206" s="65"/>
      <c r="DE206" s="65"/>
      <c r="DF206" s="65"/>
      <c r="DG206" s="65"/>
      <c r="DH206" s="65"/>
      <c r="DI206" s="65"/>
      <c r="DJ206" s="65"/>
      <c r="DK206" s="65"/>
      <c r="DL206" s="65"/>
      <c r="DM206" s="65"/>
      <c r="DN206" s="65"/>
      <c r="DO206" s="65"/>
      <c r="DP206" s="65"/>
      <c r="DQ206" s="65"/>
      <c r="DR206" s="65"/>
      <c r="DS206" s="65"/>
      <c r="DT206" s="65"/>
      <c r="DU206" s="65"/>
      <c r="DV206" s="65"/>
      <c r="DW206" s="65"/>
      <c r="DX206" s="65"/>
      <c r="DY206" s="65"/>
      <c r="DZ206" s="65"/>
      <c r="EA206" s="65"/>
    </row>
    <row r="207" spans="1:131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65"/>
      <c r="CB207" s="65"/>
      <c r="CC207" s="65"/>
      <c r="CD207" s="65"/>
      <c r="CE207" s="65"/>
      <c r="CF207" s="65"/>
      <c r="CG207" s="65"/>
      <c r="CH207" s="65"/>
      <c r="CI207" s="65"/>
      <c r="CJ207" s="65"/>
      <c r="CK207" s="65"/>
      <c r="CL207" s="65"/>
      <c r="CM207" s="65"/>
      <c r="CN207" s="65"/>
      <c r="CO207" s="65"/>
      <c r="CP207" s="65"/>
      <c r="CQ207" s="65"/>
      <c r="CR207" s="65"/>
      <c r="CS207" s="65"/>
      <c r="CT207" s="65"/>
      <c r="CU207" s="65"/>
      <c r="CV207" s="65"/>
      <c r="CW207" s="65"/>
      <c r="CX207" s="65"/>
      <c r="CY207" s="65"/>
      <c r="CZ207" s="65"/>
      <c r="DA207" s="65"/>
      <c r="DB207" s="65"/>
      <c r="DC207" s="65"/>
      <c r="DD207" s="65"/>
      <c r="DE207" s="65"/>
      <c r="DF207" s="65"/>
      <c r="DG207" s="65"/>
      <c r="DH207" s="65"/>
      <c r="DI207" s="65"/>
      <c r="DJ207" s="65"/>
      <c r="DK207" s="65"/>
      <c r="DL207" s="65"/>
      <c r="DM207" s="65"/>
      <c r="DN207" s="65"/>
      <c r="DO207" s="65"/>
      <c r="DP207" s="65"/>
      <c r="DQ207" s="65"/>
      <c r="DR207" s="65"/>
      <c r="DS207" s="65"/>
      <c r="DT207" s="65"/>
      <c r="DU207" s="65"/>
      <c r="DV207" s="65"/>
      <c r="DW207" s="65"/>
      <c r="DX207" s="65"/>
      <c r="DY207" s="65"/>
      <c r="DZ207" s="65"/>
      <c r="EA207" s="65"/>
    </row>
    <row r="208" spans="1:131" x14ac:dyDescent="0.25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65"/>
      <c r="CB208" s="65"/>
      <c r="CC208" s="65"/>
      <c r="CD208" s="65"/>
      <c r="CE208" s="65"/>
      <c r="CF208" s="65"/>
      <c r="CG208" s="65"/>
      <c r="CH208" s="65"/>
      <c r="CI208" s="65"/>
      <c r="CJ208" s="65"/>
      <c r="CK208" s="65"/>
      <c r="CL208" s="65"/>
      <c r="CM208" s="65"/>
      <c r="CN208" s="65"/>
      <c r="CO208" s="65"/>
      <c r="CP208" s="65"/>
      <c r="CQ208" s="65"/>
      <c r="CR208" s="65"/>
      <c r="CS208" s="65"/>
      <c r="CT208" s="65"/>
      <c r="CU208" s="65"/>
      <c r="CV208" s="65"/>
      <c r="CW208" s="65"/>
      <c r="CX208" s="65"/>
      <c r="CY208" s="65"/>
      <c r="CZ208" s="65"/>
      <c r="DA208" s="65"/>
      <c r="DB208" s="65"/>
      <c r="DC208" s="65"/>
      <c r="DD208" s="65"/>
      <c r="DE208" s="65"/>
      <c r="DF208" s="65"/>
      <c r="DG208" s="65"/>
      <c r="DH208" s="65"/>
      <c r="DI208" s="65"/>
      <c r="DJ208" s="65"/>
      <c r="DK208" s="65"/>
      <c r="DL208" s="65"/>
      <c r="DM208" s="65"/>
      <c r="DN208" s="65"/>
      <c r="DO208" s="65"/>
      <c r="DP208" s="65"/>
      <c r="DQ208" s="65"/>
      <c r="DR208" s="65"/>
      <c r="DS208" s="65"/>
      <c r="DT208" s="65"/>
      <c r="DU208" s="65"/>
      <c r="DV208" s="65"/>
      <c r="DW208" s="65"/>
      <c r="DX208" s="65"/>
      <c r="DY208" s="65"/>
      <c r="DZ208" s="65"/>
      <c r="EA208" s="65"/>
    </row>
    <row r="209" spans="1:131" x14ac:dyDescent="0.25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65"/>
      <c r="CB209" s="65"/>
      <c r="CC209" s="65"/>
      <c r="CD209" s="65"/>
      <c r="CE209" s="65"/>
      <c r="CF209" s="65"/>
      <c r="CG209" s="65"/>
      <c r="CH209" s="65"/>
      <c r="CI209" s="65"/>
      <c r="CJ209" s="65"/>
      <c r="CK209" s="65"/>
      <c r="CL209" s="65"/>
      <c r="CM209" s="65"/>
      <c r="CN209" s="65"/>
      <c r="CO209" s="65"/>
      <c r="CP209" s="65"/>
      <c r="CQ209" s="65"/>
      <c r="CR209" s="65"/>
      <c r="CS209" s="65"/>
      <c r="CT209" s="65"/>
      <c r="CU209" s="65"/>
      <c r="CV209" s="65"/>
      <c r="CW209" s="65"/>
      <c r="CX209" s="65"/>
      <c r="CY209" s="65"/>
      <c r="CZ209" s="65"/>
      <c r="DA209" s="65"/>
      <c r="DB209" s="65"/>
      <c r="DC209" s="65"/>
      <c r="DD209" s="65"/>
      <c r="DE209" s="65"/>
      <c r="DF209" s="65"/>
      <c r="DG209" s="65"/>
      <c r="DH209" s="65"/>
      <c r="DI209" s="65"/>
      <c r="DJ209" s="65"/>
      <c r="DK209" s="65"/>
      <c r="DL209" s="65"/>
      <c r="DM209" s="65"/>
      <c r="DN209" s="65"/>
      <c r="DO209" s="65"/>
      <c r="DP209" s="65"/>
      <c r="DQ209" s="65"/>
      <c r="DR209" s="65"/>
      <c r="DS209" s="65"/>
      <c r="DT209" s="65"/>
      <c r="DU209" s="65"/>
      <c r="DV209" s="65"/>
      <c r="DW209" s="65"/>
      <c r="DX209" s="65"/>
      <c r="DY209" s="65"/>
      <c r="DZ209" s="65"/>
      <c r="EA209" s="65"/>
    </row>
    <row r="210" spans="1:131" x14ac:dyDescent="0.25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  <c r="DT210" s="65"/>
      <c r="DU210" s="65"/>
      <c r="DV210" s="65"/>
      <c r="DW210" s="65"/>
      <c r="DX210" s="65"/>
      <c r="DY210" s="65"/>
      <c r="DZ210" s="65"/>
      <c r="EA210" s="65"/>
    </row>
    <row r="211" spans="1:131" x14ac:dyDescent="0.25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  <c r="DT211" s="65"/>
      <c r="DU211" s="65"/>
      <c r="DV211" s="65"/>
      <c r="DW211" s="65"/>
      <c r="DX211" s="65"/>
      <c r="DY211" s="65"/>
      <c r="DZ211" s="65"/>
      <c r="EA211" s="65"/>
    </row>
    <row r="212" spans="1:131" x14ac:dyDescent="0.2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  <c r="DT212" s="65"/>
      <c r="DU212" s="65"/>
      <c r="DV212" s="65"/>
      <c r="DW212" s="65"/>
      <c r="DX212" s="65"/>
      <c r="DY212" s="65"/>
      <c r="DZ212" s="65"/>
      <c r="EA212" s="65"/>
    </row>
    <row r="213" spans="1:131" x14ac:dyDescent="0.25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  <c r="DT213" s="65"/>
      <c r="DU213" s="65"/>
      <c r="DV213" s="65"/>
      <c r="DW213" s="65"/>
      <c r="DX213" s="65"/>
      <c r="DY213" s="65"/>
      <c r="DZ213" s="65"/>
      <c r="EA213" s="65"/>
    </row>
    <row r="214" spans="1:131" x14ac:dyDescent="0.25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  <c r="DT214" s="65"/>
      <c r="DU214" s="65"/>
      <c r="DV214" s="65"/>
      <c r="DW214" s="65"/>
      <c r="DX214" s="65"/>
      <c r="DY214" s="65"/>
      <c r="DZ214" s="65"/>
      <c r="EA214" s="65"/>
    </row>
    <row r="215" spans="1:131" x14ac:dyDescent="0.25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  <c r="DT215" s="65"/>
      <c r="DU215" s="65"/>
      <c r="DV215" s="65"/>
      <c r="DW215" s="65"/>
      <c r="DX215" s="65"/>
      <c r="DY215" s="65"/>
      <c r="DZ215" s="65"/>
      <c r="EA215" s="65"/>
    </row>
    <row r="216" spans="1:131" x14ac:dyDescent="0.25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  <c r="DT216" s="65"/>
      <c r="DU216" s="65"/>
      <c r="DV216" s="65"/>
      <c r="DW216" s="65"/>
      <c r="DX216" s="65"/>
      <c r="DY216" s="65"/>
      <c r="DZ216" s="65"/>
      <c r="EA216" s="65"/>
    </row>
    <row r="217" spans="1:131" x14ac:dyDescent="0.25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</row>
    <row r="218" spans="1:131" x14ac:dyDescent="0.25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</row>
    <row r="219" spans="1:131" x14ac:dyDescent="0.25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</row>
    <row r="220" spans="1:131" x14ac:dyDescent="0.2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</row>
    <row r="221" spans="1:131" x14ac:dyDescent="0.25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</row>
    <row r="222" spans="1:131" x14ac:dyDescent="0.25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65"/>
      <c r="CB222" s="65"/>
      <c r="CC222" s="65"/>
      <c r="CD222" s="65"/>
      <c r="CE222" s="65"/>
      <c r="CF222" s="65"/>
      <c r="CG222" s="65"/>
      <c r="CH222" s="65"/>
      <c r="CI222" s="65"/>
      <c r="CJ222" s="65"/>
      <c r="CK222" s="65"/>
      <c r="CL222" s="65"/>
      <c r="CM222" s="65"/>
      <c r="CN222" s="65"/>
      <c r="CO222" s="65"/>
      <c r="CP222" s="65"/>
      <c r="CQ222" s="65"/>
      <c r="CR222" s="65"/>
      <c r="CS222" s="65"/>
      <c r="CT222" s="65"/>
      <c r="CU222" s="65"/>
      <c r="CV222" s="65"/>
      <c r="CW222" s="65"/>
      <c r="CX222" s="65"/>
      <c r="CY222" s="65"/>
      <c r="CZ222" s="65"/>
      <c r="DA222" s="65"/>
      <c r="DB222" s="65"/>
      <c r="DC222" s="65"/>
      <c r="DD222" s="65"/>
      <c r="DE222" s="65"/>
      <c r="DF222" s="65"/>
      <c r="DG222" s="65"/>
      <c r="DH222" s="65"/>
      <c r="DI222" s="65"/>
      <c r="DJ222" s="65"/>
      <c r="DK222" s="65"/>
      <c r="DL222" s="65"/>
      <c r="DM222" s="65"/>
      <c r="DN222" s="65"/>
      <c r="DO222" s="65"/>
      <c r="DP222" s="65"/>
      <c r="DQ222" s="65"/>
      <c r="DR222" s="65"/>
      <c r="DS222" s="65"/>
      <c r="DT222" s="65"/>
      <c r="DU222" s="65"/>
      <c r="DV222" s="65"/>
      <c r="DW222" s="65"/>
      <c r="DX222" s="65"/>
      <c r="DY222" s="65"/>
      <c r="DZ222" s="65"/>
      <c r="EA222" s="65"/>
    </row>
    <row r="223" spans="1:131" x14ac:dyDescent="0.25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65"/>
      <c r="CB223" s="65"/>
      <c r="CC223" s="65"/>
      <c r="CD223" s="65"/>
      <c r="CE223" s="65"/>
      <c r="CF223" s="65"/>
      <c r="CG223" s="65"/>
      <c r="CH223" s="65"/>
      <c r="CI223" s="65"/>
      <c r="CJ223" s="65"/>
      <c r="CK223" s="65"/>
      <c r="CL223" s="65"/>
      <c r="CM223" s="65"/>
      <c r="CN223" s="65"/>
      <c r="CO223" s="65"/>
      <c r="CP223" s="65"/>
      <c r="CQ223" s="65"/>
      <c r="CR223" s="65"/>
      <c r="CS223" s="65"/>
      <c r="CT223" s="65"/>
      <c r="CU223" s="65"/>
      <c r="CV223" s="65"/>
      <c r="CW223" s="65"/>
      <c r="CX223" s="65"/>
      <c r="CY223" s="65"/>
      <c r="CZ223" s="65"/>
      <c r="DA223" s="65"/>
      <c r="DB223" s="65"/>
      <c r="DC223" s="65"/>
      <c r="DD223" s="65"/>
      <c r="DE223" s="65"/>
      <c r="DF223" s="65"/>
      <c r="DG223" s="65"/>
      <c r="DH223" s="65"/>
      <c r="DI223" s="65"/>
      <c r="DJ223" s="65"/>
      <c r="DK223" s="65"/>
      <c r="DL223" s="65"/>
      <c r="DM223" s="65"/>
      <c r="DN223" s="65"/>
      <c r="DO223" s="65"/>
      <c r="DP223" s="65"/>
      <c r="DQ223" s="65"/>
      <c r="DR223" s="65"/>
      <c r="DS223" s="65"/>
      <c r="DT223" s="65"/>
      <c r="DU223" s="65"/>
      <c r="DV223" s="65"/>
      <c r="DW223" s="65"/>
      <c r="DX223" s="65"/>
      <c r="DY223" s="65"/>
      <c r="DZ223" s="65"/>
      <c r="EA223" s="65"/>
    </row>
    <row r="224" spans="1:131" x14ac:dyDescent="0.25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  <c r="BV224" s="65"/>
      <c r="BW224" s="65"/>
      <c r="BX224" s="65"/>
      <c r="BY224" s="65"/>
      <c r="BZ224" s="65"/>
      <c r="CA224" s="65"/>
      <c r="CB224" s="65"/>
      <c r="CC224" s="65"/>
      <c r="CD224" s="65"/>
      <c r="CE224" s="65"/>
      <c r="CF224" s="65"/>
      <c r="CG224" s="65"/>
      <c r="CH224" s="65"/>
      <c r="CI224" s="65"/>
      <c r="CJ224" s="65"/>
      <c r="CK224" s="65"/>
      <c r="CL224" s="65"/>
      <c r="CM224" s="65"/>
      <c r="CN224" s="65"/>
      <c r="CO224" s="65"/>
      <c r="CP224" s="65"/>
      <c r="CQ224" s="65"/>
      <c r="CR224" s="65"/>
      <c r="CS224" s="65"/>
      <c r="CT224" s="65"/>
      <c r="CU224" s="65"/>
      <c r="CV224" s="65"/>
      <c r="CW224" s="65"/>
      <c r="CX224" s="65"/>
      <c r="CY224" s="65"/>
      <c r="CZ224" s="65"/>
      <c r="DA224" s="65"/>
      <c r="DB224" s="65"/>
      <c r="DC224" s="65"/>
      <c r="DD224" s="65"/>
      <c r="DE224" s="65"/>
      <c r="DF224" s="65"/>
      <c r="DG224" s="65"/>
      <c r="DH224" s="65"/>
      <c r="DI224" s="65"/>
      <c r="DJ224" s="65"/>
      <c r="DK224" s="65"/>
      <c r="DL224" s="65"/>
      <c r="DM224" s="65"/>
      <c r="DN224" s="65"/>
      <c r="DO224" s="65"/>
      <c r="DP224" s="65"/>
      <c r="DQ224" s="65"/>
      <c r="DR224" s="65"/>
      <c r="DS224" s="65"/>
      <c r="DT224" s="65"/>
      <c r="DU224" s="65"/>
      <c r="DV224" s="65"/>
      <c r="DW224" s="65"/>
      <c r="DX224" s="65"/>
      <c r="DY224" s="65"/>
      <c r="DZ224" s="65"/>
      <c r="EA224" s="65"/>
    </row>
    <row r="225" spans="1:131" x14ac:dyDescent="0.25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  <c r="BI225" s="65"/>
      <c r="BJ225" s="65"/>
      <c r="BK225" s="65"/>
      <c r="BL225" s="65"/>
      <c r="BM225" s="65"/>
      <c r="BN225" s="65"/>
      <c r="BO225" s="65"/>
      <c r="BP225" s="65"/>
      <c r="BQ225" s="65"/>
      <c r="BR225" s="65"/>
      <c r="BS225" s="65"/>
      <c r="BT225" s="65"/>
      <c r="BU225" s="65"/>
      <c r="BV225" s="65"/>
      <c r="BW225" s="65"/>
      <c r="BX225" s="65"/>
      <c r="BY225" s="65"/>
      <c r="BZ225" s="65"/>
      <c r="CA225" s="65"/>
      <c r="CB225" s="65"/>
      <c r="CC225" s="65"/>
      <c r="CD225" s="65"/>
      <c r="CE225" s="65"/>
      <c r="CF225" s="65"/>
      <c r="CG225" s="65"/>
      <c r="CH225" s="65"/>
      <c r="CI225" s="65"/>
      <c r="CJ225" s="65"/>
      <c r="CK225" s="65"/>
      <c r="CL225" s="65"/>
      <c r="CM225" s="65"/>
      <c r="CN225" s="65"/>
      <c r="CO225" s="65"/>
      <c r="CP225" s="65"/>
      <c r="CQ225" s="65"/>
      <c r="CR225" s="65"/>
      <c r="CS225" s="65"/>
      <c r="CT225" s="65"/>
      <c r="CU225" s="65"/>
      <c r="CV225" s="65"/>
      <c r="CW225" s="65"/>
      <c r="CX225" s="65"/>
      <c r="CY225" s="65"/>
      <c r="CZ225" s="65"/>
      <c r="DA225" s="65"/>
      <c r="DB225" s="65"/>
      <c r="DC225" s="65"/>
      <c r="DD225" s="65"/>
      <c r="DE225" s="65"/>
      <c r="DF225" s="65"/>
      <c r="DG225" s="65"/>
      <c r="DH225" s="65"/>
      <c r="DI225" s="65"/>
      <c r="DJ225" s="65"/>
      <c r="DK225" s="65"/>
      <c r="DL225" s="65"/>
      <c r="DM225" s="65"/>
      <c r="DN225" s="65"/>
      <c r="DO225" s="65"/>
      <c r="DP225" s="65"/>
      <c r="DQ225" s="65"/>
      <c r="DR225" s="65"/>
      <c r="DS225" s="65"/>
      <c r="DT225" s="65"/>
      <c r="DU225" s="65"/>
      <c r="DV225" s="65"/>
      <c r="DW225" s="65"/>
      <c r="DX225" s="65"/>
      <c r="DY225" s="65"/>
      <c r="DZ225" s="65"/>
      <c r="EA225" s="65"/>
    </row>
    <row r="226" spans="1:131" x14ac:dyDescent="0.25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65"/>
      <c r="CB226" s="65"/>
      <c r="CC226" s="65"/>
      <c r="CD226" s="65"/>
      <c r="CE226" s="65"/>
      <c r="CF226" s="65"/>
      <c r="CG226" s="65"/>
      <c r="CH226" s="65"/>
      <c r="CI226" s="65"/>
      <c r="CJ226" s="65"/>
      <c r="CK226" s="65"/>
      <c r="CL226" s="65"/>
      <c r="CM226" s="65"/>
      <c r="CN226" s="65"/>
      <c r="CO226" s="65"/>
      <c r="CP226" s="65"/>
      <c r="CQ226" s="65"/>
      <c r="CR226" s="65"/>
      <c r="CS226" s="65"/>
      <c r="CT226" s="65"/>
      <c r="CU226" s="65"/>
      <c r="CV226" s="65"/>
      <c r="CW226" s="65"/>
      <c r="CX226" s="65"/>
      <c r="CY226" s="65"/>
      <c r="CZ226" s="65"/>
      <c r="DA226" s="65"/>
      <c r="DB226" s="65"/>
      <c r="DC226" s="65"/>
      <c r="DD226" s="65"/>
      <c r="DE226" s="65"/>
      <c r="DF226" s="65"/>
      <c r="DG226" s="65"/>
      <c r="DH226" s="65"/>
      <c r="DI226" s="65"/>
      <c r="DJ226" s="65"/>
      <c r="DK226" s="65"/>
      <c r="DL226" s="65"/>
      <c r="DM226" s="65"/>
      <c r="DN226" s="65"/>
      <c r="DO226" s="65"/>
      <c r="DP226" s="65"/>
      <c r="DQ226" s="65"/>
      <c r="DR226" s="65"/>
      <c r="DS226" s="65"/>
      <c r="DT226" s="65"/>
      <c r="DU226" s="65"/>
      <c r="DV226" s="65"/>
      <c r="DW226" s="65"/>
      <c r="DX226" s="65"/>
      <c r="DY226" s="65"/>
      <c r="DZ226" s="65"/>
      <c r="EA226" s="65"/>
    </row>
    <row r="227" spans="1:131" x14ac:dyDescent="0.25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65"/>
      <c r="CB227" s="65"/>
      <c r="CC227" s="65"/>
      <c r="CD227" s="65"/>
      <c r="CE227" s="65"/>
      <c r="CF227" s="65"/>
      <c r="CG227" s="65"/>
      <c r="CH227" s="65"/>
      <c r="CI227" s="65"/>
      <c r="CJ227" s="65"/>
      <c r="CK227" s="65"/>
      <c r="CL227" s="65"/>
      <c r="CM227" s="65"/>
      <c r="CN227" s="65"/>
      <c r="CO227" s="65"/>
      <c r="CP227" s="65"/>
      <c r="CQ227" s="65"/>
      <c r="CR227" s="65"/>
      <c r="CS227" s="65"/>
      <c r="CT227" s="65"/>
      <c r="CU227" s="65"/>
      <c r="CV227" s="65"/>
      <c r="CW227" s="65"/>
      <c r="CX227" s="65"/>
      <c r="CY227" s="65"/>
      <c r="CZ227" s="65"/>
      <c r="DA227" s="65"/>
      <c r="DB227" s="65"/>
      <c r="DC227" s="65"/>
      <c r="DD227" s="65"/>
      <c r="DE227" s="65"/>
      <c r="DF227" s="65"/>
      <c r="DG227" s="65"/>
      <c r="DH227" s="65"/>
      <c r="DI227" s="65"/>
      <c r="DJ227" s="65"/>
      <c r="DK227" s="65"/>
      <c r="DL227" s="65"/>
      <c r="DM227" s="65"/>
      <c r="DN227" s="65"/>
      <c r="DO227" s="65"/>
      <c r="DP227" s="65"/>
      <c r="DQ227" s="65"/>
      <c r="DR227" s="65"/>
      <c r="DS227" s="65"/>
      <c r="DT227" s="65"/>
      <c r="DU227" s="65"/>
      <c r="DV227" s="65"/>
      <c r="DW227" s="65"/>
      <c r="DX227" s="65"/>
      <c r="DY227" s="65"/>
      <c r="DZ227" s="65"/>
      <c r="EA227" s="65"/>
    </row>
    <row r="228" spans="1:131" x14ac:dyDescent="0.25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65"/>
      <c r="CB228" s="65"/>
      <c r="CC228" s="65"/>
      <c r="CD228" s="65"/>
      <c r="CE228" s="65"/>
      <c r="CF228" s="65"/>
      <c r="CG228" s="65"/>
      <c r="CH228" s="65"/>
      <c r="CI228" s="65"/>
      <c r="CJ228" s="65"/>
      <c r="CK228" s="65"/>
      <c r="CL228" s="65"/>
      <c r="CM228" s="65"/>
      <c r="CN228" s="65"/>
      <c r="CO228" s="65"/>
      <c r="CP228" s="65"/>
      <c r="CQ228" s="65"/>
      <c r="CR228" s="65"/>
      <c r="CS228" s="65"/>
      <c r="CT228" s="65"/>
      <c r="CU228" s="65"/>
      <c r="CV228" s="65"/>
      <c r="CW228" s="65"/>
      <c r="CX228" s="65"/>
      <c r="CY228" s="65"/>
      <c r="CZ228" s="65"/>
      <c r="DA228" s="65"/>
      <c r="DB228" s="65"/>
      <c r="DC228" s="65"/>
      <c r="DD228" s="65"/>
      <c r="DE228" s="65"/>
      <c r="DF228" s="65"/>
      <c r="DG228" s="65"/>
      <c r="DH228" s="65"/>
      <c r="DI228" s="65"/>
      <c r="DJ228" s="65"/>
      <c r="DK228" s="65"/>
      <c r="DL228" s="65"/>
      <c r="DM228" s="65"/>
      <c r="DN228" s="65"/>
      <c r="DO228" s="65"/>
      <c r="DP228" s="65"/>
      <c r="DQ228" s="65"/>
      <c r="DR228" s="65"/>
      <c r="DS228" s="65"/>
      <c r="DT228" s="65"/>
      <c r="DU228" s="65"/>
      <c r="DV228" s="65"/>
      <c r="DW228" s="65"/>
      <c r="DX228" s="65"/>
      <c r="DY228" s="65"/>
      <c r="DZ228" s="65"/>
      <c r="EA228" s="65"/>
    </row>
    <row r="229" spans="1:131" x14ac:dyDescent="0.25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65"/>
      <c r="CB229" s="65"/>
      <c r="CC229" s="65"/>
      <c r="CD229" s="65"/>
      <c r="CE229" s="65"/>
      <c r="CF229" s="65"/>
      <c r="CG229" s="65"/>
      <c r="CH229" s="65"/>
      <c r="CI229" s="65"/>
      <c r="CJ229" s="65"/>
      <c r="CK229" s="65"/>
      <c r="CL229" s="65"/>
      <c r="CM229" s="65"/>
      <c r="CN229" s="65"/>
      <c r="CO229" s="65"/>
      <c r="CP229" s="65"/>
      <c r="CQ229" s="65"/>
      <c r="CR229" s="65"/>
      <c r="CS229" s="65"/>
      <c r="CT229" s="65"/>
      <c r="CU229" s="65"/>
      <c r="CV229" s="65"/>
      <c r="CW229" s="65"/>
      <c r="CX229" s="65"/>
      <c r="CY229" s="65"/>
      <c r="CZ229" s="65"/>
      <c r="DA229" s="65"/>
      <c r="DB229" s="65"/>
      <c r="DC229" s="65"/>
      <c r="DD229" s="65"/>
      <c r="DE229" s="65"/>
      <c r="DF229" s="65"/>
      <c r="DG229" s="65"/>
      <c r="DH229" s="65"/>
      <c r="DI229" s="65"/>
      <c r="DJ229" s="65"/>
      <c r="DK229" s="65"/>
      <c r="DL229" s="65"/>
      <c r="DM229" s="65"/>
      <c r="DN229" s="65"/>
      <c r="DO229" s="65"/>
      <c r="DP229" s="65"/>
      <c r="DQ229" s="65"/>
      <c r="DR229" s="65"/>
      <c r="DS229" s="65"/>
      <c r="DT229" s="65"/>
      <c r="DU229" s="65"/>
      <c r="DV229" s="65"/>
      <c r="DW229" s="65"/>
      <c r="DX229" s="65"/>
      <c r="DY229" s="65"/>
      <c r="DZ229" s="65"/>
      <c r="EA229" s="65"/>
    </row>
    <row r="230" spans="1:131" x14ac:dyDescent="0.25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65"/>
      <c r="CB230" s="65"/>
      <c r="CC230" s="65"/>
      <c r="CD230" s="65"/>
      <c r="CE230" s="65"/>
      <c r="CF230" s="65"/>
      <c r="CG230" s="65"/>
      <c r="CH230" s="65"/>
      <c r="CI230" s="65"/>
      <c r="CJ230" s="65"/>
      <c r="CK230" s="65"/>
      <c r="CL230" s="65"/>
      <c r="CM230" s="65"/>
      <c r="CN230" s="65"/>
      <c r="CO230" s="65"/>
      <c r="CP230" s="65"/>
      <c r="CQ230" s="65"/>
      <c r="CR230" s="65"/>
      <c r="CS230" s="65"/>
      <c r="CT230" s="65"/>
      <c r="CU230" s="65"/>
      <c r="CV230" s="65"/>
      <c r="CW230" s="65"/>
      <c r="CX230" s="65"/>
      <c r="CY230" s="65"/>
      <c r="CZ230" s="65"/>
      <c r="DA230" s="65"/>
      <c r="DB230" s="65"/>
      <c r="DC230" s="65"/>
      <c r="DD230" s="65"/>
      <c r="DE230" s="65"/>
      <c r="DF230" s="65"/>
      <c r="DG230" s="65"/>
      <c r="DH230" s="65"/>
      <c r="DI230" s="65"/>
      <c r="DJ230" s="65"/>
      <c r="DK230" s="65"/>
      <c r="DL230" s="65"/>
      <c r="DM230" s="65"/>
      <c r="DN230" s="65"/>
      <c r="DO230" s="65"/>
      <c r="DP230" s="65"/>
      <c r="DQ230" s="65"/>
      <c r="DR230" s="65"/>
      <c r="DS230" s="65"/>
      <c r="DT230" s="65"/>
      <c r="DU230" s="65"/>
      <c r="DV230" s="65"/>
      <c r="DW230" s="65"/>
      <c r="DX230" s="65"/>
      <c r="DY230" s="65"/>
      <c r="DZ230" s="65"/>
      <c r="EA230" s="65"/>
    </row>
    <row r="231" spans="1:131" x14ac:dyDescent="0.25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65"/>
      <c r="CB231" s="65"/>
      <c r="CC231" s="65"/>
      <c r="CD231" s="65"/>
      <c r="CE231" s="65"/>
      <c r="CF231" s="65"/>
      <c r="CG231" s="65"/>
      <c r="CH231" s="65"/>
      <c r="CI231" s="65"/>
      <c r="CJ231" s="65"/>
      <c r="CK231" s="65"/>
      <c r="CL231" s="65"/>
      <c r="CM231" s="65"/>
      <c r="CN231" s="65"/>
      <c r="CO231" s="65"/>
      <c r="CP231" s="65"/>
      <c r="CQ231" s="65"/>
      <c r="CR231" s="65"/>
      <c r="CS231" s="65"/>
      <c r="CT231" s="65"/>
      <c r="CU231" s="65"/>
      <c r="CV231" s="65"/>
      <c r="CW231" s="65"/>
      <c r="CX231" s="65"/>
      <c r="CY231" s="65"/>
      <c r="CZ231" s="65"/>
      <c r="DA231" s="65"/>
      <c r="DB231" s="65"/>
      <c r="DC231" s="65"/>
      <c r="DD231" s="65"/>
      <c r="DE231" s="65"/>
      <c r="DF231" s="65"/>
      <c r="DG231" s="65"/>
      <c r="DH231" s="65"/>
      <c r="DI231" s="65"/>
      <c r="DJ231" s="65"/>
      <c r="DK231" s="65"/>
      <c r="DL231" s="65"/>
      <c r="DM231" s="65"/>
      <c r="DN231" s="65"/>
      <c r="DO231" s="65"/>
      <c r="DP231" s="65"/>
      <c r="DQ231" s="65"/>
      <c r="DR231" s="65"/>
      <c r="DS231" s="65"/>
      <c r="DT231" s="65"/>
      <c r="DU231" s="65"/>
      <c r="DV231" s="65"/>
      <c r="DW231" s="65"/>
      <c r="DX231" s="65"/>
      <c r="DY231" s="65"/>
      <c r="DZ231" s="65"/>
      <c r="EA231" s="65"/>
    </row>
    <row r="232" spans="1:131" x14ac:dyDescent="0.25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65"/>
      <c r="CB232" s="65"/>
      <c r="CC232" s="65"/>
      <c r="CD232" s="65"/>
      <c r="CE232" s="65"/>
      <c r="CF232" s="65"/>
      <c r="CG232" s="65"/>
      <c r="CH232" s="65"/>
      <c r="CI232" s="65"/>
      <c r="CJ232" s="65"/>
      <c r="CK232" s="65"/>
      <c r="CL232" s="65"/>
      <c r="CM232" s="65"/>
      <c r="CN232" s="65"/>
      <c r="CO232" s="65"/>
      <c r="CP232" s="65"/>
      <c r="CQ232" s="65"/>
      <c r="CR232" s="65"/>
      <c r="CS232" s="65"/>
      <c r="CT232" s="65"/>
      <c r="CU232" s="65"/>
      <c r="CV232" s="65"/>
      <c r="CW232" s="65"/>
      <c r="CX232" s="65"/>
      <c r="CY232" s="65"/>
      <c r="CZ232" s="65"/>
      <c r="DA232" s="65"/>
      <c r="DB232" s="65"/>
      <c r="DC232" s="65"/>
      <c r="DD232" s="65"/>
      <c r="DE232" s="65"/>
      <c r="DF232" s="65"/>
      <c r="DG232" s="65"/>
      <c r="DH232" s="65"/>
      <c r="DI232" s="65"/>
      <c r="DJ232" s="65"/>
      <c r="DK232" s="65"/>
      <c r="DL232" s="65"/>
      <c r="DM232" s="65"/>
      <c r="DN232" s="65"/>
      <c r="DO232" s="65"/>
      <c r="DP232" s="65"/>
      <c r="DQ232" s="65"/>
      <c r="DR232" s="65"/>
      <c r="DS232" s="65"/>
      <c r="DT232" s="65"/>
      <c r="DU232" s="65"/>
      <c r="DV232" s="65"/>
      <c r="DW232" s="65"/>
      <c r="DX232" s="65"/>
      <c r="DY232" s="65"/>
      <c r="DZ232" s="65"/>
      <c r="EA232" s="65"/>
    </row>
    <row r="233" spans="1:131" x14ac:dyDescent="0.25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65"/>
      <c r="CB233" s="65"/>
      <c r="CC233" s="65"/>
      <c r="CD233" s="65"/>
      <c r="CE233" s="65"/>
      <c r="CF233" s="65"/>
      <c r="CG233" s="65"/>
      <c r="CH233" s="65"/>
      <c r="CI233" s="65"/>
      <c r="CJ233" s="65"/>
      <c r="CK233" s="65"/>
      <c r="CL233" s="65"/>
      <c r="CM233" s="65"/>
      <c r="CN233" s="65"/>
      <c r="CO233" s="65"/>
      <c r="CP233" s="65"/>
      <c r="CQ233" s="65"/>
      <c r="CR233" s="65"/>
      <c r="CS233" s="65"/>
      <c r="CT233" s="65"/>
      <c r="CU233" s="65"/>
      <c r="CV233" s="65"/>
      <c r="CW233" s="65"/>
      <c r="CX233" s="65"/>
      <c r="CY233" s="65"/>
      <c r="CZ233" s="65"/>
      <c r="DA233" s="65"/>
      <c r="DB233" s="65"/>
      <c r="DC233" s="65"/>
      <c r="DD233" s="65"/>
      <c r="DE233" s="65"/>
      <c r="DF233" s="65"/>
      <c r="DG233" s="65"/>
      <c r="DH233" s="65"/>
      <c r="DI233" s="65"/>
      <c r="DJ233" s="65"/>
      <c r="DK233" s="65"/>
      <c r="DL233" s="65"/>
      <c r="DM233" s="65"/>
      <c r="DN233" s="65"/>
      <c r="DO233" s="65"/>
      <c r="DP233" s="65"/>
      <c r="DQ233" s="65"/>
      <c r="DR233" s="65"/>
      <c r="DS233" s="65"/>
      <c r="DT233" s="65"/>
      <c r="DU233" s="65"/>
      <c r="DV233" s="65"/>
      <c r="DW233" s="65"/>
      <c r="DX233" s="65"/>
      <c r="DY233" s="65"/>
      <c r="DZ233" s="65"/>
      <c r="EA233" s="65"/>
    </row>
    <row r="234" spans="1:131" x14ac:dyDescent="0.25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65"/>
      <c r="CB234" s="65"/>
      <c r="CC234" s="65"/>
      <c r="CD234" s="65"/>
      <c r="CE234" s="65"/>
      <c r="CF234" s="65"/>
      <c r="CG234" s="65"/>
      <c r="CH234" s="65"/>
      <c r="CI234" s="65"/>
      <c r="CJ234" s="65"/>
      <c r="CK234" s="65"/>
      <c r="CL234" s="65"/>
      <c r="CM234" s="65"/>
      <c r="CN234" s="65"/>
      <c r="CO234" s="65"/>
      <c r="CP234" s="65"/>
      <c r="CQ234" s="65"/>
      <c r="CR234" s="65"/>
      <c r="CS234" s="65"/>
      <c r="CT234" s="65"/>
      <c r="CU234" s="65"/>
      <c r="CV234" s="65"/>
      <c r="CW234" s="65"/>
      <c r="CX234" s="65"/>
      <c r="CY234" s="65"/>
      <c r="CZ234" s="65"/>
      <c r="DA234" s="65"/>
      <c r="DB234" s="65"/>
      <c r="DC234" s="65"/>
      <c r="DD234" s="65"/>
      <c r="DE234" s="65"/>
      <c r="DF234" s="65"/>
      <c r="DG234" s="65"/>
      <c r="DH234" s="65"/>
      <c r="DI234" s="65"/>
      <c r="DJ234" s="65"/>
      <c r="DK234" s="65"/>
      <c r="DL234" s="65"/>
      <c r="DM234" s="65"/>
      <c r="DN234" s="65"/>
      <c r="DO234" s="65"/>
      <c r="DP234" s="65"/>
      <c r="DQ234" s="65"/>
      <c r="DR234" s="65"/>
      <c r="DS234" s="65"/>
      <c r="DT234" s="65"/>
      <c r="DU234" s="65"/>
      <c r="DV234" s="65"/>
      <c r="DW234" s="65"/>
      <c r="DX234" s="65"/>
      <c r="DY234" s="65"/>
      <c r="DZ234" s="65"/>
      <c r="EA234" s="65"/>
    </row>
    <row r="235" spans="1:131" x14ac:dyDescent="0.25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65"/>
      <c r="CB235" s="65"/>
      <c r="CC235" s="65"/>
      <c r="CD235" s="65"/>
      <c r="CE235" s="65"/>
      <c r="CF235" s="65"/>
      <c r="CG235" s="65"/>
      <c r="CH235" s="65"/>
      <c r="CI235" s="65"/>
      <c r="CJ235" s="65"/>
      <c r="CK235" s="65"/>
      <c r="CL235" s="65"/>
      <c r="CM235" s="65"/>
      <c r="CN235" s="65"/>
      <c r="CO235" s="65"/>
      <c r="CP235" s="65"/>
      <c r="CQ235" s="65"/>
      <c r="CR235" s="65"/>
      <c r="CS235" s="65"/>
      <c r="CT235" s="65"/>
      <c r="CU235" s="65"/>
      <c r="CV235" s="65"/>
      <c r="CW235" s="65"/>
      <c r="CX235" s="65"/>
      <c r="CY235" s="65"/>
      <c r="CZ235" s="65"/>
      <c r="DA235" s="65"/>
      <c r="DB235" s="65"/>
      <c r="DC235" s="65"/>
      <c r="DD235" s="65"/>
      <c r="DE235" s="65"/>
      <c r="DF235" s="65"/>
      <c r="DG235" s="65"/>
      <c r="DH235" s="65"/>
      <c r="DI235" s="65"/>
      <c r="DJ235" s="65"/>
      <c r="DK235" s="65"/>
      <c r="DL235" s="65"/>
      <c r="DM235" s="65"/>
      <c r="DN235" s="65"/>
      <c r="DO235" s="65"/>
      <c r="DP235" s="65"/>
      <c r="DQ235" s="65"/>
      <c r="DR235" s="65"/>
      <c r="DS235" s="65"/>
      <c r="DT235" s="65"/>
      <c r="DU235" s="65"/>
      <c r="DV235" s="65"/>
      <c r="DW235" s="65"/>
      <c r="DX235" s="65"/>
      <c r="DY235" s="65"/>
      <c r="DZ235" s="65"/>
      <c r="EA235" s="65"/>
    </row>
    <row r="236" spans="1:131" x14ac:dyDescent="0.25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65"/>
      <c r="CB236" s="65"/>
      <c r="CC236" s="65"/>
      <c r="CD236" s="65"/>
      <c r="CE236" s="65"/>
      <c r="CF236" s="65"/>
      <c r="CG236" s="65"/>
      <c r="CH236" s="65"/>
      <c r="CI236" s="65"/>
      <c r="CJ236" s="65"/>
      <c r="CK236" s="65"/>
      <c r="CL236" s="65"/>
      <c r="CM236" s="65"/>
      <c r="CN236" s="65"/>
      <c r="CO236" s="65"/>
      <c r="CP236" s="65"/>
      <c r="CQ236" s="65"/>
      <c r="CR236" s="65"/>
      <c r="CS236" s="65"/>
      <c r="CT236" s="65"/>
      <c r="CU236" s="65"/>
      <c r="CV236" s="65"/>
      <c r="CW236" s="65"/>
      <c r="CX236" s="65"/>
      <c r="CY236" s="65"/>
      <c r="CZ236" s="65"/>
      <c r="DA236" s="65"/>
      <c r="DB236" s="65"/>
      <c r="DC236" s="65"/>
      <c r="DD236" s="65"/>
      <c r="DE236" s="65"/>
      <c r="DF236" s="65"/>
      <c r="DG236" s="65"/>
      <c r="DH236" s="65"/>
      <c r="DI236" s="65"/>
      <c r="DJ236" s="65"/>
      <c r="DK236" s="65"/>
      <c r="DL236" s="65"/>
      <c r="DM236" s="65"/>
      <c r="DN236" s="65"/>
      <c r="DO236" s="65"/>
      <c r="DP236" s="65"/>
      <c r="DQ236" s="65"/>
      <c r="DR236" s="65"/>
      <c r="DS236" s="65"/>
      <c r="DT236" s="65"/>
      <c r="DU236" s="65"/>
      <c r="DV236" s="65"/>
      <c r="DW236" s="65"/>
      <c r="DX236" s="65"/>
      <c r="DY236" s="65"/>
      <c r="DZ236" s="65"/>
      <c r="EA236" s="65"/>
    </row>
    <row r="237" spans="1:131" x14ac:dyDescent="0.25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65"/>
      <c r="CS237" s="65"/>
      <c r="CT237" s="65"/>
      <c r="CU237" s="65"/>
      <c r="CV237" s="65"/>
      <c r="CW237" s="65"/>
      <c r="CX237" s="65"/>
      <c r="CY237" s="65"/>
      <c r="CZ237" s="65"/>
      <c r="DA237" s="65"/>
      <c r="DB237" s="65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5"/>
      <c r="DN237" s="65"/>
      <c r="DO237" s="65"/>
      <c r="DP237" s="65"/>
      <c r="DQ237" s="65"/>
      <c r="DR237" s="65"/>
      <c r="DS237" s="65"/>
      <c r="DT237" s="65"/>
      <c r="DU237" s="65"/>
      <c r="DV237" s="65"/>
      <c r="DW237" s="65"/>
      <c r="DX237" s="65"/>
      <c r="DY237" s="65"/>
      <c r="DZ237" s="65"/>
      <c r="EA237" s="65"/>
    </row>
    <row r="238" spans="1:131" x14ac:dyDescent="0.25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65"/>
      <c r="CS238" s="65"/>
      <c r="CT238" s="65"/>
      <c r="CU238" s="65"/>
      <c r="CV238" s="65"/>
      <c r="CW238" s="65"/>
      <c r="CX238" s="65"/>
      <c r="CY238" s="65"/>
      <c r="CZ238" s="65"/>
      <c r="DA238" s="65"/>
      <c r="DB238" s="65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5"/>
      <c r="DN238" s="65"/>
      <c r="DO238" s="65"/>
      <c r="DP238" s="65"/>
      <c r="DQ238" s="65"/>
      <c r="DR238" s="65"/>
      <c r="DS238" s="65"/>
      <c r="DT238" s="65"/>
      <c r="DU238" s="65"/>
      <c r="DV238" s="65"/>
      <c r="DW238" s="65"/>
      <c r="DX238" s="65"/>
      <c r="DY238" s="65"/>
      <c r="DZ238" s="65"/>
      <c r="EA238" s="65"/>
    </row>
    <row r="239" spans="1:131" x14ac:dyDescent="0.25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65"/>
      <c r="CS239" s="65"/>
      <c r="CT239" s="65"/>
      <c r="CU239" s="65"/>
      <c r="CV239" s="65"/>
      <c r="CW239" s="65"/>
      <c r="CX239" s="65"/>
      <c r="CY239" s="65"/>
      <c r="CZ239" s="65"/>
      <c r="DA239" s="65"/>
      <c r="DB239" s="65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5"/>
      <c r="DN239" s="65"/>
      <c r="DO239" s="65"/>
      <c r="DP239" s="65"/>
      <c r="DQ239" s="65"/>
      <c r="DR239" s="65"/>
      <c r="DS239" s="65"/>
      <c r="DT239" s="65"/>
      <c r="DU239" s="65"/>
      <c r="DV239" s="65"/>
      <c r="DW239" s="65"/>
      <c r="DX239" s="65"/>
      <c r="DY239" s="65"/>
      <c r="DZ239" s="65"/>
      <c r="EA239" s="65"/>
    </row>
    <row r="240" spans="1:131" x14ac:dyDescent="0.25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65"/>
      <c r="CS240" s="65"/>
      <c r="CT240" s="65"/>
      <c r="CU240" s="65"/>
      <c r="CV240" s="65"/>
      <c r="CW240" s="65"/>
      <c r="CX240" s="65"/>
      <c r="CY240" s="65"/>
      <c r="CZ240" s="65"/>
      <c r="DA240" s="65"/>
      <c r="DB240" s="65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5"/>
      <c r="DN240" s="65"/>
      <c r="DO240" s="65"/>
      <c r="DP240" s="65"/>
      <c r="DQ240" s="65"/>
      <c r="DR240" s="65"/>
      <c r="DS240" s="65"/>
      <c r="DT240" s="65"/>
      <c r="DU240" s="65"/>
      <c r="DV240" s="65"/>
      <c r="DW240" s="65"/>
      <c r="DX240" s="65"/>
      <c r="DY240" s="65"/>
      <c r="DZ240" s="65"/>
      <c r="EA240" s="65"/>
    </row>
    <row r="241" spans="1:131" x14ac:dyDescent="0.25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65"/>
      <c r="CS241" s="65"/>
      <c r="CT241" s="65"/>
      <c r="CU241" s="65"/>
      <c r="CV241" s="65"/>
      <c r="CW241" s="65"/>
      <c r="CX241" s="65"/>
      <c r="CY241" s="65"/>
      <c r="CZ241" s="65"/>
      <c r="DA241" s="65"/>
      <c r="DB241" s="65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5"/>
      <c r="DN241" s="65"/>
      <c r="DO241" s="65"/>
      <c r="DP241" s="65"/>
      <c r="DQ241" s="65"/>
      <c r="DR241" s="65"/>
      <c r="DS241" s="65"/>
      <c r="DT241" s="65"/>
      <c r="DU241" s="65"/>
      <c r="DV241" s="65"/>
      <c r="DW241" s="65"/>
      <c r="DX241" s="65"/>
      <c r="DY241" s="65"/>
      <c r="DZ241" s="65"/>
      <c r="EA241" s="65"/>
    </row>
    <row r="242" spans="1:131" x14ac:dyDescent="0.25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65"/>
      <c r="DR242" s="65"/>
      <c r="DS242" s="65"/>
      <c r="DT242" s="65"/>
      <c r="DU242" s="65"/>
      <c r="DV242" s="65"/>
      <c r="DW242" s="65"/>
      <c r="DX242" s="65"/>
      <c r="DY242" s="65"/>
      <c r="DZ242" s="65"/>
      <c r="EA242" s="65"/>
    </row>
    <row r="243" spans="1:131" x14ac:dyDescent="0.25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65"/>
      <c r="CS243" s="65"/>
      <c r="CT243" s="65"/>
      <c r="CU243" s="65"/>
      <c r="CV243" s="65"/>
      <c r="CW243" s="65"/>
      <c r="CX243" s="65"/>
      <c r="CY243" s="65"/>
      <c r="CZ243" s="65"/>
      <c r="DA243" s="65"/>
      <c r="DB243" s="65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5"/>
      <c r="DN243" s="65"/>
      <c r="DO243" s="65"/>
      <c r="DP243" s="65"/>
      <c r="DQ243" s="65"/>
      <c r="DR243" s="65"/>
      <c r="DS243" s="65"/>
      <c r="DT243" s="65"/>
      <c r="DU243" s="65"/>
      <c r="DV243" s="65"/>
      <c r="DW243" s="65"/>
      <c r="DX243" s="65"/>
      <c r="DY243" s="65"/>
      <c r="DZ243" s="65"/>
      <c r="EA243" s="65"/>
    </row>
    <row r="244" spans="1:131" x14ac:dyDescent="0.25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65"/>
      <c r="CS244" s="65"/>
      <c r="CT244" s="65"/>
      <c r="CU244" s="65"/>
      <c r="CV244" s="65"/>
      <c r="CW244" s="65"/>
      <c r="CX244" s="65"/>
      <c r="CY244" s="65"/>
      <c r="CZ244" s="65"/>
      <c r="DA244" s="65"/>
      <c r="DB244" s="65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5"/>
      <c r="DN244" s="65"/>
      <c r="DO244" s="65"/>
      <c r="DP244" s="65"/>
      <c r="DQ244" s="65"/>
      <c r="DR244" s="65"/>
      <c r="DS244" s="65"/>
      <c r="DT244" s="65"/>
      <c r="DU244" s="65"/>
      <c r="DV244" s="65"/>
      <c r="DW244" s="65"/>
      <c r="DX244" s="65"/>
      <c r="DY244" s="65"/>
      <c r="DZ244" s="65"/>
      <c r="EA244" s="65"/>
    </row>
    <row r="245" spans="1:131" x14ac:dyDescent="0.2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65"/>
      <c r="CS245" s="65"/>
      <c r="CT245" s="65"/>
      <c r="CU245" s="65"/>
      <c r="CV245" s="65"/>
      <c r="CW245" s="65"/>
      <c r="CX245" s="65"/>
      <c r="CY245" s="65"/>
      <c r="CZ245" s="65"/>
      <c r="DA245" s="65"/>
      <c r="DB245" s="65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5"/>
      <c r="DN245" s="65"/>
      <c r="DO245" s="65"/>
      <c r="DP245" s="65"/>
      <c r="DQ245" s="65"/>
      <c r="DR245" s="65"/>
      <c r="DS245" s="65"/>
      <c r="DT245" s="65"/>
      <c r="DU245" s="65"/>
      <c r="DV245" s="65"/>
      <c r="DW245" s="65"/>
      <c r="DX245" s="65"/>
      <c r="DY245" s="65"/>
      <c r="DZ245" s="65"/>
      <c r="EA245" s="65"/>
    </row>
    <row r="246" spans="1:131" x14ac:dyDescent="0.25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65"/>
      <c r="CS246" s="65"/>
      <c r="CT246" s="65"/>
      <c r="CU246" s="65"/>
      <c r="CV246" s="65"/>
      <c r="CW246" s="65"/>
      <c r="CX246" s="65"/>
      <c r="CY246" s="65"/>
      <c r="CZ246" s="65"/>
      <c r="DA246" s="65"/>
      <c r="DB246" s="65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5"/>
      <c r="DN246" s="65"/>
      <c r="DO246" s="65"/>
      <c r="DP246" s="65"/>
      <c r="DQ246" s="65"/>
      <c r="DR246" s="65"/>
      <c r="DS246" s="65"/>
      <c r="DT246" s="65"/>
      <c r="DU246" s="65"/>
      <c r="DV246" s="65"/>
      <c r="DW246" s="65"/>
      <c r="DX246" s="65"/>
      <c r="DY246" s="65"/>
      <c r="DZ246" s="65"/>
      <c r="EA246" s="65"/>
    </row>
    <row r="247" spans="1:131" x14ac:dyDescent="0.25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  <c r="BX247" s="65"/>
      <c r="BY247" s="65"/>
      <c r="BZ247" s="65"/>
      <c r="CA247" s="65"/>
      <c r="CB247" s="65"/>
      <c r="CC247" s="65"/>
      <c r="CD247" s="65"/>
      <c r="CE247" s="65"/>
      <c r="CF247" s="65"/>
      <c r="CG247" s="65"/>
      <c r="CH247" s="65"/>
      <c r="CI247" s="65"/>
      <c r="CJ247" s="65"/>
      <c r="CK247" s="65"/>
      <c r="CL247" s="65"/>
      <c r="CM247" s="65"/>
      <c r="CN247" s="65"/>
      <c r="CO247" s="65"/>
      <c r="CP247" s="65"/>
      <c r="CQ247" s="65"/>
      <c r="CR247" s="65"/>
      <c r="CS247" s="65"/>
      <c r="CT247" s="65"/>
      <c r="CU247" s="65"/>
      <c r="CV247" s="65"/>
      <c r="CW247" s="65"/>
      <c r="CX247" s="65"/>
      <c r="CY247" s="65"/>
      <c r="CZ247" s="65"/>
      <c r="DA247" s="65"/>
      <c r="DB247" s="65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5"/>
      <c r="DN247" s="65"/>
      <c r="DO247" s="65"/>
      <c r="DP247" s="65"/>
      <c r="DQ247" s="65"/>
      <c r="DR247" s="65"/>
      <c r="DS247" s="65"/>
      <c r="DT247" s="65"/>
      <c r="DU247" s="65"/>
      <c r="DV247" s="65"/>
      <c r="DW247" s="65"/>
      <c r="DX247" s="65"/>
      <c r="DY247" s="65"/>
      <c r="DZ247" s="65"/>
      <c r="EA247" s="65"/>
    </row>
    <row r="248" spans="1:131" x14ac:dyDescent="0.25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65"/>
      <c r="CS248" s="65"/>
      <c r="CT248" s="65"/>
      <c r="CU248" s="65"/>
      <c r="CV248" s="65"/>
      <c r="CW248" s="65"/>
      <c r="CX248" s="65"/>
      <c r="CY248" s="65"/>
      <c r="CZ248" s="65"/>
      <c r="DA248" s="65"/>
      <c r="DB248" s="65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5"/>
      <c r="DN248" s="65"/>
      <c r="DO248" s="65"/>
      <c r="DP248" s="65"/>
      <c r="DQ248" s="65"/>
      <c r="DR248" s="65"/>
      <c r="DS248" s="65"/>
      <c r="DT248" s="65"/>
      <c r="DU248" s="65"/>
      <c r="DV248" s="65"/>
      <c r="DW248" s="65"/>
      <c r="DX248" s="65"/>
      <c r="DY248" s="65"/>
      <c r="DZ248" s="65"/>
      <c r="EA248" s="65"/>
    </row>
    <row r="249" spans="1:131" x14ac:dyDescent="0.25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65"/>
      <c r="CS249" s="65"/>
      <c r="CT249" s="65"/>
      <c r="CU249" s="65"/>
      <c r="CV249" s="65"/>
      <c r="CW249" s="65"/>
      <c r="CX249" s="65"/>
      <c r="CY249" s="65"/>
      <c r="CZ249" s="65"/>
      <c r="DA249" s="65"/>
      <c r="DB249" s="65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5"/>
      <c r="DN249" s="65"/>
      <c r="DO249" s="65"/>
      <c r="DP249" s="65"/>
      <c r="DQ249" s="65"/>
      <c r="DR249" s="65"/>
      <c r="DS249" s="65"/>
      <c r="DT249" s="65"/>
      <c r="DU249" s="65"/>
      <c r="DV249" s="65"/>
      <c r="DW249" s="65"/>
      <c r="DX249" s="65"/>
      <c r="DY249" s="65"/>
      <c r="DZ249" s="65"/>
      <c r="EA249" s="65"/>
    </row>
    <row r="250" spans="1:131" x14ac:dyDescent="0.25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65"/>
      <c r="CS250" s="65"/>
      <c r="CT250" s="65"/>
      <c r="CU250" s="65"/>
      <c r="CV250" s="65"/>
      <c r="CW250" s="65"/>
      <c r="CX250" s="65"/>
      <c r="CY250" s="65"/>
      <c r="CZ250" s="65"/>
      <c r="DA250" s="65"/>
      <c r="DB250" s="65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5"/>
      <c r="DN250" s="65"/>
      <c r="DO250" s="65"/>
      <c r="DP250" s="65"/>
      <c r="DQ250" s="65"/>
      <c r="DR250" s="65"/>
      <c r="DS250" s="65"/>
      <c r="DT250" s="65"/>
      <c r="DU250" s="65"/>
      <c r="DV250" s="65"/>
      <c r="DW250" s="65"/>
      <c r="DX250" s="65"/>
      <c r="DY250" s="65"/>
      <c r="DZ250" s="65"/>
      <c r="EA250" s="65"/>
    </row>
    <row r="251" spans="1:131" x14ac:dyDescent="0.25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65"/>
      <c r="CS251" s="65"/>
      <c r="CT251" s="65"/>
      <c r="CU251" s="65"/>
      <c r="CV251" s="65"/>
      <c r="CW251" s="65"/>
      <c r="CX251" s="65"/>
      <c r="CY251" s="65"/>
      <c r="CZ251" s="65"/>
      <c r="DA251" s="65"/>
      <c r="DB251" s="65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5"/>
      <c r="DN251" s="65"/>
      <c r="DO251" s="65"/>
      <c r="DP251" s="65"/>
      <c r="DQ251" s="65"/>
      <c r="DR251" s="65"/>
      <c r="DS251" s="65"/>
      <c r="DT251" s="65"/>
      <c r="DU251" s="65"/>
      <c r="DV251" s="65"/>
      <c r="DW251" s="65"/>
      <c r="DX251" s="65"/>
      <c r="DY251" s="65"/>
      <c r="DZ251" s="65"/>
      <c r="EA251" s="65"/>
    </row>
    <row r="252" spans="1:131" x14ac:dyDescent="0.25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65"/>
      <c r="BW252" s="65"/>
      <c r="BX252" s="65"/>
      <c r="BY252" s="65"/>
      <c r="BZ252" s="65"/>
      <c r="CA252" s="65"/>
      <c r="CB252" s="65"/>
      <c r="CC252" s="65"/>
      <c r="CD252" s="65"/>
      <c r="CE252" s="65"/>
      <c r="CF252" s="65"/>
      <c r="CG252" s="65"/>
      <c r="CH252" s="65"/>
      <c r="CI252" s="65"/>
      <c r="CJ252" s="65"/>
      <c r="CK252" s="65"/>
      <c r="CL252" s="65"/>
      <c r="CM252" s="65"/>
      <c r="CN252" s="65"/>
      <c r="CO252" s="65"/>
      <c r="CP252" s="65"/>
      <c r="CQ252" s="65"/>
      <c r="CR252" s="65"/>
      <c r="CS252" s="65"/>
      <c r="CT252" s="65"/>
      <c r="CU252" s="65"/>
      <c r="CV252" s="65"/>
      <c r="CW252" s="65"/>
      <c r="CX252" s="65"/>
      <c r="CY252" s="65"/>
      <c r="CZ252" s="65"/>
      <c r="DA252" s="65"/>
      <c r="DB252" s="65"/>
      <c r="DC252" s="65"/>
      <c r="DD252" s="65"/>
      <c r="DE252" s="65"/>
      <c r="DF252" s="65"/>
      <c r="DG252" s="65"/>
      <c r="DH252" s="65"/>
      <c r="DI252" s="65"/>
      <c r="DJ252" s="65"/>
      <c r="DK252" s="65"/>
      <c r="DL252" s="65"/>
      <c r="DM252" s="65"/>
      <c r="DN252" s="65"/>
      <c r="DO252" s="65"/>
      <c r="DP252" s="65"/>
      <c r="DQ252" s="65"/>
      <c r="DR252" s="65"/>
      <c r="DS252" s="65"/>
      <c r="DT252" s="65"/>
      <c r="DU252" s="65"/>
      <c r="DV252" s="65"/>
      <c r="DW252" s="65"/>
      <c r="DX252" s="65"/>
      <c r="DY252" s="65"/>
      <c r="DZ252" s="65"/>
      <c r="EA252" s="65"/>
    </row>
    <row r="253" spans="1:131" x14ac:dyDescent="0.25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  <c r="BI253" s="65"/>
      <c r="BJ253" s="65"/>
      <c r="BK253" s="65"/>
      <c r="BL253" s="65"/>
      <c r="BM253" s="65"/>
      <c r="BN253" s="65"/>
      <c r="BO253" s="65"/>
      <c r="BP253" s="65"/>
      <c r="BQ253" s="65"/>
      <c r="BR253" s="65"/>
      <c r="BS253" s="65"/>
      <c r="BT253" s="65"/>
      <c r="BU253" s="65"/>
      <c r="BV253" s="65"/>
      <c r="BW253" s="65"/>
      <c r="BX253" s="65"/>
      <c r="BY253" s="65"/>
      <c r="BZ253" s="65"/>
      <c r="CA253" s="65"/>
      <c r="CB253" s="65"/>
      <c r="CC253" s="65"/>
      <c r="CD253" s="65"/>
      <c r="CE253" s="65"/>
      <c r="CF253" s="65"/>
      <c r="CG253" s="65"/>
      <c r="CH253" s="65"/>
      <c r="CI253" s="65"/>
      <c r="CJ253" s="65"/>
      <c r="CK253" s="65"/>
      <c r="CL253" s="65"/>
      <c r="CM253" s="65"/>
      <c r="CN253" s="65"/>
      <c r="CO253" s="65"/>
      <c r="CP253" s="65"/>
      <c r="CQ253" s="65"/>
      <c r="CR253" s="65"/>
      <c r="CS253" s="65"/>
      <c r="CT253" s="65"/>
      <c r="CU253" s="65"/>
      <c r="CV253" s="65"/>
      <c r="CW253" s="65"/>
      <c r="CX253" s="65"/>
      <c r="CY253" s="65"/>
      <c r="CZ253" s="65"/>
      <c r="DA253" s="65"/>
      <c r="DB253" s="65"/>
      <c r="DC253" s="65"/>
      <c r="DD253" s="65"/>
      <c r="DE253" s="65"/>
      <c r="DF253" s="65"/>
      <c r="DG253" s="65"/>
      <c r="DH253" s="65"/>
      <c r="DI253" s="65"/>
      <c r="DJ253" s="65"/>
      <c r="DK253" s="65"/>
      <c r="DL253" s="65"/>
      <c r="DM253" s="65"/>
      <c r="DN253" s="65"/>
      <c r="DO253" s="65"/>
      <c r="DP253" s="65"/>
      <c r="DQ253" s="65"/>
      <c r="DR253" s="65"/>
      <c r="DS253" s="65"/>
      <c r="DT253" s="65"/>
      <c r="DU253" s="65"/>
      <c r="DV253" s="65"/>
      <c r="DW253" s="65"/>
      <c r="DX253" s="65"/>
      <c r="DY253" s="65"/>
      <c r="DZ253" s="65"/>
      <c r="EA253" s="65"/>
    </row>
    <row r="254" spans="1:131" x14ac:dyDescent="0.25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5"/>
      <c r="BS254" s="65"/>
      <c r="BT254" s="65"/>
      <c r="BU254" s="65"/>
      <c r="BV254" s="65"/>
      <c r="BW254" s="65"/>
      <c r="BX254" s="65"/>
      <c r="BY254" s="65"/>
      <c r="BZ254" s="65"/>
      <c r="CA254" s="65"/>
      <c r="CB254" s="65"/>
      <c r="CC254" s="65"/>
      <c r="CD254" s="65"/>
      <c r="CE254" s="65"/>
      <c r="CF254" s="65"/>
      <c r="CG254" s="65"/>
      <c r="CH254" s="65"/>
      <c r="CI254" s="65"/>
      <c r="CJ254" s="65"/>
      <c r="CK254" s="65"/>
      <c r="CL254" s="65"/>
      <c r="CM254" s="65"/>
      <c r="CN254" s="65"/>
      <c r="CO254" s="65"/>
      <c r="CP254" s="65"/>
      <c r="CQ254" s="65"/>
      <c r="CR254" s="65"/>
      <c r="CS254" s="65"/>
      <c r="CT254" s="65"/>
      <c r="CU254" s="65"/>
      <c r="CV254" s="65"/>
      <c r="CW254" s="65"/>
      <c r="CX254" s="65"/>
      <c r="CY254" s="65"/>
      <c r="CZ254" s="65"/>
      <c r="DA254" s="65"/>
      <c r="DB254" s="65"/>
      <c r="DC254" s="65"/>
      <c r="DD254" s="65"/>
      <c r="DE254" s="65"/>
      <c r="DF254" s="65"/>
      <c r="DG254" s="65"/>
      <c r="DH254" s="65"/>
      <c r="DI254" s="65"/>
      <c r="DJ254" s="65"/>
      <c r="DK254" s="65"/>
      <c r="DL254" s="65"/>
      <c r="DM254" s="65"/>
      <c r="DN254" s="65"/>
      <c r="DO254" s="65"/>
      <c r="DP254" s="65"/>
      <c r="DQ254" s="65"/>
      <c r="DR254" s="65"/>
      <c r="DS254" s="65"/>
      <c r="DT254" s="65"/>
      <c r="DU254" s="65"/>
      <c r="DV254" s="65"/>
      <c r="DW254" s="65"/>
      <c r="DX254" s="65"/>
      <c r="DY254" s="65"/>
      <c r="DZ254" s="65"/>
      <c r="EA254" s="65"/>
    </row>
    <row r="255" spans="1:131" x14ac:dyDescent="0.25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  <c r="BU255" s="65"/>
      <c r="BV255" s="65"/>
      <c r="BW255" s="65"/>
      <c r="BX255" s="65"/>
      <c r="BY255" s="65"/>
      <c r="BZ255" s="65"/>
      <c r="CA255" s="65"/>
      <c r="CB255" s="65"/>
      <c r="CC255" s="65"/>
      <c r="CD255" s="65"/>
      <c r="CE255" s="65"/>
      <c r="CF255" s="65"/>
      <c r="CG255" s="65"/>
      <c r="CH255" s="65"/>
      <c r="CI255" s="65"/>
      <c r="CJ255" s="65"/>
      <c r="CK255" s="65"/>
      <c r="CL255" s="65"/>
      <c r="CM255" s="65"/>
      <c r="CN255" s="65"/>
      <c r="CO255" s="65"/>
      <c r="CP255" s="65"/>
      <c r="CQ255" s="65"/>
      <c r="CR255" s="65"/>
      <c r="CS255" s="65"/>
      <c r="CT255" s="65"/>
      <c r="CU255" s="65"/>
      <c r="CV255" s="65"/>
      <c r="CW255" s="65"/>
      <c r="CX255" s="65"/>
      <c r="CY255" s="65"/>
      <c r="CZ255" s="65"/>
      <c r="DA255" s="65"/>
      <c r="DB255" s="65"/>
      <c r="DC255" s="65"/>
      <c r="DD255" s="65"/>
      <c r="DE255" s="65"/>
      <c r="DF255" s="65"/>
      <c r="DG255" s="65"/>
      <c r="DH255" s="65"/>
      <c r="DI255" s="65"/>
      <c r="DJ255" s="65"/>
      <c r="DK255" s="65"/>
      <c r="DL255" s="65"/>
      <c r="DM255" s="65"/>
      <c r="DN255" s="65"/>
      <c r="DO255" s="65"/>
      <c r="DP255" s="65"/>
      <c r="DQ255" s="65"/>
      <c r="DR255" s="65"/>
      <c r="DS255" s="65"/>
      <c r="DT255" s="65"/>
      <c r="DU255" s="65"/>
      <c r="DV255" s="65"/>
      <c r="DW255" s="65"/>
      <c r="DX255" s="65"/>
      <c r="DY255" s="65"/>
      <c r="DZ255" s="65"/>
      <c r="EA255" s="65"/>
    </row>
    <row r="256" spans="1:131" x14ac:dyDescent="0.25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  <c r="BU256" s="65"/>
      <c r="BV256" s="65"/>
      <c r="BW256" s="65"/>
      <c r="BX256" s="65"/>
      <c r="BY256" s="65"/>
      <c r="BZ256" s="65"/>
      <c r="CA256" s="65"/>
      <c r="CB256" s="65"/>
      <c r="CC256" s="65"/>
      <c r="CD256" s="65"/>
      <c r="CE256" s="65"/>
      <c r="CF256" s="65"/>
      <c r="CG256" s="65"/>
      <c r="CH256" s="65"/>
      <c r="CI256" s="65"/>
      <c r="CJ256" s="65"/>
      <c r="CK256" s="65"/>
      <c r="CL256" s="65"/>
      <c r="CM256" s="65"/>
      <c r="CN256" s="65"/>
      <c r="CO256" s="65"/>
      <c r="CP256" s="65"/>
      <c r="CQ256" s="65"/>
      <c r="CR256" s="65"/>
      <c r="CS256" s="65"/>
      <c r="CT256" s="65"/>
      <c r="CU256" s="65"/>
      <c r="CV256" s="65"/>
      <c r="CW256" s="65"/>
      <c r="CX256" s="65"/>
      <c r="CY256" s="65"/>
      <c r="CZ256" s="65"/>
      <c r="DA256" s="65"/>
      <c r="DB256" s="65"/>
      <c r="DC256" s="65"/>
      <c r="DD256" s="65"/>
      <c r="DE256" s="65"/>
      <c r="DF256" s="65"/>
      <c r="DG256" s="65"/>
      <c r="DH256" s="65"/>
      <c r="DI256" s="65"/>
      <c r="DJ256" s="65"/>
      <c r="DK256" s="65"/>
      <c r="DL256" s="65"/>
      <c r="DM256" s="65"/>
      <c r="DN256" s="65"/>
      <c r="DO256" s="65"/>
      <c r="DP256" s="65"/>
      <c r="DQ256" s="65"/>
      <c r="DR256" s="65"/>
      <c r="DS256" s="65"/>
      <c r="DT256" s="65"/>
      <c r="DU256" s="65"/>
      <c r="DV256" s="65"/>
      <c r="DW256" s="65"/>
      <c r="DX256" s="65"/>
      <c r="DY256" s="65"/>
      <c r="DZ256" s="65"/>
      <c r="EA256" s="65"/>
    </row>
    <row r="257" spans="1:131" x14ac:dyDescent="0.25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  <c r="BU257" s="65"/>
      <c r="BV257" s="65"/>
      <c r="BW257" s="65"/>
      <c r="BX257" s="65"/>
      <c r="BY257" s="65"/>
      <c r="BZ257" s="65"/>
      <c r="CA257" s="65"/>
      <c r="CB257" s="65"/>
      <c r="CC257" s="65"/>
      <c r="CD257" s="65"/>
      <c r="CE257" s="65"/>
      <c r="CF257" s="65"/>
      <c r="CG257" s="65"/>
      <c r="CH257" s="65"/>
      <c r="CI257" s="65"/>
      <c r="CJ257" s="65"/>
      <c r="CK257" s="65"/>
      <c r="CL257" s="65"/>
      <c r="CM257" s="65"/>
      <c r="CN257" s="65"/>
      <c r="CO257" s="65"/>
      <c r="CP257" s="65"/>
      <c r="CQ257" s="65"/>
      <c r="CR257" s="65"/>
      <c r="CS257" s="65"/>
      <c r="CT257" s="65"/>
      <c r="CU257" s="65"/>
      <c r="CV257" s="65"/>
      <c r="CW257" s="65"/>
      <c r="CX257" s="65"/>
      <c r="CY257" s="65"/>
      <c r="CZ257" s="65"/>
      <c r="DA257" s="65"/>
      <c r="DB257" s="65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5"/>
      <c r="DN257" s="65"/>
      <c r="DO257" s="65"/>
      <c r="DP257" s="65"/>
      <c r="DQ257" s="65"/>
      <c r="DR257" s="65"/>
      <c r="DS257" s="65"/>
      <c r="DT257" s="65"/>
      <c r="DU257" s="65"/>
      <c r="DV257" s="65"/>
      <c r="DW257" s="65"/>
      <c r="DX257" s="65"/>
      <c r="DY257" s="65"/>
      <c r="DZ257" s="65"/>
      <c r="EA257" s="65"/>
    </row>
    <row r="258" spans="1:131" x14ac:dyDescent="0.25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65"/>
      <c r="BS258" s="65"/>
      <c r="BT258" s="65"/>
      <c r="BU258" s="65"/>
      <c r="BV258" s="65"/>
      <c r="BW258" s="65"/>
      <c r="BX258" s="65"/>
      <c r="BY258" s="65"/>
      <c r="BZ258" s="65"/>
      <c r="CA258" s="65"/>
      <c r="CB258" s="65"/>
      <c r="CC258" s="65"/>
      <c r="CD258" s="65"/>
      <c r="CE258" s="65"/>
      <c r="CF258" s="65"/>
      <c r="CG258" s="65"/>
      <c r="CH258" s="65"/>
      <c r="CI258" s="65"/>
      <c r="CJ258" s="65"/>
      <c r="CK258" s="65"/>
      <c r="CL258" s="65"/>
      <c r="CM258" s="65"/>
      <c r="CN258" s="65"/>
      <c r="CO258" s="65"/>
      <c r="CP258" s="65"/>
      <c r="CQ258" s="65"/>
      <c r="CR258" s="65"/>
      <c r="CS258" s="65"/>
      <c r="CT258" s="65"/>
      <c r="CU258" s="65"/>
      <c r="CV258" s="65"/>
      <c r="CW258" s="65"/>
      <c r="CX258" s="65"/>
      <c r="CY258" s="65"/>
      <c r="CZ258" s="65"/>
      <c r="DA258" s="65"/>
      <c r="DB258" s="65"/>
      <c r="DC258" s="65"/>
      <c r="DD258" s="65"/>
      <c r="DE258" s="65"/>
      <c r="DF258" s="65"/>
      <c r="DG258" s="65"/>
      <c r="DH258" s="65"/>
      <c r="DI258" s="65"/>
      <c r="DJ258" s="65"/>
      <c r="DK258" s="65"/>
      <c r="DL258" s="65"/>
      <c r="DM258" s="65"/>
      <c r="DN258" s="65"/>
      <c r="DO258" s="65"/>
      <c r="DP258" s="65"/>
      <c r="DQ258" s="65"/>
      <c r="DR258" s="65"/>
      <c r="DS258" s="65"/>
      <c r="DT258" s="65"/>
      <c r="DU258" s="65"/>
      <c r="DV258" s="65"/>
      <c r="DW258" s="65"/>
      <c r="DX258" s="65"/>
      <c r="DY258" s="65"/>
      <c r="DZ258" s="65"/>
      <c r="EA258" s="65"/>
    </row>
    <row r="259" spans="1:131" x14ac:dyDescent="0.25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  <c r="BO259" s="65"/>
      <c r="BP259" s="65"/>
      <c r="BQ259" s="65"/>
      <c r="BR259" s="65"/>
      <c r="BS259" s="65"/>
      <c r="BT259" s="65"/>
      <c r="BU259" s="65"/>
      <c r="BV259" s="65"/>
      <c r="BW259" s="65"/>
      <c r="BX259" s="65"/>
      <c r="BY259" s="65"/>
      <c r="BZ259" s="65"/>
      <c r="CA259" s="65"/>
      <c r="CB259" s="65"/>
      <c r="CC259" s="65"/>
      <c r="CD259" s="65"/>
      <c r="CE259" s="65"/>
      <c r="CF259" s="65"/>
      <c r="CG259" s="65"/>
      <c r="CH259" s="65"/>
      <c r="CI259" s="65"/>
      <c r="CJ259" s="65"/>
      <c r="CK259" s="65"/>
      <c r="CL259" s="65"/>
      <c r="CM259" s="65"/>
      <c r="CN259" s="65"/>
      <c r="CO259" s="65"/>
      <c r="CP259" s="65"/>
      <c r="CQ259" s="65"/>
      <c r="CR259" s="65"/>
      <c r="CS259" s="65"/>
      <c r="CT259" s="65"/>
      <c r="CU259" s="65"/>
      <c r="CV259" s="65"/>
      <c r="CW259" s="65"/>
      <c r="CX259" s="65"/>
      <c r="CY259" s="65"/>
      <c r="CZ259" s="65"/>
      <c r="DA259" s="65"/>
      <c r="DB259" s="65"/>
      <c r="DC259" s="65"/>
      <c r="DD259" s="65"/>
      <c r="DE259" s="65"/>
      <c r="DF259" s="65"/>
      <c r="DG259" s="65"/>
      <c r="DH259" s="65"/>
      <c r="DI259" s="65"/>
      <c r="DJ259" s="65"/>
      <c r="DK259" s="65"/>
      <c r="DL259" s="65"/>
      <c r="DM259" s="65"/>
      <c r="DN259" s="65"/>
      <c r="DO259" s="65"/>
      <c r="DP259" s="65"/>
      <c r="DQ259" s="65"/>
      <c r="DR259" s="65"/>
      <c r="DS259" s="65"/>
      <c r="DT259" s="65"/>
      <c r="DU259" s="65"/>
      <c r="DV259" s="65"/>
      <c r="DW259" s="65"/>
      <c r="DX259" s="65"/>
      <c r="DY259" s="65"/>
      <c r="DZ259" s="65"/>
      <c r="EA259" s="65"/>
    </row>
    <row r="260" spans="1:131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  <c r="BP260" s="65"/>
      <c r="BQ260" s="65"/>
      <c r="BR260" s="65"/>
      <c r="BS260" s="65"/>
      <c r="BT260" s="65"/>
      <c r="BU260" s="65"/>
      <c r="BV260" s="65"/>
      <c r="BW260" s="65"/>
      <c r="BX260" s="65"/>
      <c r="BY260" s="65"/>
      <c r="BZ260" s="65"/>
      <c r="CA260" s="65"/>
      <c r="CB260" s="65"/>
      <c r="CC260" s="65"/>
      <c r="CD260" s="65"/>
      <c r="CE260" s="65"/>
      <c r="CF260" s="65"/>
      <c r="CG260" s="65"/>
      <c r="CH260" s="65"/>
      <c r="CI260" s="65"/>
      <c r="CJ260" s="65"/>
      <c r="CK260" s="65"/>
      <c r="CL260" s="65"/>
      <c r="CM260" s="65"/>
      <c r="CN260" s="65"/>
      <c r="CO260" s="65"/>
      <c r="CP260" s="65"/>
      <c r="CQ260" s="65"/>
      <c r="CR260" s="65"/>
      <c r="CS260" s="65"/>
      <c r="CT260" s="65"/>
      <c r="CU260" s="65"/>
      <c r="CV260" s="65"/>
      <c r="CW260" s="65"/>
      <c r="CX260" s="65"/>
      <c r="CY260" s="65"/>
      <c r="CZ260" s="65"/>
      <c r="DA260" s="65"/>
      <c r="DB260" s="65"/>
      <c r="DC260" s="65"/>
      <c r="DD260" s="65"/>
      <c r="DE260" s="65"/>
      <c r="DF260" s="65"/>
      <c r="DG260" s="65"/>
      <c r="DH260" s="65"/>
      <c r="DI260" s="65"/>
      <c r="DJ260" s="65"/>
      <c r="DK260" s="65"/>
      <c r="DL260" s="65"/>
      <c r="DM260" s="65"/>
      <c r="DN260" s="65"/>
      <c r="DO260" s="65"/>
      <c r="DP260" s="65"/>
      <c r="DQ260" s="65"/>
      <c r="DR260" s="65"/>
      <c r="DS260" s="65"/>
      <c r="DT260" s="65"/>
      <c r="DU260" s="65"/>
      <c r="DV260" s="65"/>
      <c r="DW260" s="65"/>
      <c r="DX260" s="65"/>
      <c r="DY260" s="65"/>
      <c r="DZ260" s="65"/>
      <c r="EA260" s="65"/>
    </row>
    <row r="261" spans="1:13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  <c r="BU261" s="65"/>
      <c r="BV261" s="65"/>
      <c r="BW261" s="65"/>
      <c r="BX261" s="65"/>
      <c r="BY261" s="65"/>
      <c r="BZ261" s="65"/>
      <c r="CA261" s="65"/>
      <c r="CB261" s="65"/>
      <c r="CC261" s="65"/>
      <c r="CD261" s="65"/>
      <c r="CE261" s="65"/>
      <c r="CF261" s="65"/>
      <c r="CG261" s="65"/>
      <c r="CH261" s="65"/>
      <c r="CI261" s="65"/>
      <c r="CJ261" s="65"/>
      <c r="CK261" s="65"/>
      <c r="CL261" s="65"/>
      <c r="CM261" s="65"/>
      <c r="CN261" s="65"/>
      <c r="CO261" s="65"/>
      <c r="CP261" s="65"/>
      <c r="CQ261" s="65"/>
      <c r="CR261" s="65"/>
      <c r="CS261" s="65"/>
      <c r="CT261" s="65"/>
      <c r="CU261" s="65"/>
      <c r="CV261" s="65"/>
      <c r="CW261" s="65"/>
      <c r="CX261" s="65"/>
      <c r="CY261" s="65"/>
      <c r="CZ261" s="65"/>
      <c r="DA261" s="65"/>
      <c r="DB261" s="65"/>
      <c r="DC261" s="65"/>
      <c r="DD261" s="65"/>
      <c r="DE261" s="65"/>
      <c r="DF261" s="65"/>
      <c r="DG261" s="65"/>
      <c r="DH261" s="65"/>
      <c r="DI261" s="65"/>
      <c r="DJ261" s="65"/>
      <c r="DK261" s="65"/>
      <c r="DL261" s="65"/>
      <c r="DM261" s="65"/>
      <c r="DN261" s="65"/>
      <c r="DO261" s="65"/>
      <c r="DP261" s="65"/>
      <c r="DQ261" s="65"/>
      <c r="DR261" s="65"/>
      <c r="DS261" s="65"/>
      <c r="DT261" s="65"/>
      <c r="DU261" s="65"/>
      <c r="DV261" s="65"/>
      <c r="DW261" s="65"/>
      <c r="DX261" s="65"/>
      <c r="DY261" s="65"/>
      <c r="DZ261" s="65"/>
      <c r="EA261" s="65"/>
    </row>
    <row r="262" spans="1:131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  <c r="BO262" s="65"/>
      <c r="BP262" s="65"/>
      <c r="BQ262" s="65"/>
      <c r="BR262" s="65"/>
      <c r="BS262" s="65"/>
      <c r="BT262" s="65"/>
      <c r="BU262" s="65"/>
      <c r="BV262" s="65"/>
      <c r="BW262" s="65"/>
      <c r="BX262" s="65"/>
      <c r="BY262" s="65"/>
      <c r="BZ262" s="65"/>
      <c r="CA262" s="65"/>
      <c r="CB262" s="65"/>
      <c r="CC262" s="65"/>
      <c r="CD262" s="65"/>
      <c r="CE262" s="65"/>
      <c r="CF262" s="65"/>
      <c r="CG262" s="65"/>
      <c r="CH262" s="65"/>
      <c r="CI262" s="65"/>
      <c r="CJ262" s="65"/>
      <c r="CK262" s="65"/>
      <c r="CL262" s="65"/>
      <c r="CM262" s="65"/>
      <c r="CN262" s="65"/>
      <c r="CO262" s="65"/>
      <c r="CP262" s="65"/>
      <c r="CQ262" s="65"/>
      <c r="CR262" s="65"/>
      <c r="CS262" s="65"/>
      <c r="CT262" s="65"/>
      <c r="CU262" s="65"/>
      <c r="CV262" s="65"/>
      <c r="CW262" s="65"/>
      <c r="CX262" s="65"/>
      <c r="CY262" s="65"/>
      <c r="CZ262" s="65"/>
      <c r="DA262" s="65"/>
      <c r="DB262" s="65"/>
      <c r="DC262" s="65"/>
      <c r="DD262" s="65"/>
      <c r="DE262" s="65"/>
      <c r="DF262" s="65"/>
      <c r="DG262" s="65"/>
      <c r="DH262" s="65"/>
      <c r="DI262" s="65"/>
      <c r="DJ262" s="65"/>
      <c r="DK262" s="65"/>
      <c r="DL262" s="65"/>
      <c r="DM262" s="65"/>
      <c r="DN262" s="65"/>
      <c r="DO262" s="65"/>
      <c r="DP262" s="65"/>
      <c r="DQ262" s="65"/>
      <c r="DR262" s="65"/>
      <c r="DS262" s="65"/>
      <c r="DT262" s="65"/>
      <c r="DU262" s="65"/>
      <c r="DV262" s="65"/>
      <c r="DW262" s="65"/>
      <c r="DX262" s="65"/>
      <c r="DY262" s="65"/>
      <c r="DZ262" s="65"/>
      <c r="EA262" s="65"/>
    </row>
    <row r="263" spans="1:131" x14ac:dyDescent="0.25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  <c r="BP263" s="65"/>
      <c r="BQ263" s="65"/>
      <c r="BR263" s="65"/>
      <c r="BS263" s="65"/>
      <c r="BT263" s="65"/>
      <c r="BU263" s="65"/>
      <c r="BV263" s="65"/>
      <c r="BW263" s="65"/>
      <c r="BX263" s="65"/>
      <c r="BY263" s="65"/>
      <c r="BZ263" s="65"/>
      <c r="CA263" s="65"/>
      <c r="CB263" s="65"/>
      <c r="CC263" s="65"/>
      <c r="CD263" s="65"/>
      <c r="CE263" s="65"/>
      <c r="CF263" s="65"/>
      <c r="CG263" s="65"/>
      <c r="CH263" s="65"/>
      <c r="CI263" s="65"/>
      <c r="CJ263" s="65"/>
      <c r="CK263" s="65"/>
      <c r="CL263" s="65"/>
      <c r="CM263" s="65"/>
      <c r="CN263" s="65"/>
      <c r="CO263" s="65"/>
      <c r="CP263" s="65"/>
      <c r="CQ263" s="65"/>
      <c r="CR263" s="65"/>
      <c r="CS263" s="65"/>
      <c r="CT263" s="65"/>
      <c r="CU263" s="65"/>
      <c r="CV263" s="65"/>
      <c r="CW263" s="65"/>
      <c r="CX263" s="65"/>
      <c r="CY263" s="65"/>
      <c r="CZ263" s="65"/>
      <c r="DA263" s="65"/>
      <c r="DB263" s="65"/>
      <c r="DC263" s="65"/>
      <c r="DD263" s="65"/>
      <c r="DE263" s="65"/>
      <c r="DF263" s="65"/>
      <c r="DG263" s="65"/>
      <c r="DH263" s="65"/>
      <c r="DI263" s="65"/>
      <c r="DJ263" s="65"/>
      <c r="DK263" s="65"/>
      <c r="DL263" s="65"/>
      <c r="DM263" s="65"/>
      <c r="DN263" s="65"/>
      <c r="DO263" s="65"/>
      <c r="DP263" s="65"/>
      <c r="DQ263" s="65"/>
      <c r="DR263" s="65"/>
      <c r="DS263" s="65"/>
      <c r="DT263" s="65"/>
      <c r="DU263" s="65"/>
      <c r="DV263" s="65"/>
      <c r="DW263" s="65"/>
      <c r="DX263" s="65"/>
      <c r="DY263" s="65"/>
      <c r="DZ263" s="65"/>
      <c r="EA263" s="65"/>
    </row>
    <row r="264" spans="1:131" x14ac:dyDescent="0.25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  <c r="BP264" s="65"/>
      <c r="BQ264" s="65"/>
      <c r="BR264" s="65"/>
      <c r="BS264" s="65"/>
      <c r="BT264" s="65"/>
      <c r="BU264" s="65"/>
      <c r="BV264" s="65"/>
      <c r="BW264" s="65"/>
      <c r="BX264" s="65"/>
      <c r="BY264" s="65"/>
      <c r="BZ264" s="65"/>
      <c r="CA264" s="65"/>
      <c r="CB264" s="65"/>
      <c r="CC264" s="65"/>
      <c r="CD264" s="65"/>
      <c r="CE264" s="65"/>
      <c r="CF264" s="65"/>
      <c r="CG264" s="65"/>
      <c r="CH264" s="65"/>
      <c r="CI264" s="65"/>
      <c r="CJ264" s="65"/>
      <c r="CK264" s="65"/>
      <c r="CL264" s="65"/>
      <c r="CM264" s="65"/>
      <c r="CN264" s="65"/>
      <c r="CO264" s="65"/>
      <c r="CP264" s="65"/>
      <c r="CQ264" s="65"/>
      <c r="CR264" s="65"/>
      <c r="CS264" s="65"/>
      <c r="CT264" s="65"/>
      <c r="CU264" s="65"/>
      <c r="CV264" s="65"/>
      <c r="CW264" s="65"/>
      <c r="CX264" s="65"/>
      <c r="CY264" s="65"/>
      <c r="CZ264" s="65"/>
      <c r="DA264" s="65"/>
      <c r="DB264" s="65"/>
      <c r="DC264" s="65"/>
      <c r="DD264" s="65"/>
      <c r="DE264" s="65"/>
      <c r="DF264" s="65"/>
      <c r="DG264" s="65"/>
      <c r="DH264" s="65"/>
      <c r="DI264" s="65"/>
      <c r="DJ264" s="65"/>
      <c r="DK264" s="65"/>
      <c r="DL264" s="65"/>
      <c r="DM264" s="65"/>
      <c r="DN264" s="65"/>
      <c r="DO264" s="65"/>
      <c r="DP264" s="65"/>
      <c r="DQ264" s="65"/>
      <c r="DR264" s="65"/>
      <c r="DS264" s="65"/>
      <c r="DT264" s="65"/>
      <c r="DU264" s="65"/>
      <c r="DV264" s="65"/>
      <c r="DW264" s="65"/>
      <c r="DX264" s="65"/>
      <c r="DY264" s="65"/>
      <c r="DZ264" s="65"/>
      <c r="EA264" s="65"/>
    </row>
    <row r="265" spans="1:131" x14ac:dyDescent="0.25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  <c r="BO265" s="65"/>
      <c r="BP265" s="65"/>
      <c r="BQ265" s="65"/>
      <c r="BR265" s="65"/>
      <c r="BS265" s="65"/>
      <c r="BT265" s="65"/>
      <c r="BU265" s="65"/>
      <c r="BV265" s="65"/>
      <c r="BW265" s="65"/>
      <c r="BX265" s="65"/>
      <c r="BY265" s="65"/>
      <c r="BZ265" s="65"/>
      <c r="CA265" s="65"/>
      <c r="CB265" s="65"/>
      <c r="CC265" s="65"/>
      <c r="CD265" s="65"/>
      <c r="CE265" s="65"/>
      <c r="CF265" s="65"/>
      <c r="CG265" s="65"/>
      <c r="CH265" s="65"/>
      <c r="CI265" s="65"/>
      <c r="CJ265" s="65"/>
      <c r="CK265" s="65"/>
      <c r="CL265" s="65"/>
      <c r="CM265" s="65"/>
      <c r="CN265" s="65"/>
      <c r="CO265" s="65"/>
      <c r="CP265" s="65"/>
      <c r="CQ265" s="65"/>
      <c r="CR265" s="65"/>
      <c r="CS265" s="65"/>
      <c r="CT265" s="65"/>
      <c r="CU265" s="65"/>
      <c r="CV265" s="65"/>
      <c r="CW265" s="65"/>
      <c r="CX265" s="65"/>
      <c r="CY265" s="65"/>
      <c r="CZ265" s="65"/>
      <c r="DA265" s="65"/>
      <c r="DB265" s="65"/>
      <c r="DC265" s="65"/>
      <c r="DD265" s="65"/>
      <c r="DE265" s="65"/>
      <c r="DF265" s="65"/>
      <c r="DG265" s="65"/>
      <c r="DH265" s="65"/>
      <c r="DI265" s="65"/>
      <c r="DJ265" s="65"/>
      <c r="DK265" s="65"/>
      <c r="DL265" s="65"/>
      <c r="DM265" s="65"/>
      <c r="DN265" s="65"/>
      <c r="DO265" s="65"/>
      <c r="DP265" s="65"/>
      <c r="DQ265" s="65"/>
      <c r="DR265" s="65"/>
      <c r="DS265" s="65"/>
      <c r="DT265" s="65"/>
      <c r="DU265" s="65"/>
      <c r="DV265" s="65"/>
      <c r="DW265" s="65"/>
      <c r="DX265" s="65"/>
      <c r="DY265" s="65"/>
      <c r="DZ265" s="65"/>
      <c r="EA265" s="65"/>
    </row>
    <row r="266" spans="1:131" x14ac:dyDescent="0.25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65"/>
      <c r="CS266" s="65"/>
      <c r="CT266" s="65"/>
      <c r="CU266" s="65"/>
      <c r="CV266" s="65"/>
      <c r="CW266" s="65"/>
      <c r="CX266" s="65"/>
      <c r="CY266" s="65"/>
      <c r="CZ266" s="65"/>
      <c r="DA266" s="65"/>
      <c r="DB266" s="65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5"/>
      <c r="DN266" s="65"/>
      <c r="DO266" s="65"/>
      <c r="DP266" s="65"/>
      <c r="DQ266" s="65"/>
      <c r="DR266" s="65"/>
      <c r="DS266" s="65"/>
      <c r="DT266" s="65"/>
      <c r="DU266" s="65"/>
      <c r="DV266" s="65"/>
      <c r="DW266" s="65"/>
      <c r="DX266" s="65"/>
      <c r="DY266" s="65"/>
      <c r="DZ266" s="65"/>
      <c r="EA266" s="65"/>
    </row>
    <row r="267" spans="1:131" x14ac:dyDescent="0.25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5"/>
      <c r="CM267" s="65"/>
      <c r="CN267" s="65"/>
      <c r="CO267" s="65"/>
      <c r="CP267" s="65"/>
      <c r="CQ267" s="65"/>
      <c r="CR267" s="65"/>
      <c r="CS267" s="65"/>
      <c r="CT267" s="65"/>
      <c r="CU267" s="65"/>
      <c r="CV267" s="65"/>
      <c r="CW267" s="65"/>
      <c r="CX267" s="65"/>
      <c r="CY267" s="65"/>
      <c r="CZ267" s="65"/>
      <c r="DA267" s="65"/>
      <c r="DB267" s="65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5"/>
      <c r="DN267" s="65"/>
      <c r="DO267" s="65"/>
      <c r="DP267" s="65"/>
      <c r="DQ267" s="65"/>
      <c r="DR267" s="65"/>
      <c r="DS267" s="65"/>
      <c r="DT267" s="65"/>
      <c r="DU267" s="65"/>
      <c r="DV267" s="65"/>
      <c r="DW267" s="65"/>
      <c r="DX267" s="65"/>
      <c r="DY267" s="65"/>
      <c r="DZ267" s="65"/>
      <c r="EA267" s="65"/>
    </row>
    <row r="268" spans="1:131" x14ac:dyDescent="0.25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  <c r="BU268" s="65"/>
      <c r="BV268" s="65"/>
      <c r="BW268" s="65"/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  <c r="CH268" s="65"/>
      <c r="CI268" s="65"/>
      <c r="CJ268" s="65"/>
      <c r="CK268" s="65"/>
      <c r="CL268" s="65"/>
      <c r="CM268" s="65"/>
      <c r="CN268" s="65"/>
      <c r="CO268" s="65"/>
      <c r="CP268" s="65"/>
      <c r="CQ268" s="65"/>
      <c r="CR268" s="65"/>
      <c r="CS268" s="65"/>
      <c r="CT268" s="65"/>
      <c r="CU268" s="65"/>
      <c r="CV268" s="65"/>
      <c r="CW268" s="65"/>
      <c r="CX268" s="65"/>
      <c r="CY268" s="65"/>
      <c r="CZ268" s="65"/>
      <c r="DA268" s="65"/>
      <c r="DB268" s="65"/>
      <c r="DC268" s="65"/>
      <c r="DD268" s="65"/>
      <c r="DE268" s="65"/>
      <c r="DF268" s="65"/>
      <c r="DG268" s="65"/>
      <c r="DH268" s="65"/>
      <c r="DI268" s="65"/>
      <c r="DJ268" s="65"/>
      <c r="DK268" s="65"/>
      <c r="DL268" s="65"/>
      <c r="DM268" s="65"/>
      <c r="DN268" s="65"/>
      <c r="DO268" s="65"/>
      <c r="DP268" s="65"/>
      <c r="DQ268" s="65"/>
      <c r="DR268" s="65"/>
      <c r="DS268" s="65"/>
      <c r="DT268" s="65"/>
      <c r="DU268" s="65"/>
      <c r="DV268" s="65"/>
      <c r="DW268" s="65"/>
      <c r="DX268" s="65"/>
      <c r="DY268" s="65"/>
      <c r="DZ268" s="65"/>
      <c r="EA268" s="65"/>
    </row>
    <row r="269" spans="1:131" x14ac:dyDescent="0.25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  <c r="BO269" s="65"/>
      <c r="BP269" s="65"/>
      <c r="BQ269" s="65"/>
      <c r="BR269" s="65"/>
      <c r="BS269" s="65"/>
      <c r="BT269" s="65"/>
      <c r="BU269" s="65"/>
      <c r="BV269" s="65"/>
      <c r="BW269" s="65"/>
      <c r="BX269" s="65"/>
      <c r="BY269" s="65"/>
      <c r="BZ269" s="65"/>
      <c r="CA269" s="65"/>
      <c r="CB269" s="65"/>
      <c r="CC269" s="65"/>
      <c r="CD269" s="65"/>
      <c r="CE269" s="65"/>
      <c r="CF269" s="65"/>
      <c r="CG269" s="65"/>
      <c r="CH269" s="65"/>
      <c r="CI269" s="65"/>
      <c r="CJ269" s="65"/>
      <c r="CK269" s="65"/>
      <c r="CL269" s="65"/>
      <c r="CM269" s="65"/>
      <c r="CN269" s="65"/>
      <c r="CO269" s="65"/>
      <c r="CP269" s="65"/>
      <c r="CQ269" s="65"/>
      <c r="CR269" s="65"/>
      <c r="CS269" s="65"/>
      <c r="CT269" s="65"/>
      <c r="CU269" s="65"/>
      <c r="CV269" s="65"/>
      <c r="CW269" s="65"/>
      <c r="CX269" s="65"/>
      <c r="CY269" s="65"/>
      <c r="CZ269" s="65"/>
      <c r="DA269" s="65"/>
      <c r="DB269" s="65"/>
      <c r="DC269" s="65"/>
      <c r="DD269" s="65"/>
      <c r="DE269" s="65"/>
      <c r="DF269" s="65"/>
      <c r="DG269" s="65"/>
      <c r="DH269" s="65"/>
      <c r="DI269" s="65"/>
      <c r="DJ269" s="65"/>
      <c r="DK269" s="65"/>
      <c r="DL269" s="65"/>
      <c r="DM269" s="65"/>
      <c r="DN269" s="65"/>
      <c r="DO269" s="65"/>
      <c r="DP269" s="65"/>
      <c r="DQ269" s="65"/>
      <c r="DR269" s="65"/>
      <c r="DS269" s="65"/>
      <c r="DT269" s="65"/>
      <c r="DU269" s="65"/>
      <c r="DV269" s="65"/>
      <c r="DW269" s="65"/>
      <c r="DX269" s="65"/>
      <c r="DY269" s="65"/>
      <c r="DZ269" s="65"/>
      <c r="EA269" s="65"/>
    </row>
    <row r="270" spans="1:131" x14ac:dyDescent="0.25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  <c r="BI270" s="65"/>
      <c r="BJ270" s="65"/>
      <c r="BK270" s="65"/>
      <c r="BL270" s="65"/>
      <c r="BM270" s="65"/>
      <c r="BN270" s="65"/>
      <c r="BO270" s="65"/>
      <c r="BP270" s="65"/>
      <c r="BQ270" s="65"/>
      <c r="BR270" s="65"/>
      <c r="BS270" s="65"/>
      <c r="BT270" s="65"/>
      <c r="BU270" s="65"/>
      <c r="BV270" s="65"/>
      <c r="BW270" s="65"/>
      <c r="BX270" s="65"/>
      <c r="BY270" s="65"/>
      <c r="BZ270" s="65"/>
      <c r="CA270" s="65"/>
      <c r="CB270" s="65"/>
      <c r="CC270" s="65"/>
      <c r="CD270" s="65"/>
      <c r="CE270" s="65"/>
      <c r="CF270" s="65"/>
      <c r="CG270" s="65"/>
      <c r="CH270" s="65"/>
      <c r="CI270" s="65"/>
      <c r="CJ270" s="65"/>
      <c r="CK270" s="65"/>
      <c r="CL270" s="65"/>
      <c r="CM270" s="65"/>
      <c r="CN270" s="65"/>
      <c r="CO270" s="65"/>
      <c r="CP270" s="65"/>
      <c r="CQ270" s="65"/>
      <c r="CR270" s="65"/>
      <c r="CS270" s="65"/>
      <c r="CT270" s="65"/>
      <c r="CU270" s="65"/>
      <c r="CV270" s="65"/>
      <c r="CW270" s="65"/>
      <c r="CX270" s="65"/>
      <c r="CY270" s="65"/>
      <c r="CZ270" s="65"/>
      <c r="DA270" s="65"/>
      <c r="DB270" s="65"/>
      <c r="DC270" s="65"/>
      <c r="DD270" s="65"/>
      <c r="DE270" s="65"/>
      <c r="DF270" s="65"/>
      <c r="DG270" s="65"/>
      <c r="DH270" s="65"/>
      <c r="DI270" s="65"/>
      <c r="DJ270" s="65"/>
      <c r="DK270" s="65"/>
      <c r="DL270" s="65"/>
      <c r="DM270" s="65"/>
      <c r="DN270" s="65"/>
      <c r="DO270" s="65"/>
      <c r="DP270" s="65"/>
      <c r="DQ270" s="65"/>
      <c r="DR270" s="65"/>
      <c r="DS270" s="65"/>
      <c r="DT270" s="65"/>
      <c r="DU270" s="65"/>
      <c r="DV270" s="65"/>
      <c r="DW270" s="65"/>
      <c r="DX270" s="65"/>
      <c r="DY270" s="65"/>
      <c r="DZ270" s="65"/>
      <c r="EA270" s="65"/>
    </row>
    <row r="271" spans="1:131" x14ac:dyDescent="0.25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  <c r="BI271" s="65"/>
      <c r="BJ271" s="65"/>
      <c r="BK271" s="65"/>
      <c r="BL271" s="65"/>
      <c r="BM271" s="65"/>
      <c r="BN271" s="65"/>
      <c r="BO271" s="65"/>
      <c r="BP271" s="65"/>
      <c r="BQ271" s="65"/>
      <c r="BR271" s="65"/>
      <c r="BS271" s="65"/>
      <c r="BT271" s="65"/>
      <c r="BU271" s="65"/>
      <c r="BV271" s="65"/>
      <c r="BW271" s="65"/>
      <c r="BX271" s="65"/>
      <c r="BY271" s="65"/>
      <c r="BZ271" s="65"/>
      <c r="CA271" s="65"/>
      <c r="CB271" s="65"/>
      <c r="CC271" s="65"/>
      <c r="CD271" s="65"/>
      <c r="CE271" s="65"/>
      <c r="CF271" s="65"/>
      <c r="CG271" s="65"/>
      <c r="CH271" s="65"/>
      <c r="CI271" s="65"/>
      <c r="CJ271" s="65"/>
      <c r="CK271" s="65"/>
      <c r="CL271" s="65"/>
      <c r="CM271" s="65"/>
      <c r="CN271" s="65"/>
      <c r="CO271" s="65"/>
      <c r="CP271" s="65"/>
      <c r="CQ271" s="65"/>
      <c r="CR271" s="65"/>
      <c r="CS271" s="65"/>
      <c r="CT271" s="65"/>
      <c r="CU271" s="65"/>
      <c r="CV271" s="65"/>
      <c r="CW271" s="65"/>
      <c r="CX271" s="65"/>
      <c r="CY271" s="65"/>
      <c r="CZ271" s="65"/>
      <c r="DA271" s="65"/>
      <c r="DB271" s="65"/>
      <c r="DC271" s="65"/>
      <c r="DD271" s="65"/>
      <c r="DE271" s="65"/>
      <c r="DF271" s="65"/>
      <c r="DG271" s="65"/>
      <c r="DH271" s="65"/>
      <c r="DI271" s="65"/>
      <c r="DJ271" s="65"/>
      <c r="DK271" s="65"/>
      <c r="DL271" s="65"/>
      <c r="DM271" s="65"/>
      <c r="DN271" s="65"/>
      <c r="DO271" s="65"/>
      <c r="DP271" s="65"/>
      <c r="DQ271" s="65"/>
      <c r="DR271" s="65"/>
      <c r="DS271" s="65"/>
      <c r="DT271" s="65"/>
      <c r="DU271" s="65"/>
      <c r="DV271" s="65"/>
      <c r="DW271" s="65"/>
      <c r="DX271" s="65"/>
      <c r="DY271" s="65"/>
      <c r="DZ271" s="65"/>
      <c r="EA271" s="65"/>
    </row>
    <row r="272" spans="1:131" x14ac:dyDescent="0.25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  <c r="BI272" s="65"/>
      <c r="BJ272" s="65"/>
      <c r="BK272" s="65"/>
      <c r="BL272" s="65"/>
      <c r="BM272" s="65"/>
      <c r="BN272" s="65"/>
      <c r="BO272" s="65"/>
      <c r="BP272" s="65"/>
      <c r="BQ272" s="65"/>
      <c r="BR272" s="65"/>
      <c r="BS272" s="65"/>
      <c r="BT272" s="65"/>
      <c r="BU272" s="65"/>
      <c r="BV272" s="65"/>
      <c r="BW272" s="65"/>
      <c r="BX272" s="65"/>
      <c r="BY272" s="65"/>
      <c r="BZ272" s="65"/>
      <c r="CA272" s="65"/>
      <c r="CB272" s="65"/>
      <c r="CC272" s="65"/>
      <c r="CD272" s="65"/>
      <c r="CE272" s="65"/>
      <c r="CF272" s="65"/>
      <c r="CG272" s="65"/>
      <c r="CH272" s="65"/>
      <c r="CI272" s="65"/>
      <c r="CJ272" s="65"/>
      <c r="CK272" s="65"/>
      <c r="CL272" s="65"/>
      <c r="CM272" s="65"/>
      <c r="CN272" s="65"/>
      <c r="CO272" s="65"/>
      <c r="CP272" s="65"/>
      <c r="CQ272" s="65"/>
      <c r="CR272" s="65"/>
      <c r="CS272" s="65"/>
      <c r="CT272" s="65"/>
      <c r="CU272" s="65"/>
      <c r="CV272" s="65"/>
      <c r="CW272" s="65"/>
      <c r="CX272" s="65"/>
      <c r="CY272" s="65"/>
      <c r="CZ272" s="65"/>
      <c r="DA272" s="65"/>
      <c r="DB272" s="65"/>
      <c r="DC272" s="65"/>
      <c r="DD272" s="65"/>
      <c r="DE272" s="65"/>
      <c r="DF272" s="65"/>
      <c r="DG272" s="65"/>
      <c r="DH272" s="65"/>
      <c r="DI272" s="65"/>
      <c r="DJ272" s="65"/>
      <c r="DK272" s="65"/>
      <c r="DL272" s="65"/>
      <c r="DM272" s="65"/>
      <c r="DN272" s="65"/>
      <c r="DO272" s="65"/>
      <c r="DP272" s="65"/>
      <c r="DQ272" s="65"/>
      <c r="DR272" s="65"/>
      <c r="DS272" s="65"/>
      <c r="DT272" s="65"/>
      <c r="DU272" s="65"/>
      <c r="DV272" s="65"/>
      <c r="DW272" s="65"/>
      <c r="DX272" s="65"/>
      <c r="DY272" s="65"/>
      <c r="DZ272" s="65"/>
      <c r="EA272" s="65"/>
    </row>
    <row r="273" spans="1:131" x14ac:dyDescent="0.25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  <c r="BU273" s="65"/>
      <c r="BV273" s="65"/>
      <c r="BW273" s="65"/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  <c r="CH273" s="65"/>
      <c r="CI273" s="65"/>
      <c r="CJ273" s="65"/>
      <c r="CK273" s="65"/>
      <c r="CL273" s="65"/>
      <c r="CM273" s="65"/>
      <c r="CN273" s="65"/>
      <c r="CO273" s="65"/>
      <c r="CP273" s="65"/>
      <c r="CQ273" s="65"/>
      <c r="CR273" s="65"/>
      <c r="CS273" s="65"/>
      <c r="CT273" s="65"/>
      <c r="CU273" s="65"/>
      <c r="CV273" s="65"/>
      <c r="CW273" s="65"/>
      <c r="CX273" s="65"/>
      <c r="CY273" s="65"/>
      <c r="CZ273" s="65"/>
      <c r="DA273" s="65"/>
      <c r="DB273" s="65"/>
      <c r="DC273" s="65"/>
      <c r="DD273" s="65"/>
      <c r="DE273" s="65"/>
      <c r="DF273" s="65"/>
      <c r="DG273" s="65"/>
      <c r="DH273" s="65"/>
      <c r="DI273" s="65"/>
      <c r="DJ273" s="65"/>
      <c r="DK273" s="65"/>
      <c r="DL273" s="65"/>
      <c r="DM273" s="65"/>
      <c r="DN273" s="65"/>
      <c r="DO273" s="65"/>
      <c r="DP273" s="65"/>
      <c r="DQ273" s="65"/>
      <c r="DR273" s="65"/>
      <c r="DS273" s="65"/>
      <c r="DT273" s="65"/>
      <c r="DU273" s="65"/>
      <c r="DV273" s="65"/>
      <c r="DW273" s="65"/>
      <c r="DX273" s="65"/>
      <c r="DY273" s="65"/>
      <c r="DZ273" s="65"/>
      <c r="EA273" s="65"/>
    </row>
    <row r="274" spans="1:131" x14ac:dyDescent="0.25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65"/>
      <c r="CS274" s="65"/>
      <c r="CT274" s="65"/>
      <c r="CU274" s="65"/>
      <c r="CV274" s="65"/>
      <c r="CW274" s="65"/>
      <c r="CX274" s="65"/>
      <c r="CY274" s="65"/>
      <c r="CZ274" s="65"/>
      <c r="DA274" s="65"/>
      <c r="DB274" s="65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5"/>
      <c r="DN274" s="65"/>
      <c r="DO274" s="65"/>
      <c r="DP274" s="65"/>
      <c r="DQ274" s="65"/>
      <c r="DR274" s="65"/>
      <c r="DS274" s="65"/>
      <c r="DT274" s="65"/>
      <c r="DU274" s="65"/>
      <c r="DV274" s="65"/>
      <c r="DW274" s="65"/>
      <c r="DX274" s="65"/>
      <c r="DY274" s="65"/>
      <c r="DZ274" s="65"/>
      <c r="EA274" s="65"/>
    </row>
    <row r="275" spans="1:131" x14ac:dyDescent="0.25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65"/>
      <c r="CS275" s="65"/>
      <c r="CT275" s="65"/>
      <c r="CU275" s="65"/>
      <c r="CV275" s="65"/>
      <c r="CW275" s="65"/>
      <c r="CX275" s="65"/>
      <c r="CY275" s="65"/>
      <c r="CZ275" s="65"/>
      <c r="DA275" s="65"/>
      <c r="DB275" s="65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5"/>
      <c r="DN275" s="65"/>
      <c r="DO275" s="65"/>
      <c r="DP275" s="65"/>
      <c r="DQ275" s="65"/>
      <c r="DR275" s="65"/>
      <c r="DS275" s="65"/>
      <c r="DT275" s="65"/>
      <c r="DU275" s="65"/>
      <c r="DV275" s="65"/>
      <c r="DW275" s="65"/>
      <c r="DX275" s="65"/>
      <c r="DY275" s="65"/>
      <c r="DZ275" s="65"/>
      <c r="EA275" s="65"/>
    </row>
    <row r="276" spans="1:131" x14ac:dyDescent="0.25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65"/>
      <c r="CS276" s="65"/>
      <c r="CT276" s="65"/>
      <c r="CU276" s="65"/>
      <c r="CV276" s="65"/>
      <c r="CW276" s="65"/>
      <c r="CX276" s="65"/>
      <c r="CY276" s="65"/>
      <c r="CZ276" s="65"/>
      <c r="DA276" s="65"/>
      <c r="DB276" s="65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5"/>
      <c r="DN276" s="65"/>
      <c r="DO276" s="65"/>
      <c r="DP276" s="65"/>
      <c r="DQ276" s="65"/>
      <c r="DR276" s="65"/>
      <c r="DS276" s="65"/>
      <c r="DT276" s="65"/>
      <c r="DU276" s="65"/>
      <c r="DV276" s="65"/>
      <c r="DW276" s="65"/>
      <c r="DX276" s="65"/>
      <c r="DY276" s="65"/>
      <c r="DZ276" s="65"/>
      <c r="EA276" s="65"/>
    </row>
    <row r="277" spans="1:131" x14ac:dyDescent="0.25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65"/>
      <c r="CB277" s="65"/>
      <c r="CC277" s="65"/>
      <c r="CD277" s="65"/>
      <c r="CE277" s="65"/>
      <c r="CF277" s="65"/>
      <c r="CG277" s="65"/>
      <c r="CH277" s="65"/>
      <c r="CI277" s="65"/>
      <c r="CJ277" s="65"/>
      <c r="CK277" s="65"/>
      <c r="CL277" s="65"/>
      <c r="CM277" s="65"/>
      <c r="CN277" s="65"/>
      <c r="CO277" s="65"/>
      <c r="CP277" s="65"/>
      <c r="CQ277" s="65"/>
      <c r="CR277" s="65"/>
      <c r="CS277" s="65"/>
      <c r="CT277" s="65"/>
      <c r="CU277" s="65"/>
      <c r="CV277" s="65"/>
      <c r="CW277" s="65"/>
      <c r="CX277" s="65"/>
      <c r="CY277" s="65"/>
      <c r="CZ277" s="65"/>
      <c r="DA277" s="65"/>
      <c r="DB277" s="65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5"/>
      <c r="DN277" s="65"/>
      <c r="DO277" s="65"/>
      <c r="DP277" s="65"/>
      <c r="DQ277" s="65"/>
      <c r="DR277" s="65"/>
      <c r="DS277" s="65"/>
      <c r="DT277" s="65"/>
      <c r="DU277" s="65"/>
      <c r="DV277" s="65"/>
      <c r="DW277" s="65"/>
      <c r="DX277" s="65"/>
      <c r="DY277" s="65"/>
      <c r="DZ277" s="65"/>
      <c r="EA277" s="65"/>
    </row>
    <row r="278" spans="1:131" x14ac:dyDescent="0.25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65"/>
      <c r="CB278" s="65"/>
      <c r="CC278" s="65"/>
      <c r="CD278" s="65"/>
      <c r="CE278" s="65"/>
      <c r="CF278" s="65"/>
      <c r="CG278" s="65"/>
      <c r="CH278" s="65"/>
      <c r="CI278" s="65"/>
      <c r="CJ278" s="65"/>
      <c r="CK278" s="65"/>
      <c r="CL278" s="65"/>
      <c r="CM278" s="65"/>
      <c r="CN278" s="65"/>
      <c r="CO278" s="65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5"/>
      <c r="DN278" s="65"/>
      <c r="DO278" s="65"/>
      <c r="DP278" s="65"/>
      <c r="DQ278" s="65"/>
      <c r="DR278" s="65"/>
      <c r="DS278" s="65"/>
      <c r="DT278" s="65"/>
      <c r="DU278" s="65"/>
      <c r="DV278" s="65"/>
      <c r="DW278" s="65"/>
      <c r="DX278" s="65"/>
      <c r="DY278" s="65"/>
      <c r="DZ278" s="65"/>
      <c r="EA278" s="65"/>
    </row>
    <row r="279" spans="1:131" x14ac:dyDescent="0.25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65"/>
      <c r="CB279" s="65"/>
      <c r="CC279" s="65"/>
      <c r="CD279" s="65"/>
      <c r="CE279" s="65"/>
      <c r="CF279" s="65"/>
      <c r="CG279" s="65"/>
      <c r="CH279" s="65"/>
      <c r="CI279" s="65"/>
      <c r="CJ279" s="65"/>
      <c r="CK279" s="65"/>
      <c r="CL279" s="65"/>
      <c r="CM279" s="65"/>
      <c r="CN279" s="65"/>
      <c r="CO279" s="65"/>
      <c r="CP279" s="65"/>
      <c r="CQ279" s="65"/>
      <c r="CR279" s="65"/>
      <c r="CS279" s="65"/>
      <c r="CT279" s="65"/>
      <c r="CU279" s="65"/>
      <c r="CV279" s="65"/>
      <c r="CW279" s="65"/>
      <c r="CX279" s="65"/>
      <c r="CY279" s="65"/>
      <c r="CZ279" s="65"/>
      <c r="DA279" s="65"/>
      <c r="DB279" s="65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5"/>
      <c r="DN279" s="65"/>
      <c r="DO279" s="65"/>
      <c r="DP279" s="65"/>
      <c r="DQ279" s="65"/>
      <c r="DR279" s="65"/>
      <c r="DS279" s="65"/>
      <c r="DT279" s="65"/>
      <c r="DU279" s="65"/>
      <c r="DV279" s="65"/>
      <c r="DW279" s="65"/>
      <c r="DX279" s="65"/>
      <c r="DY279" s="65"/>
      <c r="DZ279" s="65"/>
      <c r="EA279" s="65"/>
    </row>
    <row r="280" spans="1:131" x14ac:dyDescent="0.25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65"/>
      <c r="CB280" s="65"/>
      <c r="CC280" s="65"/>
      <c r="CD280" s="65"/>
      <c r="CE280" s="65"/>
      <c r="CF280" s="65"/>
      <c r="CG280" s="65"/>
      <c r="CH280" s="65"/>
      <c r="CI280" s="65"/>
      <c r="CJ280" s="65"/>
      <c r="CK280" s="65"/>
      <c r="CL280" s="65"/>
      <c r="CM280" s="65"/>
      <c r="CN280" s="65"/>
      <c r="CO280" s="65"/>
      <c r="CP280" s="65"/>
      <c r="CQ280" s="65"/>
      <c r="CR280" s="65"/>
      <c r="CS280" s="65"/>
      <c r="CT280" s="65"/>
      <c r="CU280" s="65"/>
      <c r="CV280" s="65"/>
      <c r="CW280" s="65"/>
      <c r="CX280" s="65"/>
      <c r="CY280" s="65"/>
      <c r="CZ280" s="65"/>
      <c r="DA280" s="65"/>
      <c r="DB280" s="65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5"/>
      <c r="DN280" s="65"/>
      <c r="DO280" s="65"/>
      <c r="DP280" s="65"/>
      <c r="DQ280" s="65"/>
      <c r="DR280" s="65"/>
      <c r="DS280" s="65"/>
      <c r="DT280" s="65"/>
      <c r="DU280" s="65"/>
      <c r="DV280" s="65"/>
      <c r="DW280" s="65"/>
      <c r="DX280" s="65"/>
      <c r="DY280" s="65"/>
      <c r="DZ280" s="65"/>
      <c r="EA280" s="65"/>
    </row>
    <row r="281" spans="1:131" x14ac:dyDescent="0.25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65"/>
      <c r="CB281" s="65"/>
      <c r="CC281" s="65"/>
      <c r="CD281" s="65"/>
      <c r="CE281" s="65"/>
      <c r="CF281" s="65"/>
      <c r="CG281" s="65"/>
      <c r="CH281" s="65"/>
      <c r="CI281" s="65"/>
      <c r="CJ281" s="65"/>
      <c r="CK281" s="65"/>
      <c r="CL281" s="65"/>
      <c r="CM281" s="65"/>
      <c r="CN281" s="65"/>
      <c r="CO281" s="65"/>
      <c r="CP281" s="65"/>
      <c r="CQ281" s="65"/>
      <c r="CR281" s="65"/>
      <c r="CS281" s="65"/>
      <c r="CT281" s="65"/>
      <c r="CU281" s="65"/>
      <c r="CV281" s="65"/>
      <c r="CW281" s="65"/>
      <c r="CX281" s="65"/>
      <c r="CY281" s="65"/>
      <c r="CZ281" s="65"/>
      <c r="DA281" s="65"/>
      <c r="DB281" s="65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5"/>
      <c r="DN281" s="65"/>
      <c r="DO281" s="65"/>
      <c r="DP281" s="65"/>
      <c r="DQ281" s="65"/>
      <c r="DR281" s="65"/>
      <c r="DS281" s="65"/>
      <c r="DT281" s="65"/>
      <c r="DU281" s="65"/>
      <c r="DV281" s="65"/>
      <c r="DW281" s="65"/>
      <c r="DX281" s="65"/>
      <c r="DY281" s="65"/>
      <c r="DZ281" s="65"/>
      <c r="EA281" s="65"/>
    </row>
    <row r="282" spans="1:13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  <c r="CH282" s="65"/>
      <c r="CI282" s="65"/>
      <c r="CJ282" s="65"/>
      <c r="CK282" s="65"/>
      <c r="CL282" s="65"/>
      <c r="CM282" s="65"/>
      <c r="CN282" s="65"/>
      <c r="CO282" s="65"/>
      <c r="CP282" s="65"/>
      <c r="CQ282" s="65"/>
      <c r="CR282" s="65"/>
      <c r="CS282" s="65"/>
      <c r="CT282" s="65"/>
      <c r="CU282" s="65"/>
      <c r="CV282" s="65"/>
      <c r="CW282" s="65"/>
      <c r="CX282" s="65"/>
      <c r="CY282" s="65"/>
      <c r="CZ282" s="65"/>
      <c r="DA282" s="65"/>
      <c r="DB282" s="65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5"/>
      <c r="DN282" s="65"/>
      <c r="DO282" s="65"/>
      <c r="DP282" s="65"/>
      <c r="DQ282" s="65"/>
      <c r="DR282" s="65"/>
      <c r="DS282" s="65"/>
      <c r="DT282" s="65"/>
      <c r="DU282" s="65"/>
      <c r="DV282" s="65"/>
      <c r="DW282" s="65"/>
      <c r="DX282" s="65"/>
      <c r="DY282" s="65"/>
      <c r="DZ282" s="65"/>
      <c r="EA282" s="65"/>
    </row>
    <row r="283" spans="1:13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5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5"/>
      <c r="DO283" s="65"/>
      <c r="DP283" s="65"/>
      <c r="DQ283" s="65"/>
      <c r="DR283" s="65"/>
      <c r="DS283" s="65"/>
      <c r="DT283" s="65"/>
      <c r="DU283" s="65"/>
      <c r="DV283" s="65"/>
      <c r="DW283" s="65"/>
      <c r="DX283" s="65"/>
      <c r="DY283" s="65"/>
      <c r="DZ283" s="65"/>
      <c r="EA283" s="65"/>
    </row>
    <row r="284" spans="1:13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5"/>
      <c r="BU284" s="65"/>
      <c r="BV284" s="65"/>
      <c r="BW284" s="65"/>
      <c r="BX284" s="65"/>
      <c r="BY284" s="65"/>
      <c r="BZ284" s="65"/>
      <c r="CA284" s="65"/>
      <c r="CB284" s="65"/>
      <c r="CC284" s="65"/>
      <c r="CD284" s="65"/>
      <c r="CE284" s="65"/>
      <c r="CF284" s="65"/>
      <c r="CG284" s="65"/>
      <c r="CH284" s="65"/>
      <c r="CI284" s="65"/>
      <c r="CJ284" s="65"/>
      <c r="CK284" s="65"/>
      <c r="CL284" s="65"/>
      <c r="CM284" s="65"/>
      <c r="CN284" s="65"/>
      <c r="CO284" s="65"/>
      <c r="CP284" s="65"/>
      <c r="CQ284" s="65"/>
      <c r="CR284" s="65"/>
      <c r="CS284" s="65"/>
      <c r="CT284" s="65"/>
      <c r="CU284" s="65"/>
      <c r="CV284" s="65"/>
      <c r="CW284" s="65"/>
      <c r="CX284" s="65"/>
      <c r="CY284" s="65"/>
      <c r="CZ284" s="65"/>
      <c r="DA284" s="65"/>
      <c r="DB284" s="65"/>
      <c r="DC284" s="65"/>
      <c r="DD284" s="65"/>
      <c r="DE284" s="65"/>
      <c r="DF284" s="65"/>
      <c r="DG284" s="65"/>
      <c r="DH284" s="65"/>
      <c r="DI284" s="65"/>
      <c r="DJ284" s="65"/>
      <c r="DK284" s="65"/>
      <c r="DL284" s="65"/>
      <c r="DM284" s="65"/>
      <c r="DN284" s="65"/>
      <c r="DO284" s="65"/>
      <c r="DP284" s="65"/>
      <c r="DQ284" s="65"/>
      <c r="DR284" s="65"/>
      <c r="DS284" s="65"/>
      <c r="DT284" s="65"/>
      <c r="DU284" s="65"/>
      <c r="DV284" s="65"/>
      <c r="DW284" s="65"/>
      <c r="DX284" s="65"/>
      <c r="DY284" s="65"/>
      <c r="DZ284" s="65"/>
      <c r="EA284" s="65"/>
    </row>
    <row r="285" spans="1:13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  <c r="BI285" s="65"/>
      <c r="BJ285" s="65"/>
      <c r="BK285" s="65"/>
      <c r="BL285" s="65"/>
      <c r="BM285" s="65"/>
      <c r="BN285" s="65"/>
      <c r="BO285" s="65"/>
      <c r="BP285" s="65"/>
      <c r="BQ285" s="65"/>
      <c r="BR285" s="65"/>
      <c r="BS285" s="65"/>
      <c r="BT285" s="65"/>
      <c r="BU285" s="65"/>
      <c r="BV285" s="65"/>
      <c r="BW285" s="65"/>
      <c r="BX285" s="65"/>
      <c r="BY285" s="65"/>
      <c r="BZ285" s="65"/>
      <c r="CA285" s="65"/>
      <c r="CB285" s="65"/>
      <c r="CC285" s="65"/>
      <c r="CD285" s="65"/>
      <c r="CE285" s="65"/>
      <c r="CF285" s="65"/>
      <c r="CG285" s="65"/>
      <c r="CH285" s="65"/>
      <c r="CI285" s="65"/>
      <c r="CJ285" s="65"/>
      <c r="CK285" s="65"/>
      <c r="CL285" s="65"/>
      <c r="CM285" s="65"/>
      <c r="CN285" s="65"/>
      <c r="CO285" s="65"/>
      <c r="CP285" s="65"/>
      <c r="CQ285" s="65"/>
      <c r="CR285" s="65"/>
      <c r="CS285" s="65"/>
      <c r="CT285" s="65"/>
      <c r="CU285" s="65"/>
      <c r="CV285" s="65"/>
      <c r="CW285" s="65"/>
      <c r="CX285" s="65"/>
      <c r="CY285" s="65"/>
      <c r="CZ285" s="65"/>
      <c r="DA285" s="65"/>
      <c r="DB285" s="65"/>
      <c r="DC285" s="65"/>
      <c r="DD285" s="65"/>
      <c r="DE285" s="65"/>
      <c r="DF285" s="65"/>
      <c r="DG285" s="65"/>
      <c r="DH285" s="65"/>
      <c r="DI285" s="65"/>
      <c r="DJ285" s="65"/>
      <c r="DK285" s="65"/>
      <c r="DL285" s="65"/>
      <c r="DM285" s="65"/>
      <c r="DN285" s="65"/>
      <c r="DO285" s="65"/>
      <c r="DP285" s="65"/>
      <c r="DQ285" s="65"/>
      <c r="DR285" s="65"/>
      <c r="DS285" s="65"/>
      <c r="DT285" s="65"/>
      <c r="DU285" s="65"/>
      <c r="DV285" s="65"/>
      <c r="DW285" s="65"/>
      <c r="DX285" s="65"/>
      <c r="DY285" s="65"/>
      <c r="DZ285" s="65"/>
      <c r="EA285" s="65"/>
    </row>
    <row r="286" spans="1:131" x14ac:dyDescent="0.25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  <c r="BI286" s="65"/>
      <c r="BJ286" s="65"/>
      <c r="BK286" s="65"/>
      <c r="BL286" s="65"/>
      <c r="BM286" s="65"/>
      <c r="BN286" s="65"/>
      <c r="BO286" s="65"/>
      <c r="BP286" s="65"/>
      <c r="BQ286" s="65"/>
      <c r="BR286" s="65"/>
      <c r="BS286" s="65"/>
      <c r="BT286" s="65"/>
      <c r="BU286" s="65"/>
      <c r="BV286" s="65"/>
      <c r="BW286" s="65"/>
      <c r="BX286" s="65"/>
      <c r="BY286" s="65"/>
      <c r="BZ286" s="65"/>
      <c r="CA286" s="65"/>
      <c r="CB286" s="65"/>
      <c r="CC286" s="65"/>
      <c r="CD286" s="65"/>
      <c r="CE286" s="65"/>
      <c r="CF286" s="65"/>
      <c r="CG286" s="65"/>
      <c r="CH286" s="65"/>
      <c r="CI286" s="65"/>
      <c r="CJ286" s="65"/>
      <c r="CK286" s="65"/>
      <c r="CL286" s="65"/>
      <c r="CM286" s="65"/>
      <c r="CN286" s="65"/>
      <c r="CO286" s="65"/>
      <c r="CP286" s="65"/>
      <c r="CQ286" s="65"/>
      <c r="CR286" s="65"/>
      <c r="CS286" s="65"/>
      <c r="CT286" s="65"/>
      <c r="CU286" s="65"/>
      <c r="CV286" s="65"/>
      <c r="CW286" s="65"/>
      <c r="CX286" s="65"/>
      <c r="CY286" s="65"/>
      <c r="CZ286" s="65"/>
      <c r="DA286" s="65"/>
      <c r="DB286" s="65"/>
      <c r="DC286" s="65"/>
      <c r="DD286" s="65"/>
      <c r="DE286" s="65"/>
      <c r="DF286" s="65"/>
      <c r="DG286" s="65"/>
      <c r="DH286" s="65"/>
      <c r="DI286" s="65"/>
      <c r="DJ286" s="65"/>
      <c r="DK286" s="65"/>
      <c r="DL286" s="65"/>
      <c r="DM286" s="65"/>
      <c r="DN286" s="65"/>
      <c r="DO286" s="65"/>
      <c r="DP286" s="65"/>
      <c r="DQ286" s="65"/>
      <c r="DR286" s="65"/>
      <c r="DS286" s="65"/>
      <c r="DT286" s="65"/>
      <c r="DU286" s="65"/>
      <c r="DV286" s="65"/>
      <c r="DW286" s="65"/>
      <c r="DX286" s="65"/>
      <c r="DY286" s="65"/>
      <c r="DZ286" s="65"/>
      <c r="EA286" s="65"/>
    </row>
    <row r="287" spans="1:131" x14ac:dyDescent="0.25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  <c r="BI287" s="65"/>
      <c r="BJ287" s="65"/>
      <c r="BK287" s="65"/>
      <c r="BL287" s="65"/>
      <c r="BM287" s="65"/>
      <c r="BN287" s="65"/>
      <c r="BO287" s="65"/>
      <c r="BP287" s="65"/>
      <c r="BQ287" s="65"/>
      <c r="BR287" s="65"/>
      <c r="BS287" s="65"/>
      <c r="BT287" s="65"/>
      <c r="BU287" s="65"/>
      <c r="BV287" s="65"/>
      <c r="BW287" s="65"/>
      <c r="BX287" s="65"/>
      <c r="BY287" s="65"/>
      <c r="BZ287" s="65"/>
      <c r="CA287" s="65"/>
      <c r="CB287" s="65"/>
      <c r="CC287" s="65"/>
      <c r="CD287" s="65"/>
      <c r="CE287" s="65"/>
      <c r="CF287" s="65"/>
      <c r="CG287" s="65"/>
      <c r="CH287" s="65"/>
      <c r="CI287" s="65"/>
      <c r="CJ287" s="65"/>
      <c r="CK287" s="65"/>
      <c r="CL287" s="65"/>
      <c r="CM287" s="65"/>
      <c r="CN287" s="65"/>
      <c r="CO287" s="65"/>
      <c r="CP287" s="65"/>
      <c r="CQ287" s="65"/>
      <c r="CR287" s="65"/>
      <c r="CS287" s="65"/>
      <c r="CT287" s="65"/>
      <c r="CU287" s="65"/>
      <c r="CV287" s="65"/>
      <c r="CW287" s="65"/>
      <c r="CX287" s="65"/>
      <c r="CY287" s="65"/>
      <c r="CZ287" s="65"/>
      <c r="DA287" s="65"/>
      <c r="DB287" s="65"/>
      <c r="DC287" s="65"/>
      <c r="DD287" s="65"/>
      <c r="DE287" s="65"/>
      <c r="DF287" s="65"/>
      <c r="DG287" s="65"/>
      <c r="DH287" s="65"/>
      <c r="DI287" s="65"/>
      <c r="DJ287" s="65"/>
      <c r="DK287" s="65"/>
      <c r="DL287" s="65"/>
      <c r="DM287" s="65"/>
      <c r="DN287" s="65"/>
      <c r="DO287" s="65"/>
      <c r="DP287" s="65"/>
      <c r="DQ287" s="65"/>
      <c r="DR287" s="65"/>
      <c r="DS287" s="65"/>
      <c r="DT287" s="65"/>
      <c r="DU287" s="65"/>
      <c r="DV287" s="65"/>
      <c r="DW287" s="65"/>
      <c r="DX287" s="65"/>
      <c r="DY287" s="65"/>
      <c r="DZ287" s="65"/>
      <c r="EA287" s="65"/>
    </row>
    <row r="288" spans="1:131" x14ac:dyDescent="0.25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  <c r="BI288" s="65"/>
      <c r="BJ288" s="65"/>
      <c r="BK288" s="65"/>
      <c r="BL288" s="65"/>
      <c r="BM288" s="65"/>
      <c r="BN288" s="65"/>
      <c r="BO288" s="65"/>
      <c r="BP288" s="65"/>
      <c r="BQ288" s="65"/>
      <c r="BR288" s="65"/>
      <c r="BS288" s="65"/>
      <c r="BT288" s="65"/>
      <c r="BU288" s="65"/>
      <c r="BV288" s="65"/>
      <c r="BW288" s="65"/>
      <c r="BX288" s="65"/>
      <c r="BY288" s="65"/>
      <c r="BZ288" s="65"/>
      <c r="CA288" s="65"/>
      <c r="CB288" s="65"/>
      <c r="CC288" s="65"/>
      <c r="CD288" s="65"/>
      <c r="CE288" s="65"/>
      <c r="CF288" s="65"/>
      <c r="CG288" s="65"/>
      <c r="CH288" s="65"/>
      <c r="CI288" s="65"/>
      <c r="CJ288" s="65"/>
      <c r="CK288" s="65"/>
      <c r="CL288" s="65"/>
      <c r="CM288" s="65"/>
      <c r="CN288" s="65"/>
      <c r="CO288" s="65"/>
      <c r="CP288" s="65"/>
      <c r="CQ288" s="65"/>
      <c r="CR288" s="65"/>
      <c r="CS288" s="65"/>
      <c r="CT288" s="65"/>
      <c r="CU288" s="65"/>
      <c r="CV288" s="65"/>
      <c r="CW288" s="65"/>
      <c r="CX288" s="65"/>
      <c r="CY288" s="65"/>
      <c r="CZ288" s="65"/>
      <c r="DA288" s="65"/>
      <c r="DB288" s="65"/>
      <c r="DC288" s="65"/>
      <c r="DD288" s="65"/>
      <c r="DE288" s="65"/>
      <c r="DF288" s="65"/>
      <c r="DG288" s="65"/>
      <c r="DH288" s="65"/>
      <c r="DI288" s="65"/>
      <c r="DJ288" s="65"/>
      <c r="DK288" s="65"/>
      <c r="DL288" s="65"/>
      <c r="DM288" s="65"/>
      <c r="DN288" s="65"/>
      <c r="DO288" s="65"/>
      <c r="DP288" s="65"/>
      <c r="DQ288" s="65"/>
      <c r="DR288" s="65"/>
      <c r="DS288" s="65"/>
      <c r="DT288" s="65"/>
      <c r="DU288" s="65"/>
      <c r="DV288" s="65"/>
      <c r="DW288" s="65"/>
      <c r="DX288" s="65"/>
      <c r="DY288" s="65"/>
      <c r="DZ288" s="65"/>
      <c r="EA288" s="65"/>
    </row>
    <row r="289" spans="1:131" x14ac:dyDescent="0.25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  <c r="BI289" s="65"/>
      <c r="BJ289" s="65"/>
      <c r="BK289" s="65"/>
      <c r="BL289" s="65"/>
      <c r="BM289" s="65"/>
      <c r="BN289" s="65"/>
      <c r="BO289" s="65"/>
      <c r="BP289" s="65"/>
      <c r="BQ289" s="65"/>
      <c r="BR289" s="65"/>
      <c r="BS289" s="65"/>
      <c r="BT289" s="65"/>
      <c r="BU289" s="65"/>
      <c r="BV289" s="65"/>
      <c r="BW289" s="65"/>
      <c r="BX289" s="65"/>
      <c r="BY289" s="65"/>
      <c r="BZ289" s="65"/>
      <c r="CA289" s="65"/>
      <c r="CB289" s="65"/>
      <c r="CC289" s="65"/>
      <c r="CD289" s="65"/>
      <c r="CE289" s="65"/>
      <c r="CF289" s="65"/>
      <c r="CG289" s="65"/>
      <c r="CH289" s="65"/>
      <c r="CI289" s="65"/>
      <c r="CJ289" s="65"/>
      <c r="CK289" s="65"/>
      <c r="CL289" s="65"/>
      <c r="CM289" s="65"/>
      <c r="CN289" s="65"/>
      <c r="CO289" s="65"/>
      <c r="CP289" s="65"/>
      <c r="CQ289" s="65"/>
      <c r="CR289" s="65"/>
      <c r="CS289" s="65"/>
      <c r="CT289" s="65"/>
      <c r="CU289" s="65"/>
      <c r="CV289" s="65"/>
      <c r="CW289" s="65"/>
      <c r="CX289" s="65"/>
      <c r="CY289" s="65"/>
      <c r="CZ289" s="65"/>
      <c r="DA289" s="65"/>
      <c r="DB289" s="65"/>
      <c r="DC289" s="65"/>
      <c r="DD289" s="65"/>
      <c r="DE289" s="65"/>
      <c r="DF289" s="65"/>
      <c r="DG289" s="65"/>
      <c r="DH289" s="65"/>
      <c r="DI289" s="65"/>
      <c r="DJ289" s="65"/>
      <c r="DK289" s="65"/>
      <c r="DL289" s="65"/>
      <c r="DM289" s="65"/>
      <c r="DN289" s="65"/>
      <c r="DO289" s="65"/>
      <c r="DP289" s="65"/>
      <c r="DQ289" s="65"/>
      <c r="DR289" s="65"/>
      <c r="DS289" s="65"/>
      <c r="DT289" s="65"/>
      <c r="DU289" s="65"/>
      <c r="DV289" s="65"/>
      <c r="DW289" s="65"/>
      <c r="DX289" s="65"/>
      <c r="DY289" s="65"/>
      <c r="DZ289" s="65"/>
      <c r="EA289" s="65"/>
    </row>
    <row r="290" spans="1:131" x14ac:dyDescent="0.25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  <c r="BI290" s="65"/>
      <c r="BJ290" s="65"/>
      <c r="BK290" s="65"/>
      <c r="BL290" s="65"/>
      <c r="BM290" s="65"/>
      <c r="BN290" s="65"/>
      <c r="BO290" s="65"/>
      <c r="BP290" s="65"/>
      <c r="BQ290" s="65"/>
      <c r="BR290" s="65"/>
      <c r="BS290" s="65"/>
      <c r="BT290" s="65"/>
      <c r="BU290" s="65"/>
      <c r="BV290" s="65"/>
      <c r="BW290" s="65"/>
      <c r="BX290" s="65"/>
      <c r="BY290" s="65"/>
      <c r="BZ290" s="65"/>
      <c r="CA290" s="65"/>
      <c r="CB290" s="65"/>
      <c r="CC290" s="65"/>
      <c r="CD290" s="65"/>
      <c r="CE290" s="65"/>
      <c r="CF290" s="65"/>
      <c r="CG290" s="65"/>
      <c r="CH290" s="65"/>
      <c r="CI290" s="65"/>
      <c r="CJ290" s="65"/>
      <c r="CK290" s="65"/>
      <c r="CL290" s="65"/>
      <c r="CM290" s="65"/>
      <c r="CN290" s="65"/>
      <c r="CO290" s="65"/>
      <c r="CP290" s="65"/>
      <c r="CQ290" s="65"/>
      <c r="CR290" s="65"/>
      <c r="CS290" s="65"/>
      <c r="CT290" s="65"/>
      <c r="CU290" s="65"/>
      <c r="CV290" s="65"/>
      <c r="CW290" s="65"/>
      <c r="CX290" s="65"/>
      <c r="CY290" s="65"/>
      <c r="CZ290" s="65"/>
      <c r="DA290" s="65"/>
      <c r="DB290" s="65"/>
      <c r="DC290" s="65"/>
      <c r="DD290" s="65"/>
      <c r="DE290" s="65"/>
      <c r="DF290" s="65"/>
      <c r="DG290" s="65"/>
      <c r="DH290" s="65"/>
      <c r="DI290" s="65"/>
      <c r="DJ290" s="65"/>
      <c r="DK290" s="65"/>
      <c r="DL290" s="65"/>
      <c r="DM290" s="65"/>
      <c r="DN290" s="65"/>
      <c r="DO290" s="65"/>
      <c r="DP290" s="65"/>
      <c r="DQ290" s="65"/>
      <c r="DR290" s="65"/>
      <c r="DS290" s="65"/>
      <c r="DT290" s="65"/>
      <c r="DU290" s="65"/>
      <c r="DV290" s="65"/>
      <c r="DW290" s="65"/>
      <c r="DX290" s="65"/>
      <c r="DY290" s="65"/>
      <c r="DZ290" s="65"/>
      <c r="EA290" s="65"/>
    </row>
    <row r="291" spans="1:131" x14ac:dyDescent="0.25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/>
      <c r="BL291" s="65"/>
      <c r="BM291" s="65"/>
      <c r="BN291" s="65"/>
      <c r="BO291" s="65"/>
      <c r="BP291" s="65"/>
      <c r="BQ291" s="65"/>
      <c r="BR291" s="65"/>
      <c r="BS291" s="65"/>
      <c r="BT291" s="65"/>
      <c r="BU291" s="65"/>
      <c r="BV291" s="65"/>
      <c r="BW291" s="65"/>
      <c r="BX291" s="65"/>
      <c r="BY291" s="65"/>
      <c r="BZ291" s="65"/>
      <c r="CA291" s="65"/>
      <c r="CB291" s="65"/>
      <c r="CC291" s="65"/>
      <c r="CD291" s="65"/>
      <c r="CE291" s="65"/>
      <c r="CF291" s="65"/>
      <c r="CG291" s="65"/>
      <c r="CH291" s="65"/>
      <c r="CI291" s="65"/>
      <c r="CJ291" s="65"/>
      <c r="CK291" s="65"/>
      <c r="CL291" s="65"/>
      <c r="CM291" s="65"/>
      <c r="CN291" s="65"/>
      <c r="CO291" s="65"/>
      <c r="CP291" s="65"/>
      <c r="CQ291" s="65"/>
      <c r="CR291" s="65"/>
      <c r="CS291" s="65"/>
      <c r="CT291" s="65"/>
      <c r="CU291" s="65"/>
      <c r="CV291" s="65"/>
      <c r="CW291" s="65"/>
      <c r="CX291" s="65"/>
      <c r="CY291" s="65"/>
      <c r="CZ291" s="65"/>
      <c r="DA291" s="65"/>
      <c r="DB291" s="65"/>
      <c r="DC291" s="65"/>
      <c r="DD291" s="65"/>
      <c r="DE291" s="65"/>
      <c r="DF291" s="65"/>
      <c r="DG291" s="65"/>
      <c r="DH291" s="65"/>
      <c r="DI291" s="65"/>
      <c r="DJ291" s="65"/>
      <c r="DK291" s="65"/>
      <c r="DL291" s="65"/>
      <c r="DM291" s="65"/>
      <c r="DN291" s="65"/>
      <c r="DO291" s="65"/>
      <c r="DP291" s="65"/>
      <c r="DQ291" s="65"/>
      <c r="DR291" s="65"/>
      <c r="DS291" s="65"/>
      <c r="DT291" s="65"/>
      <c r="DU291" s="65"/>
      <c r="DV291" s="65"/>
      <c r="DW291" s="65"/>
      <c r="DX291" s="65"/>
      <c r="DY291" s="65"/>
      <c r="DZ291" s="65"/>
      <c r="EA291" s="65"/>
    </row>
    <row r="292" spans="1:131" x14ac:dyDescent="0.25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  <c r="BI292" s="65"/>
      <c r="BJ292" s="65"/>
      <c r="BK292" s="65"/>
      <c r="BL292" s="65"/>
      <c r="BM292" s="65"/>
      <c r="BN292" s="65"/>
      <c r="BO292" s="65"/>
      <c r="BP292" s="65"/>
      <c r="BQ292" s="65"/>
      <c r="BR292" s="65"/>
      <c r="BS292" s="65"/>
      <c r="BT292" s="65"/>
      <c r="BU292" s="65"/>
      <c r="BV292" s="65"/>
      <c r="BW292" s="65"/>
      <c r="BX292" s="65"/>
      <c r="BY292" s="65"/>
      <c r="BZ292" s="65"/>
      <c r="CA292" s="65"/>
      <c r="CB292" s="65"/>
      <c r="CC292" s="65"/>
      <c r="CD292" s="65"/>
      <c r="CE292" s="65"/>
      <c r="CF292" s="65"/>
      <c r="CG292" s="65"/>
      <c r="CH292" s="65"/>
      <c r="CI292" s="65"/>
      <c r="CJ292" s="65"/>
      <c r="CK292" s="65"/>
      <c r="CL292" s="65"/>
      <c r="CM292" s="65"/>
      <c r="CN292" s="65"/>
      <c r="CO292" s="65"/>
      <c r="CP292" s="65"/>
      <c r="CQ292" s="65"/>
      <c r="CR292" s="65"/>
      <c r="CS292" s="65"/>
      <c r="CT292" s="65"/>
      <c r="CU292" s="65"/>
      <c r="CV292" s="65"/>
      <c r="CW292" s="65"/>
      <c r="CX292" s="65"/>
      <c r="CY292" s="65"/>
      <c r="CZ292" s="65"/>
      <c r="DA292" s="65"/>
      <c r="DB292" s="65"/>
      <c r="DC292" s="65"/>
      <c r="DD292" s="65"/>
      <c r="DE292" s="65"/>
      <c r="DF292" s="65"/>
      <c r="DG292" s="65"/>
      <c r="DH292" s="65"/>
      <c r="DI292" s="65"/>
      <c r="DJ292" s="65"/>
      <c r="DK292" s="65"/>
      <c r="DL292" s="65"/>
      <c r="DM292" s="65"/>
      <c r="DN292" s="65"/>
      <c r="DO292" s="65"/>
      <c r="DP292" s="65"/>
      <c r="DQ292" s="65"/>
      <c r="DR292" s="65"/>
      <c r="DS292" s="65"/>
      <c r="DT292" s="65"/>
      <c r="DU292" s="65"/>
      <c r="DV292" s="65"/>
      <c r="DW292" s="65"/>
      <c r="DX292" s="65"/>
      <c r="DY292" s="65"/>
      <c r="DZ292" s="65"/>
      <c r="EA292" s="65"/>
    </row>
    <row r="293" spans="1:131" x14ac:dyDescent="0.25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  <c r="BI293" s="65"/>
      <c r="BJ293" s="65"/>
      <c r="BK293" s="65"/>
      <c r="BL293" s="65"/>
      <c r="BM293" s="65"/>
      <c r="BN293" s="65"/>
      <c r="BO293" s="65"/>
      <c r="BP293" s="65"/>
      <c r="BQ293" s="65"/>
      <c r="BR293" s="65"/>
      <c r="BS293" s="65"/>
      <c r="BT293" s="65"/>
      <c r="BU293" s="65"/>
      <c r="BV293" s="65"/>
      <c r="BW293" s="65"/>
      <c r="BX293" s="65"/>
      <c r="BY293" s="65"/>
      <c r="BZ293" s="65"/>
      <c r="CA293" s="65"/>
      <c r="CB293" s="65"/>
      <c r="CC293" s="65"/>
      <c r="CD293" s="65"/>
      <c r="CE293" s="65"/>
      <c r="CF293" s="65"/>
      <c r="CG293" s="65"/>
      <c r="CH293" s="65"/>
      <c r="CI293" s="65"/>
      <c r="CJ293" s="65"/>
      <c r="CK293" s="65"/>
      <c r="CL293" s="65"/>
      <c r="CM293" s="65"/>
      <c r="CN293" s="65"/>
      <c r="CO293" s="65"/>
      <c r="CP293" s="65"/>
      <c r="CQ293" s="65"/>
      <c r="CR293" s="65"/>
      <c r="CS293" s="65"/>
      <c r="CT293" s="65"/>
      <c r="CU293" s="65"/>
      <c r="CV293" s="65"/>
      <c r="CW293" s="65"/>
      <c r="CX293" s="65"/>
      <c r="CY293" s="65"/>
      <c r="CZ293" s="65"/>
      <c r="DA293" s="65"/>
      <c r="DB293" s="65"/>
      <c r="DC293" s="65"/>
      <c r="DD293" s="65"/>
      <c r="DE293" s="65"/>
      <c r="DF293" s="65"/>
      <c r="DG293" s="65"/>
      <c r="DH293" s="65"/>
      <c r="DI293" s="65"/>
      <c r="DJ293" s="65"/>
      <c r="DK293" s="65"/>
      <c r="DL293" s="65"/>
      <c r="DM293" s="65"/>
      <c r="DN293" s="65"/>
      <c r="DO293" s="65"/>
      <c r="DP293" s="65"/>
      <c r="DQ293" s="65"/>
      <c r="DR293" s="65"/>
      <c r="DS293" s="65"/>
      <c r="DT293" s="65"/>
      <c r="DU293" s="65"/>
      <c r="DV293" s="65"/>
      <c r="DW293" s="65"/>
      <c r="DX293" s="65"/>
      <c r="DY293" s="65"/>
      <c r="DZ293" s="65"/>
      <c r="EA293" s="65"/>
    </row>
    <row r="294" spans="1:131" x14ac:dyDescent="0.25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L294" s="65"/>
      <c r="BM294" s="65"/>
      <c r="BN294" s="65"/>
      <c r="BO294" s="65"/>
      <c r="BP294" s="65"/>
      <c r="BQ294" s="65"/>
      <c r="BR294" s="65"/>
      <c r="BS294" s="65"/>
      <c r="BT294" s="65"/>
      <c r="BU294" s="65"/>
      <c r="BV294" s="65"/>
      <c r="BW294" s="65"/>
      <c r="BX294" s="65"/>
      <c r="BY294" s="65"/>
      <c r="BZ294" s="65"/>
      <c r="CA294" s="65"/>
      <c r="CB294" s="65"/>
      <c r="CC294" s="65"/>
      <c r="CD294" s="65"/>
      <c r="CE294" s="65"/>
      <c r="CF294" s="65"/>
      <c r="CG294" s="65"/>
      <c r="CH294" s="65"/>
      <c r="CI294" s="65"/>
      <c r="CJ294" s="65"/>
      <c r="CK294" s="65"/>
      <c r="CL294" s="65"/>
      <c r="CM294" s="65"/>
      <c r="CN294" s="65"/>
      <c r="CO294" s="65"/>
      <c r="CP294" s="65"/>
      <c r="CQ294" s="65"/>
      <c r="CR294" s="65"/>
      <c r="CS294" s="65"/>
      <c r="CT294" s="65"/>
      <c r="CU294" s="65"/>
      <c r="CV294" s="65"/>
      <c r="CW294" s="65"/>
      <c r="CX294" s="65"/>
      <c r="CY294" s="65"/>
      <c r="CZ294" s="65"/>
      <c r="DA294" s="65"/>
      <c r="DB294" s="65"/>
      <c r="DC294" s="65"/>
      <c r="DD294" s="65"/>
      <c r="DE294" s="65"/>
      <c r="DF294" s="65"/>
      <c r="DG294" s="65"/>
      <c r="DH294" s="65"/>
      <c r="DI294" s="65"/>
      <c r="DJ294" s="65"/>
      <c r="DK294" s="65"/>
      <c r="DL294" s="65"/>
      <c r="DM294" s="65"/>
      <c r="DN294" s="65"/>
      <c r="DO294" s="65"/>
      <c r="DP294" s="65"/>
      <c r="DQ294" s="65"/>
      <c r="DR294" s="65"/>
      <c r="DS294" s="65"/>
      <c r="DT294" s="65"/>
      <c r="DU294" s="65"/>
      <c r="DV294" s="65"/>
      <c r="DW294" s="65"/>
      <c r="DX294" s="65"/>
      <c r="DY294" s="65"/>
      <c r="DZ294" s="65"/>
      <c r="EA294" s="65"/>
    </row>
    <row r="295" spans="1:131" x14ac:dyDescent="0.25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  <c r="BI295" s="65"/>
      <c r="BJ295" s="65"/>
      <c r="BK295" s="65"/>
      <c r="BL295" s="65"/>
      <c r="BM295" s="65"/>
      <c r="BN295" s="65"/>
      <c r="BO295" s="65"/>
      <c r="BP295" s="65"/>
      <c r="BQ295" s="65"/>
      <c r="BR295" s="65"/>
      <c r="BS295" s="65"/>
      <c r="BT295" s="65"/>
      <c r="BU295" s="65"/>
      <c r="BV295" s="65"/>
      <c r="BW295" s="65"/>
      <c r="BX295" s="65"/>
      <c r="BY295" s="65"/>
      <c r="BZ295" s="65"/>
      <c r="CA295" s="65"/>
      <c r="CB295" s="65"/>
      <c r="CC295" s="65"/>
      <c r="CD295" s="65"/>
      <c r="CE295" s="65"/>
      <c r="CF295" s="65"/>
      <c r="CG295" s="65"/>
      <c r="CH295" s="65"/>
      <c r="CI295" s="65"/>
      <c r="CJ295" s="65"/>
      <c r="CK295" s="65"/>
      <c r="CL295" s="65"/>
      <c r="CM295" s="65"/>
      <c r="CN295" s="65"/>
      <c r="CO295" s="65"/>
      <c r="CP295" s="65"/>
      <c r="CQ295" s="65"/>
      <c r="CR295" s="65"/>
      <c r="CS295" s="65"/>
      <c r="CT295" s="65"/>
      <c r="CU295" s="65"/>
      <c r="CV295" s="65"/>
      <c r="CW295" s="65"/>
      <c r="CX295" s="65"/>
      <c r="CY295" s="65"/>
      <c r="CZ295" s="65"/>
      <c r="DA295" s="65"/>
      <c r="DB295" s="65"/>
      <c r="DC295" s="65"/>
      <c r="DD295" s="65"/>
      <c r="DE295" s="65"/>
      <c r="DF295" s="65"/>
      <c r="DG295" s="65"/>
      <c r="DH295" s="65"/>
      <c r="DI295" s="65"/>
      <c r="DJ295" s="65"/>
      <c r="DK295" s="65"/>
      <c r="DL295" s="65"/>
      <c r="DM295" s="65"/>
      <c r="DN295" s="65"/>
      <c r="DO295" s="65"/>
      <c r="DP295" s="65"/>
      <c r="DQ295" s="65"/>
      <c r="DR295" s="65"/>
      <c r="DS295" s="65"/>
      <c r="DT295" s="65"/>
      <c r="DU295" s="65"/>
      <c r="DV295" s="65"/>
      <c r="DW295" s="65"/>
      <c r="DX295" s="65"/>
      <c r="DY295" s="65"/>
      <c r="DZ295" s="65"/>
      <c r="EA295" s="65"/>
    </row>
    <row r="296" spans="1:131" x14ac:dyDescent="0.25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/>
      <c r="BL296" s="65"/>
      <c r="BM296" s="65"/>
      <c r="BN296" s="65"/>
      <c r="BO296" s="65"/>
      <c r="BP296" s="65"/>
      <c r="BQ296" s="65"/>
      <c r="BR296" s="65"/>
      <c r="BS296" s="65"/>
      <c r="BT296" s="65"/>
      <c r="BU296" s="65"/>
      <c r="BV296" s="65"/>
      <c r="BW296" s="65"/>
      <c r="BX296" s="65"/>
      <c r="BY296" s="65"/>
      <c r="BZ296" s="65"/>
      <c r="CA296" s="65"/>
      <c r="CB296" s="65"/>
      <c r="CC296" s="65"/>
      <c r="CD296" s="65"/>
      <c r="CE296" s="65"/>
      <c r="CF296" s="65"/>
      <c r="CG296" s="65"/>
      <c r="CH296" s="65"/>
      <c r="CI296" s="65"/>
      <c r="CJ296" s="65"/>
      <c r="CK296" s="65"/>
      <c r="CL296" s="65"/>
      <c r="CM296" s="65"/>
      <c r="CN296" s="65"/>
      <c r="CO296" s="65"/>
      <c r="CP296" s="65"/>
      <c r="CQ296" s="65"/>
      <c r="CR296" s="65"/>
      <c r="CS296" s="65"/>
      <c r="CT296" s="65"/>
      <c r="CU296" s="65"/>
      <c r="CV296" s="65"/>
      <c r="CW296" s="65"/>
      <c r="CX296" s="65"/>
      <c r="CY296" s="65"/>
      <c r="CZ296" s="65"/>
      <c r="DA296" s="65"/>
      <c r="DB296" s="65"/>
      <c r="DC296" s="65"/>
      <c r="DD296" s="65"/>
      <c r="DE296" s="65"/>
      <c r="DF296" s="65"/>
      <c r="DG296" s="65"/>
      <c r="DH296" s="65"/>
      <c r="DI296" s="65"/>
      <c r="DJ296" s="65"/>
      <c r="DK296" s="65"/>
      <c r="DL296" s="65"/>
      <c r="DM296" s="65"/>
      <c r="DN296" s="65"/>
      <c r="DO296" s="65"/>
      <c r="DP296" s="65"/>
      <c r="DQ296" s="65"/>
      <c r="DR296" s="65"/>
      <c r="DS296" s="65"/>
      <c r="DT296" s="65"/>
      <c r="DU296" s="65"/>
      <c r="DV296" s="65"/>
      <c r="DW296" s="65"/>
      <c r="DX296" s="65"/>
      <c r="DY296" s="65"/>
      <c r="DZ296" s="65"/>
      <c r="EA296" s="65"/>
    </row>
    <row r="297" spans="1:131" x14ac:dyDescent="0.25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/>
      <c r="BL297" s="65"/>
      <c r="BM297" s="65"/>
      <c r="BN297" s="65"/>
      <c r="BO297" s="65"/>
      <c r="BP297" s="65"/>
      <c r="BQ297" s="65"/>
      <c r="BR297" s="65"/>
      <c r="BS297" s="65"/>
      <c r="BT297" s="65"/>
      <c r="BU297" s="65"/>
      <c r="BV297" s="65"/>
      <c r="BW297" s="65"/>
      <c r="BX297" s="65"/>
      <c r="BY297" s="65"/>
      <c r="BZ297" s="65"/>
      <c r="CA297" s="65"/>
      <c r="CB297" s="65"/>
      <c r="CC297" s="65"/>
      <c r="CD297" s="65"/>
      <c r="CE297" s="65"/>
      <c r="CF297" s="65"/>
      <c r="CG297" s="65"/>
      <c r="CH297" s="65"/>
      <c r="CI297" s="65"/>
      <c r="CJ297" s="65"/>
      <c r="CK297" s="65"/>
      <c r="CL297" s="65"/>
      <c r="CM297" s="65"/>
      <c r="CN297" s="65"/>
      <c r="CO297" s="65"/>
      <c r="CP297" s="65"/>
      <c r="CQ297" s="65"/>
      <c r="CR297" s="65"/>
      <c r="CS297" s="65"/>
      <c r="CT297" s="65"/>
      <c r="CU297" s="65"/>
      <c r="CV297" s="65"/>
      <c r="CW297" s="65"/>
      <c r="CX297" s="65"/>
      <c r="CY297" s="65"/>
      <c r="CZ297" s="65"/>
      <c r="DA297" s="65"/>
      <c r="DB297" s="65"/>
      <c r="DC297" s="65"/>
      <c r="DD297" s="65"/>
      <c r="DE297" s="65"/>
      <c r="DF297" s="65"/>
      <c r="DG297" s="65"/>
      <c r="DH297" s="65"/>
      <c r="DI297" s="65"/>
      <c r="DJ297" s="65"/>
      <c r="DK297" s="65"/>
      <c r="DL297" s="65"/>
      <c r="DM297" s="65"/>
      <c r="DN297" s="65"/>
      <c r="DO297" s="65"/>
      <c r="DP297" s="65"/>
      <c r="DQ297" s="65"/>
      <c r="DR297" s="65"/>
      <c r="DS297" s="65"/>
      <c r="DT297" s="65"/>
      <c r="DU297" s="65"/>
      <c r="DV297" s="65"/>
      <c r="DW297" s="65"/>
      <c r="DX297" s="65"/>
      <c r="DY297" s="65"/>
      <c r="DZ297" s="65"/>
      <c r="EA297" s="65"/>
    </row>
    <row r="298" spans="1:131" x14ac:dyDescent="0.25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/>
      <c r="BL298" s="65"/>
      <c r="BM298" s="65"/>
      <c r="BN298" s="65"/>
      <c r="BO298" s="65"/>
      <c r="BP298" s="65"/>
      <c r="BQ298" s="65"/>
      <c r="BR298" s="65"/>
      <c r="BS298" s="65"/>
      <c r="BT298" s="65"/>
      <c r="BU298" s="65"/>
      <c r="BV298" s="65"/>
      <c r="BW298" s="65"/>
      <c r="BX298" s="65"/>
      <c r="BY298" s="65"/>
      <c r="BZ298" s="65"/>
      <c r="CA298" s="65"/>
      <c r="CB298" s="65"/>
      <c r="CC298" s="65"/>
      <c r="CD298" s="65"/>
      <c r="CE298" s="65"/>
      <c r="CF298" s="65"/>
      <c r="CG298" s="65"/>
      <c r="CH298" s="65"/>
      <c r="CI298" s="65"/>
      <c r="CJ298" s="65"/>
      <c r="CK298" s="65"/>
      <c r="CL298" s="65"/>
      <c r="CM298" s="65"/>
      <c r="CN298" s="65"/>
      <c r="CO298" s="65"/>
      <c r="CP298" s="65"/>
      <c r="CQ298" s="65"/>
      <c r="CR298" s="65"/>
      <c r="CS298" s="65"/>
      <c r="CT298" s="65"/>
      <c r="CU298" s="65"/>
      <c r="CV298" s="65"/>
      <c r="CW298" s="65"/>
      <c r="CX298" s="65"/>
      <c r="CY298" s="65"/>
      <c r="CZ298" s="65"/>
      <c r="DA298" s="65"/>
      <c r="DB298" s="65"/>
      <c r="DC298" s="65"/>
      <c r="DD298" s="65"/>
      <c r="DE298" s="65"/>
      <c r="DF298" s="65"/>
      <c r="DG298" s="65"/>
      <c r="DH298" s="65"/>
      <c r="DI298" s="65"/>
      <c r="DJ298" s="65"/>
      <c r="DK298" s="65"/>
      <c r="DL298" s="65"/>
      <c r="DM298" s="65"/>
      <c r="DN298" s="65"/>
      <c r="DO298" s="65"/>
      <c r="DP298" s="65"/>
      <c r="DQ298" s="65"/>
      <c r="DR298" s="65"/>
      <c r="DS298" s="65"/>
      <c r="DT298" s="65"/>
      <c r="DU298" s="65"/>
      <c r="DV298" s="65"/>
      <c r="DW298" s="65"/>
      <c r="DX298" s="65"/>
      <c r="DY298" s="65"/>
      <c r="DZ298" s="65"/>
      <c r="EA298" s="65"/>
    </row>
    <row r="299" spans="1:131" x14ac:dyDescent="0.25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5"/>
      <c r="BS299" s="65"/>
      <c r="BT299" s="65"/>
      <c r="BU299" s="65"/>
      <c r="BV299" s="65"/>
      <c r="BW299" s="65"/>
      <c r="BX299" s="65"/>
      <c r="BY299" s="65"/>
      <c r="BZ299" s="65"/>
      <c r="CA299" s="65"/>
      <c r="CB299" s="65"/>
      <c r="CC299" s="65"/>
      <c r="CD299" s="65"/>
      <c r="CE299" s="65"/>
      <c r="CF299" s="65"/>
      <c r="CG299" s="65"/>
      <c r="CH299" s="65"/>
      <c r="CI299" s="65"/>
      <c r="CJ299" s="65"/>
      <c r="CK299" s="65"/>
      <c r="CL299" s="65"/>
      <c r="CM299" s="65"/>
      <c r="CN299" s="65"/>
      <c r="CO299" s="65"/>
      <c r="CP299" s="65"/>
      <c r="CQ299" s="65"/>
      <c r="CR299" s="65"/>
      <c r="CS299" s="65"/>
      <c r="CT299" s="65"/>
      <c r="CU299" s="65"/>
      <c r="CV299" s="65"/>
      <c r="CW299" s="65"/>
      <c r="CX299" s="65"/>
      <c r="CY299" s="65"/>
      <c r="CZ299" s="65"/>
      <c r="DA299" s="65"/>
      <c r="DB299" s="65"/>
      <c r="DC299" s="65"/>
      <c r="DD299" s="65"/>
      <c r="DE299" s="65"/>
      <c r="DF299" s="65"/>
      <c r="DG299" s="65"/>
      <c r="DH299" s="65"/>
      <c r="DI299" s="65"/>
      <c r="DJ299" s="65"/>
      <c r="DK299" s="65"/>
      <c r="DL299" s="65"/>
      <c r="DM299" s="65"/>
      <c r="DN299" s="65"/>
      <c r="DO299" s="65"/>
      <c r="DP299" s="65"/>
      <c r="DQ299" s="65"/>
      <c r="DR299" s="65"/>
      <c r="DS299" s="65"/>
      <c r="DT299" s="65"/>
      <c r="DU299" s="65"/>
      <c r="DV299" s="65"/>
      <c r="DW299" s="65"/>
      <c r="DX299" s="65"/>
      <c r="DY299" s="65"/>
      <c r="DZ299" s="65"/>
      <c r="EA299" s="65"/>
    </row>
    <row r="300" spans="1:131" x14ac:dyDescent="0.25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/>
      <c r="BL300" s="65"/>
      <c r="BM300" s="65"/>
      <c r="BN300" s="65"/>
      <c r="BO300" s="65"/>
      <c r="BP300" s="65"/>
      <c r="BQ300" s="65"/>
      <c r="BR300" s="65"/>
      <c r="BS300" s="65"/>
      <c r="BT300" s="65"/>
      <c r="BU300" s="65"/>
      <c r="BV300" s="65"/>
      <c r="BW300" s="65"/>
      <c r="BX300" s="65"/>
      <c r="BY300" s="65"/>
      <c r="BZ300" s="65"/>
      <c r="CA300" s="65"/>
      <c r="CB300" s="65"/>
      <c r="CC300" s="65"/>
      <c r="CD300" s="65"/>
      <c r="CE300" s="65"/>
      <c r="CF300" s="65"/>
      <c r="CG300" s="65"/>
      <c r="CH300" s="65"/>
      <c r="CI300" s="65"/>
      <c r="CJ300" s="65"/>
      <c r="CK300" s="65"/>
      <c r="CL300" s="65"/>
      <c r="CM300" s="65"/>
      <c r="CN300" s="65"/>
      <c r="CO300" s="65"/>
      <c r="CP300" s="65"/>
      <c r="CQ300" s="65"/>
      <c r="CR300" s="65"/>
      <c r="CS300" s="65"/>
      <c r="CT300" s="65"/>
      <c r="CU300" s="65"/>
      <c r="CV300" s="65"/>
      <c r="CW300" s="65"/>
      <c r="CX300" s="65"/>
      <c r="CY300" s="65"/>
      <c r="CZ300" s="65"/>
      <c r="DA300" s="65"/>
      <c r="DB300" s="65"/>
      <c r="DC300" s="65"/>
      <c r="DD300" s="65"/>
      <c r="DE300" s="65"/>
      <c r="DF300" s="65"/>
      <c r="DG300" s="65"/>
      <c r="DH300" s="65"/>
      <c r="DI300" s="65"/>
      <c r="DJ300" s="65"/>
      <c r="DK300" s="65"/>
      <c r="DL300" s="65"/>
      <c r="DM300" s="65"/>
      <c r="DN300" s="65"/>
      <c r="DO300" s="65"/>
      <c r="DP300" s="65"/>
      <c r="DQ300" s="65"/>
      <c r="DR300" s="65"/>
      <c r="DS300" s="65"/>
      <c r="DT300" s="65"/>
      <c r="DU300" s="65"/>
      <c r="DV300" s="65"/>
      <c r="DW300" s="65"/>
      <c r="DX300" s="65"/>
      <c r="DY300" s="65"/>
      <c r="DZ300" s="65"/>
      <c r="EA300" s="65"/>
    </row>
    <row r="301" spans="1:131" x14ac:dyDescent="0.25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/>
      <c r="BV301" s="65"/>
      <c r="BW301" s="65"/>
      <c r="BX301" s="65"/>
      <c r="BY301" s="65"/>
      <c r="BZ301" s="65"/>
      <c r="CA301" s="65"/>
      <c r="CB301" s="65"/>
      <c r="CC301" s="65"/>
      <c r="CD301" s="65"/>
      <c r="CE301" s="65"/>
      <c r="CF301" s="65"/>
      <c r="CG301" s="65"/>
      <c r="CH301" s="65"/>
      <c r="CI301" s="65"/>
      <c r="CJ301" s="65"/>
      <c r="CK301" s="65"/>
      <c r="CL301" s="65"/>
      <c r="CM301" s="65"/>
      <c r="CN301" s="65"/>
      <c r="CO301" s="65"/>
      <c r="CP301" s="65"/>
      <c r="CQ301" s="65"/>
      <c r="CR301" s="65"/>
      <c r="CS301" s="65"/>
      <c r="CT301" s="65"/>
      <c r="CU301" s="65"/>
      <c r="CV301" s="65"/>
      <c r="CW301" s="65"/>
      <c r="CX301" s="65"/>
      <c r="CY301" s="65"/>
      <c r="CZ301" s="65"/>
      <c r="DA301" s="65"/>
      <c r="DB301" s="65"/>
      <c r="DC301" s="65"/>
      <c r="DD301" s="65"/>
      <c r="DE301" s="65"/>
      <c r="DF301" s="65"/>
      <c r="DG301" s="65"/>
      <c r="DH301" s="65"/>
      <c r="DI301" s="65"/>
      <c r="DJ301" s="65"/>
      <c r="DK301" s="65"/>
      <c r="DL301" s="65"/>
      <c r="DM301" s="65"/>
      <c r="DN301" s="65"/>
      <c r="DO301" s="65"/>
      <c r="DP301" s="65"/>
      <c r="DQ301" s="65"/>
      <c r="DR301" s="65"/>
      <c r="DS301" s="65"/>
      <c r="DT301" s="65"/>
      <c r="DU301" s="65"/>
      <c r="DV301" s="65"/>
      <c r="DW301" s="65"/>
      <c r="DX301" s="65"/>
      <c r="DY301" s="65"/>
      <c r="DZ301" s="65"/>
      <c r="EA301" s="65"/>
    </row>
    <row r="302" spans="1:131" x14ac:dyDescent="0.25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BX302" s="65"/>
      <c r="BY302" s="65"/>
      <c r="BZ302" s="65"/>
      <c r="CA302" s="65"/>
      <c r="CB302" s="65"/>
      <c r="CC302" s="65"/>
      <c r="CD302" s="65"/>
      <c r="CE302" s="65"/>
      <c r="CF302" s="65"/>
      <c r="CG302" s="65"/>
      <c r="CH302" s="65"/>
      <c r="CI302" s="65"/>
      <c r="CJ302" s="65"/>
      <c r="CK302" s="65"/>
      <c r="CL302" s="65"/>
      <c r="CM302" s="65"/>
      <c r="CN302" s="65"/>
      <c r="CO302" s="65"/>
      <c r="CP302" s="65"/>
      <c r="CQ302" s="65"/>
      <c r="CR302" s="65"/>
      <c r="CS302" s="65"/>
      <c r="CT302" s="65"/>
      <c r="CU302" s="65"/>
      <c r="CV302" s="65"/>
      <c r="CW302" s="65"/>
      <c r="CX302" s="65"/>
      <c r="CY302" s="65"/>
      <c r="CZ302" s="65"/>
      <c r="DA302" s="65"/>
      <c r="DB302" s="65"/>
      <c r="DC302" s="65"/>
      <c r="DD302" s="65"/>
      <c r="DE302" s="65"/>
      <c r="DF302" s="65"/>
      <c r="DG302" s="65"/>
      <c r="DH302" s="65"/>
      <c r="DI302" s="65"/>
      <c r="DJ302" s="65"/>
      <c r="DK302" s="65"/>
      <c r="DL302" s="65"/>
      <c r="DM302" s="65"/>
      <c r="DN302" s="65"/>
      <c r="DO302" s="65"/>
      <c r="DP302" s="65"/>
      <c r="DQ302" s="65"/>
      <c r="DR302" s="65"/>
      <c r="DS302" s="65"/>
      <c r="DT302" s="65"/>
      <c r="DU302" s="65"/>
      <c r="DV302" s="65"/>
      <c r="DW302" s="65"/>
      <c r="DX302" s="65"/>
      <c r="DY302" s="65"/>
      <c r="DZ302" s="65"/>
      <c r="EA302" s="65"/>
    </row>
    <row r="303" spans="1:131" x14ac:dyDescent="0.25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BX303" s="65"/>
      <c r="BY303" s="65"/>
      <c r="BZ303" s="65"/>
      <c r="CA303" s="65"/>
      <c r="CB303" s="65"/>
      <c r="CC303" s="65"/>
      <c r="CD303" s="65"/>
      <c r="CE303" s="65"/>
      <c r="CF303" s="65"/>
      <c r="CG303" s="65"/>
      <c r="CH303" s="65"/>
      <c r="CI303" s="65"/>
      <c r="CJ303" s="65"/>
      <c r="CK303" s="65"/>
      <c r="CL303" s="65"/>
      <c r="CM303" s="65"/>
      <c r="CN303" s="65"/>
      <c r="CO303" s="65"/>
      <c r="CP303" s="65"/>
      <c r="CQ303" s="65"/>
      <c r="CR303" s="65"/>
      <c r="CS303" s="65"/>
      <c r="CT303" s="65"/>
      <c r="CU303" s="65"/>
      <c r="CV303" s="65"/>
      <c r="CW303" s="65"/>
      <c r="CX303" s="65"/>
      <c r="CY303" s="65"/>
      <c r="CZ303" s="65"/>
      <c r="DA303" s="65"/>
      <c r="DB303" s="65"/>
      <c r="DC303" s="65"/>
      <c r="DD303" s="65"/>
      <c r="DE303" s="65"/>
      <c r="DF303" s="65"/>
      <c r="DG303" s="65"/>
      <c r="DH303" s="65"/>
      <c r="DI303" s="65"/>
      <c r="DJ303" s="65"/>
      <c r="DK303" s="65"/>
      <c r="DL303" s="65"/>
      <c r="DM303" s="65"/>
      <c r="DN303" s="65"/>
      <c r="DO303" s="65"/>
      <c r="DP303" s="65"/>
      <c r="DQ303" s="65"/>
      <c r="DR303" s="65"/>
      <c r="DS303" s="65"/>
      <c r="DT303" s="65"/>
      <c r="DU303" s="65"/>
      <c r="DV303" s="65"/>
      <c r="DW303" s="65"/>
      <c r="DX303" s="65"/>
      <c r="DY303" s="65"/>
      <c r="DZ303" s="65"/>
      <c r="EA303" s="65"/>
    </row>
    <row r="304" spans="1:131" x14ac:dyDescent="0.25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BX304" s="65"/>
      <c r="BY304" s="65"/>
      <c r="BZ304" s="65"/>
      <c r="CA304" s="65"/>
      <c r="CB304" s="65"/>
      <c r="CC304" s="65"/>
      <c r="CD304" s="65"/>
      <c r="CE304" s="65"/>
      <c r="CF304" s="65"/>
      <c r="CG304" s="65"/>
      <c r="CH304" s="65"/>
      <c r="CI304" s="65"/>
      <c r="CJ304" s="65"/>
      <c r="CK304" s="65"/>
      <c r="CL304" s="65"/>
      <c r="CM304" s="65"/>
      <c r="CN304" s="65"/>
      <c r="CO304" s="65"/>
      <c r="CP304" s="65"/>
      <c r="CQ304" s="65"/>
      <c r="CR304" s="65"/>
      <c r="CS304" s="65"/>
      <c r="CT304" s="65"/>
      <c r="CU304" s="65"/>
      <c r="CV304" s="65"/>
      <c r="CW304" s="65"/>
      <c r="CX304" s="65"/>
      <c r="CY304" s="65"/>
      <c r="CZ304" s="65"/>
      <c r="DA304" s="65"/>
      <c r="DB304" s="65"/>
      <c r="DC304" s="65"/>
      <c r="DD304" s="65"/>
      <c r="DE304" s="65"/>
      <c r="DF304" s="65"/>
      <c r="DG304" s="65"/>
      <c r="DH304" s="65"/>
      <c r="DI304" s="65"/>
      <c r="DJ304" s="65"/>
      <c r="DK304" s="65"/>
      <c r="DL304" s="65"/>
      <c r="DM304" s="65"/>
      <c r="DN304" s="65"/>
      <c r="DO304" s="65"/>
      <c r="DP304" s="65"/>
      <c r="DQ304" s="65"/>
      <c r="DR304" s="65"/>
      <c r="DS304" s="65"/>
      <c r="DT304" s="65"/>
      <c r="DU304" s="65"/>
      <c r="DV304" s="65"/>
      <c r="DW304" s="65"/>
      <c r="DX304" s="65"/>
      <c r="DY304" s="65"/>
      <c r="DZ304" s="65"/>
      <c r="EA304" s="65"/>
    </row>
    <row r="305" spans="1:131" x14ac:dyDescent="0.25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/>
      <c r="BL305" s="65"/>
      <c r="BM305" s="65"/>
      <c r="BN305" s="65"/>
      <c r="BO305" s="65"/>
      <c r="BP305" s="65"/>
      <c r="BQ305" s="65"/>
      <c r="BR305" s="65"/>
      <c r="BS305" s="65"/>
      <c r="BT305" s="65"/>
      <c r="BU305" s="65"/>
      <c r="BV305" s="65"/>
      <c r="BW305" s="65"/>
      <c r="BX305" s="65"/>
      <c r="BY305" s="65"/>
      <c r="BZ305" s="65"/>
      <c r="CA305" s="65"/>
      <c r="CB305" s="65"/>
      <c r="CC305" s="65"/>
      <c r="CD305" s="65"/>
      <c r="CE305" s="65"/>
      <c r="CF305" s="65"/>
      <c r="CG305" s="65"/>
      <c r="CH305" s="65"/>
      <c r="CI305" s="65"/>
      <c r="CJ305" s="65"/>
      <c r="CK305" s="65"/>
      <c r="CL305" s="65"/>
      <c r="CM305" s="65"/>
      <c r="CN305" s="65"/>
      <c r="CO305" s="65"/>
      <c r="CP305" s="65"/>
      <c r="CQ305" s="65"/>
      <c r="CR305" s="65"/>
      <c r="CS305" s="65"/>
      <c r="CT305" s="65"/>
      <c r="CU305" s="65"/>
      <c r="CV305" s="65"/>
      <c r="CW305" s="65"/>
      <c r="CX305" s="65"/>
      <c r="CY305" s="65"/>
      <c r="CZ305" s="65"/>
      <c r="DA305" s="65"/>
      <c r="DB305" s="65"/>
      <c r="DC305" s="65"/>
      <c r="DD305" s="65"/>
      <c r="DE305" s="65"/>
      <c r="DF305" s="65"/>
      <c r="DG305" s="65"/>
      <c r="DH305" s="65"/>
      <c r="DI305" s="65"/>
      <c r="DJ305" s="65"/>
      <c r="DK305" s="65"/>
      <c r="DL305" s="65"/>
      <c r="DM305" s="65"/>
      <c r="DN305" s="65"/>
      <c r="DO305" s="65"/>
      <c r="DP305" s="65"/>
      <c r="DQ305" s="65"/>
      <c r="DR305" s="65"/>
      <c r="DS305" s="65"/>
      <c r="DT305" s="65"/>
      <c r="DU305" s="65"/>
      <c r="DV305" s="65"/>
      <c r="DW305" s="65"/>
      <c r="DX305" s="65"/>
      <c r="DY305" s="65"/>
      <c r="DZ305" s="65"/>
      <c r="EA305" s="65"/>
    </row>
    <row r="306" spans="1:131" x14ac:dyDescent="0.25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  <c r="BU306" s="65"/>
      <c r="BV306" s="65"/>
      <c r="BW306" s="65"/>
      <c r="BX306" s="65"/>
      <c r="BY306" s="65"/>
      <c r="BZ306" s="65"/>
      <c r="CA306" s="65"/>
      <c r="CB306" s="65"/>
      <c r="CC306" s="65"/>
      <c r="CD306" s="65"/>
      <c r="CE306" s="65"/>
      <c r="CF306" s="65"/>
      <c r="CG306" s="65"/>
      <c r="CH306" s="65"/>
      <c r="CI306" s="65"/>
      <c r="CJ306" s="65"/>
      <c r="CK306" s="65"/>
      <c r="CL306" s="65"/>
      <c r="CM306" s="65"/>
      <c r="CN306" s="65"/>
      <c r="CO306" s="65"/>
      <c r="CP306" s="65"/>
      <c r="CQ306" s="65"/>
      <c r="CR306" s="65"/>
      <c r="CS306" s="65"/>
      <c r="CT306" s="65"/>
      <c r="CU306" s="65"/>
      <c r="CV306" s="65"/>
      <c r="CW306" s="65"/>
      <c r="CX306" s="65"/>
      <c r="CY306" s="65"/>
      <c r="CZ306" s="65"/>
      <c r="DA306" s="65"/>
      <c r="DB306" s="65"/>
      <c r="DC306" s="65"/>
      <c r="DD306" s="65"/>
      <c r="DE306" s="65"/>
      <c r="DF306" s="65"/>
      <c r="DG306" s="65"/>
      <c r="DH306" s="65"/>
      <c r="DI306" s="65"/>
      <c r="DJ306" s="65"/>
      <c r="DK306" s="65"/>
      <c r="DL306" s="65"/>
      <c r="DM306" s="65"/>
      <c r="DN306" s="65"/>
      <c r="DO306" s="65"/>
      <c r="DP306" s="65"/>
      <c r="DQ306" s="65"/>
      <c r="DR306" s="65"/>
      <c r="DS306" s="65"/>
      <c r="DT306" s="65"/>
      <c r="DU306" s="65"/>
      <c r="DV306" s="65"/>
      <c r="DW306" s="65"/>
      <c r="DX306" s="65"/>
      <c r="DY306" s="65"/>
      <c r="DZ306" s="65"/>
      <c r="EA306" s="65"/>
    </row>
    <row r="307" spans="1:131" x14ac:dyDescent="0.25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/>
      <c r="CE307" s="65"/>
      <c r="CF307" s="65"/>
      <c r="CG307" s="65"/>
      <c r="CH307" s="65"/>
      <c r="CI307" s="65"/>
      <c r="CJ307" s="65"/>
      <c r="CK307" s="65"/>
      <c r="CL307" s="65"/>
      <c r="CM307" s="65"/>
      <c r="CN307" s="65"/>
      <c r="CO307" s="65"/>
      <c r="CP307" s="65"/>
      <c r="CQ307" s="65"/>
      <c r="CR307" s="65"/>
      <c r="CS307" s="65"/>
      <c r="CT307" s="65"/>
      <c r="CU307" s="65"/>
      <c r="CV307" s="65"/>
      <c r="CW307" s="65"/>
      <c r="CX307" s="65"/>
      <c r="CY307" s="65"/>
      <c r="CZ307" s="65"/>
      <c r="DA307" s="65"/>
      <c r="DB307" s="65"/>
      <c r="DC307" s="65"/>
      <c r="DD307" s="65"/>
      <c r="DE307" s="65"/>
      <c r="DF307" s="65"/>
      <c r="DG307" s="65"/>
      <c r="DH307" s="65"/>
      <c r="DI307" s="65"/>
      <c r="DJ307" s="65"/>
      <c r="DK307" s="65"/>
      <c r="DL307" s="65"/>
      <c r="DM307" s="65"/>
      <c r="DN307" s="65"/>
      <c r="DO307" s="65"/>
      <c r="DP307" s="65"/>
      <c r="DQ307" s="65"/>
      <c r="DR307" s="65"/>
      <c r="DS307" s="65"/>
      <c r="DT307" s="65"/>
      <c r="DU307" s="65"/>
      <c r="DV307" s="65"/>
      <c r="DW307" s="65"/>
      <c r="DX307" s="65"/>
      <c r="DY307" s="65"/>
      <c r="DZ307" s="65"/>
      <c r="EA307" s="65"/>
    </row>
    <row r="308" spans="1:131" x14ac:dyDescent="0.25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G308" s="65"/>
      <c r="CH308" s="65"/>
      <c r="CI308" s="65"/>
      <c r="CJ308" s="65"/>
      <c r="CK308" s="65"/>
      <c r="CL308" s="65"/>
      <c r="CM308" s="65"/>
      <c r="CN308" s="65"/>
      <c r="CO308" s="65"/>
      <c r="CP308" s="65"/>
      <c r="CQ308" s="65"/>
      <c r="CR308" s="65"/>
      <c r="CS308" s="65"/>
      <c r="CT308" s="65"/>
      <c r="CU308" s="65"/>
      <c r="CV308" s="65"/>
      <c r="CW308" s="65"/>
      <c r="CX308" s="65"/>
      <c r="CY308" s="65"/>
      <c r="CZ308" s="65"/>
      <c r="DA308" s="65"/>
      <c r="DB308" s="65"/>
      <c r="DC308" s="65"/>
      <c r="DD308" s="65"/>
      <c r="DE308" s="65"/>
      <c r="DF308" s="65"/>
      <c r="DG308" s="65"/>
      <c r="DH308" s="65"/>
      <c r="DI308" s="65"/>
      <c r="DJ308" s="65"/>
      <c r="DK308" s="65"/>
      <c r="DL308" s="65"/>
      <c r="DM308" s="65"/>
      <c r="DN308" s="65"/>
      <c r="DO308" s="65"/>
      <c r="DP308" s="65"/>
      <c r="DQ308" s="65"/>
      <c r="DR308" s="65"/>
      <c r="DS308" s="65"/>
      <c r="DT308" s="65"/>
      <c r="DU308" s="65"/>
      <c r="DV308" s="65"/>
      <c r="DW308" s="65"/>
      <c r="DX308" s="65"/>
      <c r="DY308" s="65"/>
      <c r="DZ308" s="65"/>
      <c r="EA308" s="65"/>
    </row>
    <row r="309" spans="1:131" x14ac:dyDescent="0.25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G309" s="65"/>
      <c r="CH309" s="65"/>
      <c r="CI309" s="65"/>
      <c r="CJ309" s="65"/>
      <c r="CK309" s="65"/>
      <c r="CL309" s="65"/>
      <c r="CM309" s="65"/>
      <c r="CN309" s="65"/>
      <c r="CO309" s="65"/>
      <c r="CP309" s="65"/>
      <c r="CQ309" s="65"/>
      <c r="CR309" s="65"/>
      <c r="CS309" s="65"/>
      <c r="CT309" s="65"/>
      <c r="CU309" s="65"/>
      <c r="CV309" s="65"/>
      <c r="CW309" s="65"/>
      <c r="CX309" s="65"/>
      <c r="CY309" s="65"/>
      <c r="CZ309" s="65"/>
      <c r="DA309" s="65"/>
      <c r="DB309" s="65"/>
      <c r="DC309" s="65"/>
      <c r="DD309" s="65"/>
      <c r="DE309" s="65"/>
      <c r="DF309" s="65"/>
      <c r="DG309" s="65"/>
      <c r="DH309" s="65"/>
      <c r="DI309" s="65"/>
      <c r="DJ309" s="65"/>
      <c r="DK309" s="65"/>
      <c r="DL309" s="65"/>
      <c r="DM309" s="65"/>
      <c r="DN309" s="65"/>
      <c r="DO309" s="65"/>
      <c r="DP309" s="65"/>
      <c r="DQ309" s="65"/>
      <c r="DR309" s="65"/>
      <c r="DS309" s="65"/>
      <c r="DT309" s="65"/>
      <c r="DU309" s="65"/>
      <c r="DV309" s="65"/>
      <c r="DW309" s="65"/>
      <c r="DX309" s="65"/>
      <c r="DY309" s="65"/>
      <c r="DZ309" s="65"/>
      <c r="EA309" s="65"/>
    </row>
    <row r="310" spans="1:131" x14ac:dyDescent="0.25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G310" s="65"/>
      <c r="CH310" s="65"/>
      <c r="CI310" s="65"/>
      <c r="CJ310" s="65"/>
      <c r="CK310" s="65"/>
      <c r="CL310" s="65"/>
      <c r="CM310" s="65"/>
      <c r="CN310" s="65"/>
      <c r="CO310" s="65"/>
      <c r="CP310" s="65"/>
      <c r="CQ310" s="65"/>
      <c r="CR310" s="65"/>
      <c r="CS310" s="65"/>
      <c r="CT310" s="65"/>
      <c r="CU310" s="65"/>
      <c r="CV310" s="65"/>
      <c r="CW310" s="65"/>
      <c r="CX310" s="65"/>
      <c r="CY310" s="65"/>
      <c r="CZ310" s="65"/>
      <c r="DA310" s="65"/>
      <c r="DB310" s="65"/>
      <c r="DC310" s="65"/>
      <c r="DD310" s="65"/>
      <c r="DE310" s="65"/>
      <c r="DF310" s="65"/>
      <c r="DG310" s="65"/>
      <c r="DH310" s="65"/>
      <c r="DI310" s="65"/>
      <c r="DJ310" s="65"/>
      <c r="DK310" s="65"/>
      <c r="DL310" s="65"/>
      <c r="DM310" s="65"/>
      <c r="DN310" s="65"/>
      <c r="DO310" s="65"/>
      <c r="DP310" s="65"/>
      <c r="DQ310" s="65"/>
      <c r="DR310" s="65"/>
      <c r="DS310" s="65"/>
      <c r="DT310" s="65"/>
      <c r="DU310" s="65"/>
      <c r="DV310" s="65"/>
      <c r="DW310" s="65"/>
      <c r="DX310" s="65"/>
      <c r="DY310" s="65"/>
      <c r="DZ310" s="65"/>
      <c r="EA310" s="65"/>
    </row>
    <row r="311" spans="1:131" x14ac:dyDescent="0.25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  <c r="BU311" s="65"/>
      <c r="BV311" s="65"/>
      <c r="BW311" s="65"/>
      <c r="BX311" s="65"/>
      <c r="BY311" s="65"/>
      <c r="BZ311" s="65"/>
      <c r="CA311" s="65"/>
      <c r="CB311" s="65"/>
      <c r="CC311" s="65"/>
      <c r="CD311" s="65"/>
      <c r="CE311" s="65"/>
      <c r="CF311" s="65"/>
      <c r="CG311" s="65"/>
      <c r="CH311" s="65"/>
      <c r="CI311" s="65"/>
      <c r="CJ311" s="65"/>
      <c r="CK311" s="65"/>
      <c r="CL311" s="65"/>
      <c r="CM311" s="65"/>
      <c r="CN311" s="65"/>
      <c r="CO311" s="65"/>
      <c r="CP311" s="65"/>
      <c r="CQ311" s="65"/>
      <c r="CR311" s="65"/>
      <c r="CS311" s="65"/>
      <c r="CT311" s="65"/>
      <c r="CU311" s="65"/>
      <c r="CV311" s="65"/>
      <c r="CW311" s="65"/>
      <c r="CX311" s="65"/>
      <c r="CY311" s="65"/>
      <c r="CZ311" s="65"/>
      <c r="DA311" s="65"/>
      <c r="DB311" s="65"/>
      <c r="DC311" s="65"/>
      <c r="DD311" s="65"/>
      <c r="DE311" s="65"/>
      <c r="DF311" s="65"/>
      <c r="DG311" s="65"/>
      <c r="DH311" s="65"/>
      <c r="DI311" s="65"/>
      <c r="DJ311" s="65"/>
      <c r="DK311" s="65"/>
      <c r="DL311" s="65"/>
      <c r="DM311" s="65"/>
      <c r="DN311" s="65"/>
      <c r="DO311" s="65"/>
      <c r="DP311" s="65"/>
      <c r="DQ311" s="65"/>
      <c r="DR311" s="65"/>
      <c r="DS311" s="65"/>
      <c r="DT311" s="65"/>
      <c r="DU311" s="65"/>
      <c r="DV311" s="65"/>
      <c r="DW311" s="65"/>
      <c r="DX311" s="65"/>
      <c r="DY311" s="65"/>
      <c r="DZ311" s="65"/>
      <c r="EA311" s="65"/>
    </row>
    <row r="312" spans="1:131" x14ac:dyDescent="0.25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  <c r="BO312" s="65"/>
      <c r="BP312" s="65"/>
      <c r="BQ312" s="65"/>
      <c r="BR312" s="65"/>
      <c r="BS312" s="65"/>
      <c r="BT312" s="65"/>
      <c r="BU312" s="65"/>
      <c r="BV312" s="65"/>
      <c r="BW312" s="65"/>
      <c r="BX312" s="65"/>
      <c r="BY312" s="65"/>
      <c r="BZ312" s="65"/>
      <c r="CA312" s="65"/>
      <c r="CB312" s="65"/>
      <c r="CC312" s="65"/>
      <c r="CD312" s="65"/>
      <c r="CE312" s="65"/>
      <c r="CF312" s="65"/>
      <c r="CG312" s="65"/>
      <c r="CH312" s="65"/>
      <c r="CI312" s="65"/>
      <c r="CJ312" s="65"/>
      <c r="CK312" s="65"/>
      <c r="CL312" s="65"/>
      <c r="CM312" s="65"/>
      <c r="CN312" s="65"/>
      <c r="CO312" s="65"/>
      <c r="CP312" s="65"/>
      <c r="CQ312" s="65"/>
      <c r="CR312" s="65"/>
      <c r="CS312" s="65"/>
      <c r="CT312" s="65"/>
      <c r="CU312" s="65"/>
      <c r="CV312" s="65"/>
      <c r="CW312" s="65"/>
      <c r="CX312" s="65"/>
      <c r="CY312" s="65"/>
      <c r="CZ312" s="65"/>
      <c r="DA312" s="65"/>
      <c r="DB312" s="65"/>
      <c r="DC312" s="65"/>
      <c r="DD312" s="65"/>
      <c r="DE312" s="65"/>
      <c r="DF312" s="65"/>
      <c r="DG312" s="65"/>
      <c r="DH312" s="65"/>
      <c r="DI312" s="65"/>
      <c r="DJ312" s="65"/>
      <c r="DK312" s="65"/>
      <c r="DL312" s="65"/>
      <c r="DM312" s="65"/>
      <c r="DN312" s="65"/>
      <c r="DO312" s="65"/>
      <c r="DP312" s="65"/>
      <c r="DQ312" s="65"/>
      <c r="DR312" s="65"/>
      <c r="DS312" s="65"/>
      <c r="DT312" s="65"/>
      <c r="DU312" s="65"/>
      <c r="DV312" s="65"/>
      <c r="DW312" s="65"/>
      <c r="DX312" s="65"/>
      <c r="DY312" s="65"/>
      <c r="DZ312" s="65"/>
      <c r="EA312" s="65"/>
    </row>
    <row r="313" spans="1:131" x14ac:dyDescent="0.25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5"/>
      <c r="BS313" s="65"/>
      <c r="BT313" s="65"/>
      <c r="BU313" s="65"/>
      <c r="BV313" s="65"/>
      <c r="BW313" s="65"/>
      <c r="BX313" s="65"/>
      <c r="BY313" s="65"/>
      <c r="BZ313" s="65"/>
      <c r="CA313" s="65"/>
      <c r="CB313" s="65"/>
      <c r="CC313" s="65"/>
      <c r="CD313" s="65"/>
      <c r="CE313" s="65"/>
      <c r="CF313" s="65"/>
      <c r="CG313" s="65"/>
      <c r="CH313" s="65"/>
      <c r="CI313" s="65"/>
      <c r="CJ313" s="65"/>
      <c r="CK313" s="65"/>
      <c r="CL313" s="65"/>
      <c r="CM313" s="65"/>
      <c r="CN313" s="65"/>
      <c r="CO313" s="65"/>
      <c r="CP313" s="65"/>
      <c r="CQ313" s="65"/>
      <c r="CR313" s="65"/>
      <c r="CS313" s="65"/>
      <c r="CT313" s="65"/>
      <c r="CU313" s="65"/>
      <c r="CV313" s="65"/>
      <c r="CW313" s="65"/>
      <c r="CX313" s="65"/>
      <c r="CY313" s="65"/>
      <c r="CZ313" s="65"/>
      <c r="DA313" s="65"/>
      <c r="DB313" s="65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5"/>
      <c r="DN313" s="65"/>
      <c r="DO313" s="65"/>
      <c r="DP313" s="65"/>
      <c r="DQ313" s="65"/>
      <c r="DR313" s="65"/>
      <c r="DS313" s="65"/>
      <c r="DT313" s="65"/>
      <c r="DU313" s="65"/>
      <c r="DV313" s="65"/>
      <c r="DW313" s="65"/>
      <c r="DX313" s="65"/>
      <c r="DY313" s="65"/>
      <c r="DZ313" s="65"/>
      <c r="EA313" s="65"/>
    </row>
    <row r="314" spans="1:131" x14ac:dyDescent="0.25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  <c r="BX314" s="65"/>
      <c r="BY314" s="65"/>
      <c r="BZ314" s="65"/>
      <c r="CA314" s="65"/>
      <c r="CB314" s="65"/>
      <c r="CC314" s="65"/>
      <c r="CD314" s="65"/>
      <c r="CE314" s="65"/>
      <c r="CF314" s="65"/>
      <c r="CG314" s="65"/>
      <c r="CH314" s="65"/>
      <c r="CI314" s="65"/>
      <c r="CJ314" s="65"/>
      <c r="CK314" s="65"/>
      <c r="CL314" s="65"/>
      <c r="CM314" s="65"/>
      <c r="CN314" s="65"/>
      <c r="CO314" s="65"/>
      <c r="CP314" s="65"/>
      <c r="CQ314" s="65"/>
      <c r="CR314" s="65"/>
      <c r="CS314" s="65"/>
      <c r="CT314" s="65"/>
      <c r="CU314" s="65"/>
      <c r="CV314" s="65"/>
      <c r="CW314" s="65"/>
      <c r="CX314" s="65"/>
      <c r="CY314" s="65"/>
      <c r="CZ314" s="65"/>
      <c r="DA314" s="65"/>
      <c r="DB314" s="65"/>
      <c r="DC314" s="65"/>
      <c r="DD314" s="65"/>
      <c r="DE314" s="65"/>
      <c r="DF314" s="65"/>
      <c r="DG314" s="65"/>
      <c r="DH314" s="65"/>
      <c r="DI314" s="65"/>
      <c r="DJ314" s="65"/>
      <c r="DK314" s="65"/>
      <c r="DL314" s="65"/>
      <c r="DM314" s="65"/>
      <c r="DN314" s="65"/>
      <c r="DO314" s="65"/>
      <c r="DP314" s="65"/>
      <c r="DQ314" s="65"/>
      <c r="DR314" s="65"/>
      <c r="DS314" s="65"/>
      <c r="DT314" s="65"/>
      <c r="DU314" s="65"/>
      <c r="DV314" s="65"/>
      <c r="DW314" s="65"/>
      <c r="DX314" s="65"/>
      <c r="DY314" s="65"/>
      <c r="DZ314" s="65"/>
      <c r="EA314" s="65"/>
    </row>
    <row r="315" spans="1:131" x14ac:dyDescent="0.25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  <c r="BU315" s="65"/>
      <c r="BV315" s="65"/>
      <c r="BW315" s="65"/>
      <c r="BX315" s="65"/>
      <c r="BY315" s="65"/>
      <c r="BZ315" s="65"/>
      <c r="CA315" s="65"/>
      <c r="CB315" s="65"/>
      <c r="CC315" s="65"/>
      <c r="CD315" s="65"/>
      <c r="CE315" s="65"/>
      <c r="CF315" s="65"/>
      <c r="CG315" s="65"/>
      <c r="CH315" s="65"/>
      <c r="CI315" s="65"/>
      <c r="CJ315" s="65"/>
      <c r="CK315" s="65"/>
      <c r="CL315" s="65"/>
      <c r="CM315" s="65"/>
      <c r="CN315" s="65"/>
      <c r="CO315" s="65"/>
      <c r="CP315" s="65"/>
      <c r="CQ315" s="65"/>
      <c r="CR315" s="65"/>
      <c r="CS315" s="65"/>
      <c r="CT315" s="65"/>
      <c r="CU315" s="65"/>
      <c r="CV315" s="65"/>
      <c r="CW315" s="65"/>
      <c r="CX315" s="65"/>
      <c r="CY315" s="65"/>
      <c r="CZ315" s="65"/>
      <c r="DA315" s="65"/>
      <c r="DB315" s="65"/>
      <c r="DC315" s="65"/>
      <c r="DD315" s="65"/>
      <c r="DE315" s="65"/>
      <c r="DF315" s="65"/>
      <c r="DG315" s="65"/>
      <c r="DH315" s="65"/>
      <c r="DI315" s="65"/>
      <c r="DJ315" s="65"/>
      <c r="DK315" s="65"/>
      <c r="DL315" s="65"/>
      <c r="DM315" s="65"/>
      <c r="DN315" s="65"/>
      <c r="DO315" s="65"/>
      <c r="DP315" s="65"/>
      <c r="DQ315" s="65"/>
      <c r="DR315" s="65"/>
      <c r="DS315" s="65"/>
      <c r="DT315" s="65"/>
      <c r="DU315" s="65"/>
      <c r="DV315" s="65"/>
      <c r="DW315" s="65"/>
      <c r="DX315" s="65"/>
      <c r="DY315" s="65"/>
      <c r="DZ315" s="65"/>
      <c r="EA315" s="65"/>
    </row>
    <row r="316" spans="1:131" x14ac:dyDescent="0.25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  <c r="BU316" s="65"/>
      <c r="BV316" s="65"/>
      <c r="BW316" s="65"/>
      <c r="BX316" s="65"/>
      <c r="BY316" s="65"/>
      <c r="BZ316" s="65"/>
      <c r="CA316" s="65"/>
      <c r="CB316" s="65"/>
      <c r="CC316" s="65"/>
      <c r="CD316" s="65"/>
      <c r="CE316" s="65"/>
      <c r="CF316" s="65"/>
      <c r="CG316" s="65"/>
      <c r="CH316" s="65"/>
      <c r="CI316" s="65"/>
      <c r="CJ316" s="65"/>
      <c r="CK316" s="65"/>
      <c r="CL316" s="65"/>
      <c r="CM316" s="65"/>
      <c r="CN316" s="65"/>
      <c r="CO316" s="65"/>
      <c r="CP316" s="65"/>
      <c r="CQ316" s="65"/>
      <c r="CR316" s="65"/>
      <c r="CS316" s="65"/>
      <c r="CT316" s="65"/>
      <c r="CU316" s="65"/>
      <c r="CV316" s="65"/>
      <c r="CW316" s="65"/>
      <c r="CX316" s="65"/>
      <c r="CY316" s="65"/>
      <c r="CZ316" s="65"/>
      <c r="DA316" s="65"/>
      <c r="DB316" s="65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5"/>
      <c r="DN316" s="65"/>
      <c r="DO316" s="65"/>
      <c r="DP316" s="65"/>
      <c r="DQ316" s="65"/>
      <c r="DR316" s="65"/>
      <c r="DS316" s="65"/>
      <c r="DT316" s="65"/>
      <c r="DU316" s="65"/>
      <c r="DV316" s="65"/>
      <c r="DW316" s="65"/>
      <c r="DX316" s="65"/>
      <c r="DY316" s="65"/>
      <c r="DZ316" s="65"/>
      <c r="EA316" s="65"/>
    </row>
    <row r="317" spans="1:131" x14ac:dyDescent="0.25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5"/>
      <c r="BS317" s="65"/>
      <c r="BT317" s="65"/>
      <c r="BU317" s="65"/>
      <c r="BV317" s="65"/>
      <c r="BW317" s="65"/>
      <c r="BX317" s="65"/>
      <c r="BY317" s="65"/>
      <c r="BZ317" s="65"/>
      <c r="CA317" s="65"/>
      <c r="CB317" s="65"/>
      <c r="CC317" s="65"/>
      <c r="CD317" s="65"/>
      <c r="CE317" s="65"/>
      <c r="CF317" s="65"/>
      <c r="CG317" s="65"/>
      <c r="CH317" s="65"/>
      <c r="CI317" s="65"/>
      <c r="CJ317" s="65"/>
      <c r="CK317" s="65"/>
      <c r="CL317" s="65"/>
      <c r="CM317" s="65"/>
      <c r="CN317" s="65"/>
      <c r="CO317" s="65"/>
      <c r="CP317" s="65"/>
      <c r="CQ317" s="65"/>
      <c r="CR317" s="65"/>
      <c r="CS317" s="65"/>
      <c r="CT317" s="65"/>
      <c r="CU317" s="65"/>
      <c r="CV317" s="65"/>
      <c r="CW317" s="65"/>
      <c r="CX317" s="65"/>
      <c r="CY317" s="65"/>
      <c r="CZ317" s="65"/>
      <c r="DA317" s="65"/>
      <c r="DB317" s="65"/>
      <c r="DC317" s="65"/>
      <c r="DD317" s="65"/>
      <c r="DE317" s="65"/>
      <c r="DF317" s="65"/>
      <c r="DG317" s="65"/>
      <c r="DH317" s="65"/>
      <c r="DI317" s="65"/>
      <c r="DJ317" s="65"/>
      <c r="DK317" s="65"/>
      <c r="DL317" s="65"/>
      <c r="DM317" s="65"/>
      <c r="DN317" s="65"/>
      <c r="DO317" s="65"/>
      <c r="DP317" s="65"/>
      <c r="DQ317" s="65"/>
      <c r="DR317" s="65"/>
      <c r="DS317" s="65"/>
      <c r="DT317" s="65"/>
      <c r="DU317" s="65"/>
      <c r="DV317" s="65"/>
      <c r="DW317" s="65"/>
      <c r="DX317" s="65"/>
      <c r="DY317" s="65"/>
      <c r="DZ317" s="65"/>
      <c r="EA317" s="65"/>
    </row>
    <row r="318" spans="1:131" x14ac:dyDescent="0.25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5"/>
      <c r="BS318" s="65"/>
      <c r="BT318" s="65"/>
      <c r="BU318" s="65"/>
      <c r="BV318" s="65"/>
      <c r="BW318" s="65"/>
      <c r="BX318" s="65"/>
      <c r="BY318" s="65"/>
      <c r="BZ318" s="65"/>
      <c r="CA318" s="65"/>
      <c r="CB318" s="65"/>
      <c r="CC318" s="65"/>
      <c r="CD318" s="65"/>
      <c r="CE318" s="65"/>
      <c r="CF318" s="65"/>
      <c r="CG318" s="65"/>
      <c r="CH318" s="65"/>
      <c r="CI318" s="65"/>
      <c r="CJ318" s="65"/>
      <c r="CK318" s="65"/>
      <c r="CL318" s="65"/>
      <c r="CM318" s="65"/>
      <c r="CN318" s="65"/>
      <c r="CO318" s="65"/>
      <c r="CP318" s="65"/>
      <c r="CQ318" s="65"/>
      <c r="CR318" s="65"/>
      <c r="CS318" s="65"/>
      <c r="CT318" s="65"/>
      <c r="CU318" s="65"/>
      <c r="CV318" s="65"/>
      <c r="CW318" s="65"/>
      <c r="CX318" s="65"/>
      <c r="CY318" s="65"/>
      <c r="CZ318" s="65"/>
      <c r="DA318" s="65"/>
      <c r="DB318" s="65"/>
      <c r="DC318" s="65"/>
      <c r="DD318" s="65"/>
      <c r="DE318" s="65"/>
      <c r="DF318" s="65"/>
      <c r="DG318" s="65"/>
      <c r="DH318" s="65"/>
      <c r="DI318" s="65"/>
      <c r="DJ318" s="65"/>
      <c r="DK318" s="65"/>
      <c r="DL318" s="65"/>
      <c r="DM318" s="65"/>
      <c r="DN318" s="65"/>
      <c r="DO318" s="65"/>
      <c r="DP318" s="65"/>
      <c r="DQ318" s="65"/>
      <c r="DR318" s="65"/>
      <c r="DS318" s="65"/>
      <c r="DT318" s="65"/>
      <c r="DU318" s="65"/>
      <c r="DV318" s="65"/>
      <c r="DW318" s="65"/>
      <c r="DX318" s="65"/>
      <c r="DY318" s="65"/>
      <c r="DZ318" s="65"/>
      <c r="EA318" s="65"/>
    </row>
    <row r="319" spans="1:131" x14ac:dyDescent="0.25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65"/>
      <c r="CB319" s="65"/>
      <c r="CC319" s="65"/>
      <c r="CD319" s="65"/>
      <c r="CE319" s="65"/>
      <c r="CF319" s="65"/>
      <c r="CG319" s="65"/>
      <c r="CH319" s="65"/>
      <c r="CI319" s="65"/>
      <c r="CJ319" s="65"/>
      <c r="CK319" s="65"/>
      <c r="CL319" s="65"/>
      <c r="CM319" s="65"/>
      <c r="CN319" s="65"/>
      <c r="CO319" s="65"/>
      <c r="CP319" s="65"/>
      <c r="CQ319" s="65"/>
      <c r="CR319" s="65"/>
      <c r="CS319" s="65"/>
      <c r="CT319" s="65"/>
      <c r="CU319" s="65"/>
      <c r="CV319" s="65"/>
      <c r="CW319" s="65"/>
      <c r="CX319" s="65"/>
      <c r="CY319" s="65"/>
      <c r="CZ319" s="65"/>
      <c r="DA319" s="65"/>
      <c r="DB319" s="65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5"/>
      <c r="DN319" s="65"/>
      <c r="DO319" s="65"/>
      <c r="DP319" s="65"/>
      <c r="DQ319" s="65"/>
      <c r="DR319" s="65"/>
      <c r="DS319" s="65"/>
      <c r="DT319" s="65"/>
      <c r="DU319" s="65"/>
      <c r="DV319" s="65"/>
      <c r="DW319" s="65"/>
      <c r="DX319" s="65"/>
      <c r="DY319" s="65"/>
      <c r="DZ319" s="65"/>
      <c r="EA319" s="65"/>
    </row>
    <row r="320" spans="1:131" x14ac:dyDescent="0.25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65"/>
      <c r="CB320" s="65"/>
      <c r="CC320" s="65"/>
      <c r="CD320" s="65"/>
      <c r="CE320" s="65"/>
      <c r="CF320" s="65"/>
      <c r="CG320" s="65"/>
      <c r="CH320" s="65"/>
      <c r="CI320" s="65"/>
      <c r="CJ320" s="65"/>
      <c r="CK320" s="65"/>
      <c r="CL320" s="65"/>
      <c r="CM320" s="65"/>
      <c r="CN320" s="65"/>
      <c r="CO320" s="65"/>
      <c r="CP320" s="65"/>
      <c r="CQ320" s="65"/>
      <c r="CR320" s="65"/>
      <c r="CS320" s="65"/>
      <c r="CT320" s="65"/>
      <c r="CU320" s="65"/>
      <c r="CV320" s="65"/>
      <c r="CW320" s="65"/>
      <c r="CX320" s="65"/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</row>
    <row r="321" spans="1:131" x14ac:dyDescent="0.25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</row>
    <row r="322" spans="1:131" x14ac:dyDescent="0.25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65"/>
      <c r="CB322" s="65"/>
      <c r="CC322" s="65"/>
      <c r="CD322" s="65"/>
      <c r="CE322" s="65"/>
      <c r="CF322" s="65"/>
      <c r="CG322" s="65"/>
      <c r="CH322" s="65"/>
      <c r="CI322" s="65"/>
      <c r="CJ322" s="65"/>
      <c r="CK322" s="65"/>
      <c r="CL322" s="65"/>
      <c r="CM322" s="65"/>
      <c r="CN322" s="65"/>
      <c r="CO322" s="65"/>
      <c r="CP322" s="65"/>
      <c r="CQ322" s="65"/>
      <c r="CR322" s="65"/>
      <c r="CS322" s="65"/>
      <c r="CT322" s="65"/>
      <c r="CU322" s="65"/>
      <c r="CV322" s="65"/>
      <c r="CW322" s="65"/>
      <c r="CX322" s="65"/>
      <c r="CY322" s="65"/>
      <c r="CZ322" s="65"/>
      <c r="DA322" s="65"/>
      <c r="DB322" s="65"/>
      <c r="DC322" s="65"/>
      <c r="DD322" s="65"/>
      <c r="DE322" s="65"/>
      <c r="DF322" s="65"/>
      <c r="DG322" s="65"/>
      <c r="DH322" s="65"/>
      <c r="DI322" s="65"/>
      <c r="DJ322" s="65"/>
      <c r="DK322" s="65"/>
      <c r="DL322" s="65"/>
      <c r="DM322" s="65"/>
      <c r="DN322" s="65"/>
      <c r="DO322" s="65"/>
      <c r="DP322" s="65"/>
      <c r="DQ322" s="65"/>
      <c r="DR322" s="65"/>
      <c r="DS322" s="65"/>
      <c r="DT322" s="65"/>
      <c r="DU322" s="65"/>
      <c r="DV322" s="65"/>
      <c r="DW322" s="65"/>
      <c r="DX322" s="65"/>
      <c r="DY322" s="65"/>
      <c r="DZ322" s="65"/>
      <c r="EA322" s="65"/>
    </row>
    <row r="323" spans="1:131" x14ac:dyDescent="0.25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65"/>
      <c r="CB323" s="65"/>
      <c r="CC323" s="65"/>
      <c r="CD323" s="65"/>
      <c r="CE323" s="65"/>
      <c r="CF323" s="65"/>
      <c r="CG323" s="65"/>
      <c r="CH323" s="65"/>
      <c r="CI323" s="65"/>
      <c r="CJ323" s="65"/>
      <c r="CK323" s="65"/>
      <c r="CL323" s="65"/>
      <c r="CM323" s="65"/>
      <c r="CN323" s="65"/>
      <c r="CO323" s="65"/>
      <c r="CP323" s="65"/>
      <c r="CQ323" s="65"/>
      <c r="CR323" s="65"/>
      <c r="CS323" s="65"/>
      <c r="CT323" s="65"/>
      <c r="CU323" s="65"/>
      <c r="CV323" s="65"/>
      <c r="CW323" s="65"/>
      <c r="CX323" s="65"/>
      <c r="CY323" s="65"/>
      <c r="CZ323" s="65"/>
      <c r="DA323" s="65"/>
      <c r="DB323" s="65"/>
      <c r="DC323" s="65"/>
      <c r="DD323" s="65"/>
      <c r="DE323" s="65"/>
      <c r="DF323" s="65"/>
      <c r="DG323" s="65"/>
      <c r="DH323" s="65"/>
      <c r="DI323" s="65"/>
      <c r="DJ323" s="65"/>
      <c r="DK323" s="65"/>
      <c r="DL323" s="65"/>
      <c r="DM323" s="65"/>
      <c r="DN323" s="65"/>
      <c r="DO323" s="65"/>
      <c r="DP323" s="65"/>
      <c r="DQ323" s="65"/>
      <c r="DR323" s="65"/>
      <c r="DS323" s="65"/>
      <c r="DT323" s="65"/>
      <c r="DU323" s="65"/>
      <c r="DV323" s="65"/>
      <c r="DW323" s="65"/>
      <c r="DX323" s="65"/>
      <c r="DY323" s="65"/>
      <c r="DZ323" s="65"/>
      <c r="EA323" s="65"/>
    </row>
    <row r="324" spans="1:131" x14ac:dyDescent="0.25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65"/>
      <c r="CB324" s="65"/>
      <c r="CC324" s="65"/>
      <c r="CD324" s="65"/>
      <c r="CE324" s="65"/>
      <c r="CF324" s="65"/>
      <c r="CG324" s="65"/>
      <c r="CH324" s="65"/>
      <c r="CI324" s="65"/>
      <c r="CJ324" s="65"/>
      <c r="CK324" s="65"/>
      <c r="CL324" s="65"/>
      <c r="CM324" s="65"/>
      <c r="CN324" s="65"/>
      <c r="CO324" s="65"/>
      <c r="CP324" s="65"/>
      <c r="CQ324" s="65"/>
      <c r="CR324" s="65"/>
      <c r="CS324" s="65"/>
      <c r="CT324" s="65"/>
      <c r="CU324" s="65"/>
      <c r="CV324" s="65"/>
      <c r="CW324" s="65"/>
      <c r="CX324" s="65"/>
      <c r="CY324" s="65"/>
      <c r="CZ324" s="65"/>
      <c r="DA324" s="65"/>
      <c r="DB324" s="65"/>
      <c r="DC324" s="65"/>
      <c r="DD324" s="65"/>
      <c r="DE324" s="65"/>
      <c r="DF324" s="65"/>
      <c r="DG324" s="65"/>
      <c r="DH324" s="65"/>
      <c r="DI324" s="65"/>
      <c r="DJ324" s="65"/>
      <c r="DK324" s="65"/>
      <c r="DL324" s="65"/>
      <c r="DM324" s="65"/>
      <c r="DN324" s="65"/>
      <c r="DO324" s="65"/>
      <c r="DP324" s="65"/>
      <c r="DQ324" s="65"/>
      <c r="DR324" s="65"/>
      <c r="DS324" s="65"/>
      <c r="DT324" s="65"/>
      <c r="DU324" s="65"/>
      <c r="DV324" s="65"/>
      <c r="DW324" s="65"/>
      <c r="DX324" s="65"/>
      <c r="DY324" s="65"/>
      <c r="DZ324" s="65"/>
      <c r="EA324" s="65"/>
    </row>
    <row r="325" spans="1:131" x14ac:dyDescent="0.25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65"/>
      <c r="CB325" s="65"/>
      <c r="CC325" s="65"/>
      <c r="CD325" s="65"/>
      <c r="CE325" s="65"/>
      <c r="CF325" s="65"/>
      <c r="CG325" s="65"/>
      <c r="CH325" s="65"/>
      <c r="CI325" s="65"/>
      <c r="CJ325" s="65"/>
      <c r="CK325" s="65"/>
      <c r="CL325" s="65"/>
      <c r="CM325" s="65"/>
      <c r="CN325" s="65"/>
      <c r="CO325" s="65"/>
      <c r="CP325" s="65"/>
      <c r="CQ325" s="65"/>
      <c r="CR325" s="65"/>
      <c r="CS325" s="65"/>
      <c r="CT325" s="65"/>
      <c r="CU325" s="65"/>
      <c r="CV325" s="65"/>
      <c r="CW325" s="65"/>
      <c r="CX325" s="65"/>
      <c r="CY325" s="65"/>
      <c r="CZ325" s="65"/>
      <c r="DA325" s="65"/>
      <c r="DB325" s="65"/>
      <c r="DC325" s="65"/>
      <c r="DD325" s="65"/>
      <c r="DE325" s="65"/>
      <c r="DF325" s="65"/>
      <c r="DG325" s="65"/>
      <c r="DH325" s="65"/>
      <c r="DI325" s="65"/>
      <c r="DJ325" s="65"/>
      <c r="DK325" s="65"/>
      <c r="DL325" s="65"/>
      <c r="DM325" s="65"/>
      <c r="DN325" s="65"/>
      <c r="DO325" s="65"/>
      <c r="DP325" s="65"/>
      <c r="DQ325" s="65"/>
      <c r="DR325" s="65"/>
      <c r="DS325" s="65"/>
      <c r="DT325" s="65"/>
      <c r="DU325" s="65"/>
      <c r="DV325" s="65"/>
      <c r="DW325" s="65"/>
      <c r="DX325" s="65"/>
      <c r="DY325" s="65"/>
      <c r="DZ325" s="65"/>
      <c r="EA325" s="65"/>
    </row>
    <row r="326" spans="1:131" x14ac:dyDescent="0.25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65"/>
      <c r="CB326" s="65"/>
      <c r="CC326" s="65"/>
      <c r="CD326" s="65"/>
      <c r="CE326" s="65"/>
      <c r="CF326" s="65"/>
      <c r="CG326" s="65"/>
      <c r="CH326" s="65"/>
      <c r="CI326" s="65"/>
      <c r="CJ326" s="65"/>
      <c r="CK326" s="65"/>
      <c r="CL326" s="65"/>
      <c r="CM326" s="65"/>
      <c r="CN326" s="65"/>
      <c r="CO326" s="65"/>
      <c r="CP326" s="65"/>
      <c r="CQ326" s="65"/>
      <c r="CR326" s="65"/>
      <c r="CS326" s="65"/>
      <c r="CT326" s="65"/>
      <c r="CU326" s="65"/>
      <c r="CV326" s="65"/>
      <c r="CW326" s="65"/>
      <c r="CX326" s="65"/>
      <c r="CY326" s="65"/>
      <c r="CZ326" s="65"/>
      <c r="DA326" s="65"/>
      <c r="DB326" s="65"/>
      <c r="DC326" s="65"/>
      <c r="DD326" s="65"/>
      <c r="DE326" s="65"/>
      <c r="DF326" s="65"/>
      <c r="DG326" s="65"/>
      <c r="DH326" s="65"/>
      <c r="DI326" s="65"/>
      <c r="DJ326" s="65"/>
      <c r="DK326" s="65"/>
      <c r="DL326" s="65"/>
      <c r="DM326" s="65"/>
      <c r="DN326" s="65"/>
      <c r="DO326" s="65"/>
      <c r="DP326" s="65"/>
      <c r="DQ326" s="65"/>
      <c r="DR326" s="65"/>
      <c r="DS326" s="65"/>
      <c r="DT326" s="65"/>
      <c r="DU326" s="65"/>
      <c r="DV326" s="65"/>
      <c r="DW326" s="65"/>
      <c r="DX326" s="65"/>
      <c r="DY326" s="65"/>
      <c r="DZ326" s="65"/>
      <c r="EA326" s="65"/>
    </row>
    <row r="327" spans="1:131" x14ac:dyDescent="0.25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65"/>
      <c r="CB327" s="65"/>
      <c r="CC327" s="65"/>
      <c r="CD327" s="65"/>
      <c r="CE327" s="65"/>
      <c r="CF327" s="65"/>
      <c r="CG327" s="65"/>
      <c r="CH327" s="65"/>
      <c r="CI327" s="65"/>
      <c r="CJ327" s="65"/>
      <c r="CK327" s="65"/>
      <c r="CL327" s="65"/>
      <c r="CM327" s="65"/>
      <c r="CN327" s="65"/>
      <c r="CO327" s="65"/>
      <c r="CP327" s="65"/>
      <c r="CQ327" s="65"/>
      <c r="CR327" s="65"/>
      <c r="CS327" s="65"/>
      <c r="CT327" s="65"/>
      <c r="CU327" s="65"/>
      <c r="CV327" s="65"/>
      <c r="CW327" s="65"/>
      <c r="CX327" s="65"/>
      <c r="CY327" s="65"/>
      <c r="CZ327" s="65"/>
      <c r="DA327" s="65"/>
      <c r="DB327" s="65"/>
      <c r="DC327" s="65"/>
      <c r="DD327" s="65"/>
      <c r="DE327" s="65"/>
      <c r="DF327" s="65"/>
      <c r="DG327" s="65"/>
      <c r="DH327" s="65"/>
      <c r="DI327" s="65"/>
      <c r="DJ327" s="65"/>
      <c r="DK327" s="65"/>
      <c r="DL327" s="65"/>
      <c r="DM327" s="65"/>
      <c r="DN327" s="65"/>
      <c r="DO327" s="65"/>
      <c r="DP327" s="65"/>
      <c r="DQ327" s="65"/>
      <c r="DR327" s="65"/>
      <c r="DS327" s="65"/>
      <c r="DT327" s="65"/>
      <c r="DU327" s="65"/>
      <c r="DV327" s="65"/>
      <c r="DW327" s="65"/>
      <c r="DX327" s="65"/>
      <c r="DY327" s="65"/>
      <c r="DZ327" s="65"/>
      <c r="EA327" s="65"/>
    </row>
    <row r="328" spans="1:131" x14ac:dyDescent="0.25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65"/>
      <c r="CB328" s="65"/>
      <c r="CC328" s="65"/>
      <c r="CD328" s="65"/>
      <c r="CE328" s="65"/>
      <c r="CF328" s="65"/>
      <c r="CG328" s="65"/>
      <c r="CH328" s="65"/>
      <c r="CI328" s="65"/>
      <c r="CJ328" s="65"/>
      <c r="CK328" s="65"/>
      <c r="CL328" s="65"/>
      <c r="CM328" s="65"/>
      <c r="CN328" s="65"/>
      <c r="CO328" s="65"/>
      <c r="CP328" s="65"/>
      <c r="CQ328" s="65"/>
      <c r="CR328" s="65"/>
      <c r="CS328" s="65"/>
      <c r="CT328" s="65"/>
      <c r="CU328" s="65"/>
      <c r="CV328" s="65"/>
      <c r="CW328" s="65"/>
      <c r="CX328" s="65"/>
      <c r="CY328" s="65"/>
      <c r="CZ328" s="65"/>
      <c r="DA328" s="65"/>
      <c r="DB328" s="65"/>
      <c r="DC328" s="65"/>
      <c r="DD328" s="65"/>
      <c r="DE328" s="65"/>
      <c r="DF328" s="65"/>
      <c r="DG328" s="65"/>
      <c r="DH328" s="65"/>
      <c r="DI328" s="65"/>
      <c r="DJ328" s="65"/>
      <c r="DK328" s="65"/>
      <c r="DL328" s="65"/>
      <c r="DM328" s="65"/>
      <c r="DN328" s="65"/>
      <c r="DO328" s="65"/>
      <c r="DP328" s="65"/>
      <c r="DQ328" s="65"/>
      <c r="DR328" s="65"/>
      <c r="DS328" s="65"/>
      <c r="DT328" s="65"/>
      <c r="DU328" s="65"/>
      <c r="DV328" s="65"/>
      <c r="DW328" s="65"/>
      <c r="DX328" s="65"/>
      <c r="DY328" s="65"/>
      <c r="DZ328" s="65"/>
      <c r="EA328" s="65"/>
    </row>
    <row r="329" spans="1:131" x14ac:dyDescent="0.25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65"/>
      <c r="CB329" s="65"/>
      <c r="CC329" s="65"/>
      <c r="CD329" s="65"/>
      <c r="CE329" s="65"/>
      <c r="CF329" s="65"/>
      <c r="CG329" s="65"/>
      <c r="CH329" s="65"/>
      <c r="CI329" s="65"/>
      <c r="CJ329" s="65"/>
      <c r="CK329" s="65"/>
      <c r="CL329" s="65"/>
      <c r="CM329" s="65"/>
      <c r="CN329" s="65"/>
      <c r="CO329" s="65"/>
      <c r="CP329" s="65"/>
      <c r="CQ329" s="65"/>
      <c r="CR329" s="65"/>
      <c r="CS329" s="65"/>
      <c r="CT329" s="65"/>
      <c r="CU329" s="65"/>
      <c r="CV329" s="65"/>
      <c r="CW329" s="65"/>
      <c r="CX329" s="65"/>
      <c r="CY329" s="65"/>
      <c r="CZ329" s="65"/>
      <c r="DA329" s="65"/>
      <c r="DB329" s="65"/>
      <c r="DC329" s="65"/>
      <c r="DD329" s="65"/>
      <c r="DE329" s="65"/>
      <c r="DF329" s="65"/>
      <c r="DG329" s="65"/>
      <c r="DH329" s="65"/>
      <c r="DI329" s="65"/>
      <c r="DJ329" s="65"/>
      <c r="DK329" s="65"/>
      <c r="DL329" s="65"/>
      <c r="DM329" s="65"/>
      <c r="DN329" s="65"/>
      <c r="DO329" s="65"/>
      <c r="DP329" s="65"/>
      <c r="DQ329" s="65"/>
      <c r="DR329" s="65"/>
      <c r="DS329" s="65"/>
      <c r="DT329" s="65"/>
      <c r="DU329" s="65"/>
      <c r="DV329" s="65"/>
      <c r="DW329" s="65"/>
      <c r="DX329" s="65"/>
      <c r="DY329" s="65"/>
      <c r="DZ329" s="65"/>
      <c r="EA329" s="65"/>
    </row>
    <row r="330" spans="1:131" x14ac:dyDescent="0.25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65"/>
      <c r="CB330" s="65"/>
      <c r="CC330" s="65"/>
      <c r="CD330" s="65"/>
      <c r="CE330" s="65"/>
      <c r="CF330" s="65"/>
      <c r="CG330" s="65"/>
      <c r="CH330" s="65"/>
      <c r="CI330" s="65"/>
      <c r="CJ330" s="65"/>
      <c r="CK330" s="65"/>
      <c r="CL330" s="65"/>
      <c r="CM330" s="65"/>
      <c r="CN330" s="65"/>
      <c r="CO330" s="65"/>
      <c r="CP330" s="65"/>
      <c r="CQ330" s="65"/>
      <c r="CR330" s="65"/>
      <c r="CS330" s="65"/>
      <c r="CT330" s="65"/>
      <c r="CU330" s="65"/>
      <c r="CV330" s="65"/>
      <c r="CW330" s="65"/>
      <c r="CX330" s="65"/>
      <c r="CY330" s="65"/>
      <c r="CZ330" s="65"/>
      <c r="DA330" s="65"/>
      <c r="DB330" s="65"/>
      <c r="DC330" s="65"/>
      <c r="DD330" s="65"/>
      <c r="DE330" s="65"/>
      <c r="DF330" s="65"/>
      <c r="DG330" s="65"/>
      <c r="DH330" s="65"/>
      <c r="DI330" s="65"/>
      <c r="DJ330" s="65"/>
      <c r="DK330" s="65"/>
      <c r="DL330" s="65"/>
      <c r="DM330" s="65"/>
      <c r="DN330" s="65"/>
      <c r="DO330" s="65"/>
      <c r="DP330" s="65"/>
      <c r="DQ330" s="65"/>
      <c r="DR330" s="65"/>
      <c r="DS330" s="65"/>
      <c r="DT330" s="65"/>
      <c r="DU330" s="65"/>
      <c r="DV330" s="65"/>
      <c r="DW330" s="65"/>
      <c r="DX330" s="65"/>
      <c r="DY330" s="65"/>
      <c r="DZ330" s="65"/>
      <c r="EA330" s="65"/>
    </row>
    <row r="331" spans="1:131" x14ac:dyDescent="0.25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65"/>
      <c r="CB331" s="65"/>
      <c r="CC331" s="65"/>
      <c r="CD331" s="65"/>
      <c r="CE331" s="65"/>
      <c r="CF331" s="65"/>
      <c r="CG331" s="65"/>
      <c r="CH331" s="65"/>
      <c r="CI331" s="65"/>
      <c r="CJ331" s="65"/>
      <c r="CK331" s="65"/>
      <c r="CL331" s="65"/>
      <c r="CM331" s="65"/>
      <c r="CN331" s="65"/>
      <c r="CO331" s="65"/>
      <c r="CP331" s="65"/>
      <c r="CQ331" s="65"/>
      <c r="CR331" s="65"/>
      <c r="CS331" s="65"/>
      <c r="CT331" s="65"/>
      <c r="CU331" s="65"/>
      <c r="CV331" s="65"/>
      <c r="CW331" s="65"/>
      <c r="CX331" s="65"/>
      <c r="CY331" s="65"/>
      <c r="CZ331" s="65"/>
      <c r="DA331" s="65"/>
      <c r="DB331" s="65"/>
      <c r="DC331" s="65"/>
      <c r="DD331" s="65"/>
      <c r="DE331" s="65"/>
      <c r="DF331" s="65"/>
      <c r="DG331" s="65"/>
      <c r="DH331" s="65"/>
      <c r="DI331" s="65"/>
      <c r="DJ331" s="65"/>
      <c r="DK331" s="65"/>
      <c r="DL331" s="65"/>
      <c r="DM331" s="65"/>
      <c r="DN331" s="65"/>
      <c r="DO331" s="65"/>
      <c r="DP331" s="65"/>
      <c r="DQ331" s="65"/>
      <c r="DR331" s="65"/>
      <c r="DS331" s="65"/>
      <c r="DT331" s="65"/>
      <c r="DU331" s="65"/>
      <c r="DV331" s="65"/>
      <c r="DW331" s="65"/>
      <c r="DX331" s="65"/>
      <c r="DY331" s="65"/>
      <c r="DZ331" s="65"/>
      <c r="EA331" s="65"/>
    </row>
    <row r="332" spans="1:131" x14ac:dyDescent="0.25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65"/>
      <c r="CB332" s="65"/>
      <c r="CC332" s="65"/>
      <c r="CD332" s="65"/>
      <c r="CE332" s="65"/>
      <c r="CF332" s="65"/>
      <c r="CG332" s="65"/>
      <c r="CH332" s="65"/>
      <c r="CI332" s="65"/>
      <c r="CJ332" s="65"/>
      <c r="CK332" s="65"/>
      <c r="CL332" s="65"/>
      <c r="CM332" s="65"/>
      <c r="CN332" s="65"/>
      <c r="CO332" s="65"/>
      <c r="CP332" s="65"/>
      <c r="CQ332" s="65"/>
      <c r="CR332" s="65"/>
      <c r="CS332" s="65"/>
      <c r="CT332" s="65"/>
      <c r="CU332" s="65"/>
      <c r="CV332" s="65"/>
      <c r="CW332" s="65"/>
      <c r="CX332" s="65"/>
      <c r="CY332" s="65"/>
      <c r="CZ332" s="65"/>
      <c r="DA332" s="65"/>
      <c r="DB332" s="65"/>
      <c r="DC332" s="65"/>
      <c r="DD332" s="65"/>
      <c r="DE332" s="65"/>
      <c r="DF332" s="65"/>
      <c r="DG332" s="65"/>
      <c r="DH332" s="65"/>
      <c r="DI332" s="65"/>
      <c r="DJ332" s="65"/>
      <c r="DK332" s="65"/>
      <c r="DL332" s="65"/>
      <c r="DM332" s="65"/>
      <c r="DN332" s="65"/>
      <c r="DO332" s="65"/>
      <c r="DP332" s="65"/>
      <c r="DQ332" s="65"/>
      <c r="DR332" s="65"/>
      <c r="DS332" s="65"/>
      <c r="DT332" s="65"/>
      <c r="DU332" s="65"/>
      <c r="DV332" s="65"/>
      <c r="DW332" s="65"/>
      <c r="DX332" s="65"/>
      <c r="DY332" s="65"/>
      <c r="DZ332" s="65"/>
      <c r="EA332" s="65"/>
    </row>
    <row r="333" spans="1:131" x14ac:dyDescent="0.25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65"/>
      <c r="CB333" s="65"/>
      <c r="CC333" s="65"/>
      <c r="CD333" s="65"/>
      <c r="CE333" s="65"/>
      <c r="CF333" s="65"/>
      <c r="CG333" s="65"/>
      <c r="CH333" s="65"/>
      <c r="CI333" s="65"/>
      <c r="CJ333" s="65"/>
      <c r="CK333" s="65"/>
      <c r="CL333" s="65"/>
      <c r="CM333" s="65"/>
      <c r="CN333" s="65"/>
      <c r="CO333" s="65"/>
      <c r="CP333" s="65"/>
      <c r="CQ333" s="65"/>
      <c r="CR333" s="65"/>
      <c r="CS333" s="65"/>
      <c r="CT333" s="65"/>
      <c r="CU333" s="65"/>
      <c r="CV333" s="65"/>
      <c r="CW333" s="65"/>
      <c r="CX333" s="65"/>
      <c r="CY333" s="65"/>
      <c r="CZ333" s="65"/>
      <c r="DA333" s="65"/>
      <c r="DB333" s="65"/>
      <c r="DC333" s="65"/>
      <c r="DD333" s="65"/>
      <c r="DE333" s="65"/>
      <c r="DF333" s="65"/>
      <c r="DG333" s="65"/>
      <c r="DH333" s="65"/>
      <c r="DI333" s="65"/>
      <c r="DJ333" s="65"/>
      <c r="DK333" s="65"/>
      <c r="DL333" s="65"/>
      <c r="DM333" s="65"/>
      <c r="DN333" s="65"/>
      <c r="DO333" s="65"/>
      <c r="DP333" s="65"/>
      <c r="DQ333" s="65"/>
      <c r="DR333" s="65"/>
      <c r="DS333" s="65"/>
      <c r="DT333" s="65"/>
      <c r="DU333" s="65"/>
      <c r="DV333" s="65"/>
      <c r="DW333" s="65"/>
      <c r="DX333" s="65"/>
      <c r="DY333" s="65"/>
      <c r="DZ333" s="65"/>
      <c r="EA333" s="65"/>
    </row>
    <row r="334" spans="1:131" x14ac:dyDescent="0.25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  <c r="DT334" s="65"/>
      <c r="DU334" s="65"/>
      <c r="DV334" s="65"/>
      <c r="DW334" s="65"/>
      <c r="DX334" s="65"/>
      <c r="DY334" s="65"/>
      <c r="DZ334" s="65"/>
      <c r="EA334" s="65"/>
    </row>
    <row r="335" spans="1:131" x14ac:dyDescent="0.2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  <c r="DT335" s="65"/>
      <c r="DU335" s="65"/>
      <c r="DV335" s="65"/>
      <c r="DW335" s="65"/>
      <c r="DX335" s="65"/>
      <c r="DY335" s="65"/>
      <c r="DZ335" s="65"/>
      <c r="EA335" s="65"/>
    </row>
    <row r="336" spans="1:131" x14ac:dyDescent="0.25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  <c r="DT336" s="65"/>
      <c r="DU336" s="65"/>
      <c r="DV336" s="65"/>
      <c r="DW336" s="65"/>
      <c r="DX336" s="65"/>
      <c r="DY336" s="65"/>
      <c r="DZ336" s="65"/>
      <c r="EA336" s="65"/>
    </row>
    <row r="337" spans="1:131" x14ac:dyDescent="0.25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  <c r="DT337" s="65"/>
      <c r="DU337" s="65"/>
      <c r="DV337" s="65"/>
      <c r="DW337" s="65"/>
      <c r="DX337" s="65"/>
      <c r="DY337" s="65"/>
      <c r="DZ337" s="65"/>
      <c r="EA337" s="65"/>
    </row>
    <row r="338" spans="1:131" x14ac:dyDescent="0.25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  <c r="BU338" s="65"/>
      <c r="BV338" s="65"/>
      <c r="BW338" s="65"/>
      <c r="BX338" s="65"/>
      <c r="BY338" s="65"/>
      <c r="BZ338" s="65"/>
      <c r="CA338" s="65"/>
      <c r="CB338" s="65"/>
      <c r="CC338" s="65"/>
      <c r="CD338" s="65"/>
      <c r="CE338" s="65"/>
      <c r="CF338" s="65"/>
      <c r="CG338" s="65"/>
      <c r="CH338" s="65"/>
      <c r="CI338" s="65"/>
      <c r="CJ338" s="65"/>
      <c r="CK338" s="65"/>
      <c r="CL338" s="65"/>
      <c r="CM338" s="65"/>
      <c r="CN338" s="65"/>
      <c r="CO338" s="65"/>
      <c r="CP338" s="65"/>
      <c r="CQ338" s="65"/>
      <c r="CR338" s="65"/>
      <c r="CS338" s="65"/>
      <c r="CT338" s="65"/>
      <c r="CU338" s="65"/>
      <c r="CV338" s="65"/>
      <c r="CW338" s="65"/>
      <c r="CX338" s="65"/>
      <c r="CY338" s="65"/>
      <c r="CZ338" s="65"/>
      <c r="DA338" s="65"/>
      <c r="DB338" s="65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5"/>
      <c r="DN338" s="65"/>
      <c r="DO338" s="65"/>
      <c r="DP338" s="65"/>
      <c r="DQ338" s="65"/>
      <c r="DR338" s="65"/>
      <c r="DS338" s="65"/>
      <c r="DT338" s="65"/>
      <c r="DU338" s="65"/>
      <c r="DV338" s="65"/>
      <c r="DW338" s="65"/>
      <c r="DX338" s="65"/>
      <c r="DY338" s="65"/>
      <c r="DZ338" s="65"/>
      <c r="EA338" s="65"/>
    </row>
    <row r="339" spans="1:131" x14ac:dyDescent="0.25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  <c r="DT339" s="65"/>
      <c r="DU339" s="65"/>
      <c r="DV339" s="65"/>
      <c r="DW339" s="65"/>
      <c r="DX339" s="65"/>
      <c r="DY339" s="65"/>
      <c r="DZ339" s="65"/>
      <c r="EA339" s="65"/>
    </row>
    <row r="340" spans="1:131" x14ac:dyDescent="0.25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  <c r="DT340" s="65"/>
      <c r="DU340" s="65"/>
      <c r="DV340" s="65"/>
      <c r="DW340" s="65"/>
      <c r="DX340" s="65"/>
      <c r="DY340" s="65"/>
      <c r="DZ340" s="65"/>
      <c r="EA340" s="65"/>
    </row>
    <row r="341" spans="1:131" x14ac:dyDescent="0.25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  <c r="DT341" s="65"/>
      <c r="DU341" s="65"/>
      <c r="DV341" s="65"/>
      <c r="DW341" s="65"/>
      <c r="DX341" s="65"/>
      <c r="DY341" s="65"/>
      <c r="DZ341" s="65"/>
      <c r="EA341" s="65"/>
    </row>
    <row r="342" spans="1:131" x14ac:dyDescent="0.25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  <c r="DT342" s="65"/>
      <c r="DU342" s="65"/>
      <c r="DV342" s="65"/>
      <c r="DW342" s="65"/>
      <c r="DX342" s="65"/>
      <c r="DY342" s="65"/>
      <c r="DZ342" s="65"/>
      <c r="EA342" s="65"/>
    </row>
    <row r="343" spans="1:131" x14ac:dyDescent="0.25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  <c r="DT343" s="65"/>
      <c r="DU343" s="65"/>
      <c r="DV343" s="65"/>
      <c r="DW343" s="65"/>
      <c r="DX343" s="65"/>
      <c r="DY343" s="65"/>
      <c r="DZ343" s="65"/>
      <c r="EA343" s="65"/>
    </row>
    <row r="344" spans="1:131" x14ac:dyDescent="0.25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  <c r="DT344" s="65"/>
      <c r="DU344" s="65"/>
      <c r="DV344" s="65"/>
      <c r="DW344" s="65"/>
      <c r="DX344" s="65"/>
      <c r="DY344" s="65"/>
      <c r="DZ344" s="65"/>
      <c r="EA344" s="65"/>
    </row>
    <row r="345" spans="1:131" x14ac:dyDescent="0.25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  <c r="DT345" s="65"/>
      <c r="DU345" s="65"/>
      <c r="DV345" s="65"/>
      <c r="DW345" s="65"/>
      <c r="DX345" s="65"/>
      <c r="DY345" s="65"/>
      <c r="DZ345" s="65"/>
      <c r="EA345" s="65"/>
    </row>
    <row r="346" spans="1:131" x14ac:dyDescent="0.25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  <c r="DT346" s="65"/>
      <c r="DU346" s="65"/>
      <c r="DV346" s="65"/>
      <c r="DW346" s="65"/>
      <c r="DX346" s="65"/>
      <c r="DY346" s="65"/>
      <c r="DZ346" s="65"/>
      <c r="EA346" s="65"/>
    </row>
    <row r="347" spans="1:131" x14ac:dyDescent="0.25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/>
      <c r="BV347" s="65"/>
      <c r="BW347" s="65"/>
      <c r="BX347" s="65"/>
      <c r="BY347" s="65"/>
      <c r="BZ347" s="65"/>
      <c r="CA347" s="65"/>
      <c r="CB347" s="65"/>
      <c r="CC347" s="65"/>
      <c r="CD347" s="65"/>
      <c r="CE347" s="65"/>
      <c r="CF347" s="65"/>
      <c r="CG347" s="65"/>
      <c r="CH347" s="65"/>
      <c r="CI347" s="65"/>
      <c r="CJ347" s="65"/>
      <c r="CK347" s="65"/>
      <c r="CL347" s="65"/>
      <c r="CM347" s="65"/>
      <c r="CN347" s="65"/>
      <c r="CO347" s="65"/>
      <c r="CP347" s="65"/>
      <c r="CQ347" s="65"/>
      <c r="CR347" s="65"/>
      <c r="CS347" s="65"/>
      <c r="CT347" s="65"/>
      <c r="CU347" s="65"/>
      <c r="CV347" s="65"/>
      <c r="CW347" s="65"/>
      <c r="CX347" s="65"/>
      <c r="CY347" s="65"/>
      <c r="CZ347" s="65"/>
      <c r="DA347" s="65"/>
      <c r="DB347" s="65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5"/>
      <c r="DN347" s="65"/>
      <c r="DO347" s="65"/>
      <c r="DP347" s="65"/>
      <c r="DQ347" s="65"/>
      <c r="DR347" s="65"/>
      <c r="DS347" s="65"/>
      <c r="DT347" s="65"/>
      <c r="DU347" s="65"/>
      <c r="DV347" s="65"/>
      <c r="DW347" s="65"/>
      <c r="DX347" s="65"/>
      <c r="DY347" s="65"/>
      <c r="DZ347" s="65"/>
      <c r="EA347" s="65"/>
    </row>
    <row r="348" spans="1:131" x14ac:dyDescent="0.25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BX348" s="65"/>
      <c r="BY348" s="65"/>
      <c r="BZ348" s="65"/>
      <c r="CA348" s="65"/>
      <c r="CB348" s="65"/>
      <c r="CC348" s="65"/>
      <c r="CD348" s="65"/>
      <c r="CE348" s="65"/>
      <c r="CF348" s="65"/>
      <c r="CG348" s="65"/>
      <c r="CH348" s="65"/>
      <c r="CI348" s="65"/>
      <c r="CJ348" s="65"/>
      <c r="CK348" s="65"/>
      <c r="CL348" s="65"/>
      <c r="CM348" s="65"/>
      <c r="CN348" s="65"/>
      <c r="CO348" s="65"/>
      <c r="CP348" s="65"/>
      <c r="CQ348" s="65"/>
      <c r="CR348" s="65"/>
      <c r="CS348" s="65"/>
      <c r="CT348" s="65"/>
      <c r="CU348" s="65"/>
      <c r="CV348" s="65"/>
      <c r="CW348" s="65"/>
      <c r="CX348" s="65"/>
      <c r="CY348" s="65"/>
      <c r="CZ348" s="65"/>
      <c r="DA348" s="65"/>
      <c r="DB348" s="65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5"/>
      <c r="DN348" s="65"/>
      <c r="DO348" s="65"/>
      <c r="DP348" s="65"/>
      <c r="DQ348" s="65"/>
      <c r="DR348" s="65"/>
      <c r="DS348" s="65"/>
      <c r="DT348" s="65"/>
      <c r="DU348" s="65"/>
      <c r="DV348" s="65"/>
      <c r="DW348" s="65"/>
      <c r="DX348" s="65"/>
      <c r="DY348" s="65"/>
      <c r="DZ348" s="65"/>
      <c r="EA348" s="65"/>
    </row>
    <row r="349" spans="1:131" x14ac:dyDescent="0.25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BX349" s="65"/>
      <c r="BY349" s="65"/>
      <c r="BZ349" s="65"/>
      <c r="CA349" s="65"/>
      <c r="CB349" s="65"/>
      <c r="CC349" s="65"/>
      <c r="CD349" s="65"/>
      <c r="CE349" s="65"/>
      <c r="CF349" s="65"/>
      <c r="CG349" s="65"/>
      <c r="CH349" s="65"/>
      <c r="CI349" s="65"/>
      <c r="CJ349" s="65"/>
      <c r="CK349" s="65"/>
      <c r="CL349" s="65"/>
      <c r="CM349" s="65"/>
      <c r="CN349" s="65"/>
      <c r="CO349" s="65"/>
      <c r="CP349" s="65"/>
      <c r="CQ349" s="65"/>
      <c r="CR349" s="65"/>
      <c r="CS349" s="65"/>
      <c r="CT349" s="65"/>
      <c r="CU349" s="65"/>
      <c r="CV349" s="65"/>
      <c r="CW349" s="65"/>
      <c r="CX349" s="65"/>
      <c r="CY349" s="65"/>
      <c r="CZ349" s="65"/>
      <c r="DA349" s="65"/>
      <c r="DB349" s="65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5"/>
      <c r="DN349" s="65"/>
      <c r="DO349" s="65"/>
      <c r="DP349" s="65"/>
      <c r="DQ349" s="65"/>
      <c r="DR349" s="65"/>
      <c r="DS349" s="65"/>
      <c r="DT349" s="65"/>
      <c r="DU349" s="65"/>
      <c r="DV349" s="65"/>
      <c r="DW349" s="65"/>
      <c r="DX349" s="65"/>
      <c r="DY349" s="65"/>
      <c r="DZ349" s="65"/>
      <c r="EA349" s="65"/>
    </row>
    <row r="350" spans="1:131" x14ac:dyDescent="0.25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BX350" s="65"/>
      <c r="BY350" s="65"/>
      <c r="BZ350" s="65"/>
      <c r="CA350" s="65"/>
      <c r="CB350" s="65"/>
      <c r="CC350" s="65"/>
      <c r="CD350" s="65"/>
      <c r="CE350" s="65"/>
      <c r="CF350" s="65"/>
      <c r="CG350" s="65"/>
      <c r="CH350" s="65"/>
      <c r="CI350" s="65"/>
      <c r="CJ350" s="65"/>
      <c r="CK350" s="65"/>
      <c r="CL350" s="65"/>
      <c r="CM350" s="65"/>
      <c r="CN350" s="65"/>
      <c r="CO350" s="65"/>
      <c r="CP350" s="65"/>
      <c r="CQ350" s="65"/>
      <c r="CR350" s="65"/>
      <c r="CS350" s="65"/>
      <c r="CT350" s="65"/>
      <c r="CU350" s="65"/>
      <c r="CV350" s="65"/>
      <c r="CW350" s="65"/>
      <c r="CX350" s="65"/>
      <c r="CY350" s="65"/>
      <c r="CZ350" s="65"/>
      <c r="DA350" s="65"/>
      <c r="DB350" s="65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5"/>
      <c r="DN350" s="65"/>
      <c r="DO350" s="65"/>
      <c r="DP350" s="65"/>
      <c r="DQ350" s="65"/>
      <c r="DR350" s="65"/>
      <c r="DS350" s="65"/>
      <c r="DT350" s="65"/>
      <c r="DU350" s="65"/>
      <c r="DV350" s="65"/>
      <c r="DW350" s="65"/>
      <c r="DX350" s="65"/>
      <c r="DY350" s="65"/>
      <c r="DZ350" s="65"/>
      <c r="EA350" s="65"/>
    </row>
    <row r="351" spans="1:131" x14ac:dyDescent="0.25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5"/>
      <c r="BS351" s="65"/>
      <c r="BT351" s="65"/>
      <c r="BU351" s="65"/>
      <c r="BV351" s="65"/>
      <c r="BW351" s="65"/>
      <c r="BX351" s="65"/>
      <c r="BY351" s="65"/>
      <c r="BZ351" s="65"/>
      <c r="CA351" s="65"/>
      <c r="CB351" s="65"/>
      <c r="CC351" s="65"/>
      <c r="CD351" s="65"/>
      <c r="CE351" s="65"/>
      <c r="CF351" s="65"/>
      <c r="CG351" s="65"/>
      <c r="CH351" s="65"/>
      <c r="CI351" s="65"/>
      <c r="CJ351" s="65"/>
      <c r="CK351" s="65"/>
      <c r="CL351" s="65"/>
      <c r="CM351" s="65"/>
      <c r="CN351" s="65"/>
      <c r="CO351" s="65"/>
      <c r="CP351" s="65"/>
      <c r="CQ351" s="65"/>
      <c r="CR351" s="65"/>
      <c r="CS351" s="65"/>
      <c r="CT351" s="65"/>
      <c r="CU351" s="65"/>
      <c r="CV351" s="65"/>
      <c r="CW351" s="65"/>
      <c r="CX351" s="65"/>
      <c r="CY351" s="65"/>
      <c r="CZ351" s="65"/>
      <c r="DA351" s="65"/>
      <c r="DB351" s="65"/>
      <c r="DC351" s="65"/>
      <c r="DD351" s="65"/>
      <c r="DE351" s="65"/>
      <c r="DF351" s="65"/>
      <c r="DG351" s="65"/>
      <c r="DH351" s="65"/>
      <c r="DI351" s="65"/>
      <c r="DJ351" s="65"/>
      <c r="DK351" s="65"/>
      <c r="DL351" s="65"/>
      <c r="DM351" s="65"/>
      <c r="DN351" s="65"/>
      <c r="DO351" s="65"/>
      <c r="DP351" s="65"/>
      <c r="DQ351" s="65"/>
      <c r="DR351" s="65"/>
      <c r="DS351" s="65"/>
      <c r="DT351" s="65"/>
      <c r="DU351" s="65"/>
      <c r="DV351" s="65"/>
      <c r="DW351" s="65"/>
      <c r="DX351" s="65"/>
      <c r="DY351" s="65"/>
      <c r="DZ351" s="65"/>
      <c r="EA351" s="65"/>
    </row>
    <row r="352" spans="1:131" x14ac:dyDescent="0.25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5"/>
      <c r="BS352" s="65"/>
      <c r="BT352" s="65"/>
      <c r="BU352" s="65"/>
      <c r="BV352" s="65"/>
      <c r="BW352" s="65"/>
      <c r="BX352" s="65"/>
      <c r="BY352" s="65"/>
      <c r="BZ352" s="65"/>
      <c r="CA352" s="65"/>
      <c r="CB352" s="65"/>
      <c r="CC352" s="65"/>
      <c r="CD352" s="65"/>
      <c r="CE352" s="65"/>
      <c r="CF352" s="65"/>
      <c r="CG352" s="65"/>
      <c r="CH352" s="65"/>
      <c r="CI352" s="65"/>
      <c r="CJ352" s="65"/>
      <c r="CK352" s="65"/>
      <c r="CL352" s="65"/>
      <c r="CM352" s="65"/>
      <c r="CN352" s="65"/>
      <c r="CO352" s="65"/>
      <c r="CP352" s="65"/>
      <c r="CQ352" s="65"/>
      <c r="CR352" s="65"/>
      <c r="CS352" s="65"/>
      <c r="CT352" s="65"/>
      <c r="CU352" s="65"/>
      <c r="CV352" s="65"/>
      <c r="CW352" s="65"/>
      <c r="CX352" s="65"/>
      <c r="CY352" s="65"/>
      <c r="CZ352" s="65"/>
      <c r="DA352" s="65"/>
      <c r="DB352" s="65"/>
      <c r="DC352" s="65"/>
      <c r="DD352" s="65"/>
      <c r="DE352" s="65"/>
      <c r="DF352" s="65"/>
      <c r="DG352" s="65"/>
      <c r="DH352" s="65"/>
      <c r="DI352" s="65"/>
      <c r="DJ352" s="65"/>
      <c r="DK352" s="65"/>
      <c r="DL352" s="65"/>
      <c r="DM352" s="65"/>
      <c r="DN352" s="65"/>
      <c r="DO352" s="65"/>
      <c r="DP352" s="65"/>
      <c r="DQ352" s="65"/>
      <c r="DR352" s="65"/>
      <c r="DS352" s="65"/>
      <c r="DT352" s="65"/>
      <c r="DU352" s="65"/>
      <c r="DV352" s="65"/>
      <c r="DW352" s="65"/>
      <c r="DX352" s="65"/>
      <c r="DY352" s="65"/>
      <c r="DZ352" s="65"/>
      <c r="EA352" s="65"/>
    </row>
    <row r="353" spans="1:131" x14ac:dyDescent="0.25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5"/>
      <c r="BS353" s="65"/>
      <c r="BT353" s="65"/>
      <c r="BU353" s="65"/>
      <c r="BV353" s="65"/>
      <c r="BW353" s="65"/>
      <c r="BX353" s="65"/>
      <c r="BY353" s="65"/>
      <c r="BZ353" s="65"/>
      <c r="CA353" s="65"/>
      <c r="CB353" s="65"/>
      <c r="CC353" s="65"/>
      <c r="CD353" s="65"/>
      <c r="CE353" s="65"/>
      <c r="CF353" s="65"/>
      <c r="CG353" s="65"/>
      <c r="CH353" s="65"/>
      <c r="CI353" s="65"/>
      <c r="CJ353" s="65"/>
      <c r="CK353" s="65"/>
      <c r="CL353" s="65"/>
      <c r="CM353" s="65"/>
      <c r="CN353" s="65"/>
      <c r="CO353" s="65"/>
      <c r="CP353" s="65"/>
      <c r="CQ353" s="65"/>
      <c r="CR353" s="65"/>
      <c r="CS353" s="65"/>
      <c r="CT353" s="65"/>
      <c r="CU353" s="65"/>
      <c r="CV353" s="65"/>
      <c r="CW353" s="65"/>
      <c r="CX353" s="65"/>
      <c r="CY353" s="65"/>
      <c r="CZ353" s="65"/>
      <c r="DA353" s="65"/>
      <c r="DB353" s="65"/>
      <c r="DC353" s="65"/>
      <c r="DD353" s="65"/>
      <c r="DE353" s="65"/>
      <c r="DF353" s="65"/>
      <c r="DG353" s="65"/>
      <c r="DH353" s="65"/>
      <c r="DI353" s="65"/>
      <c r="DJ353" s="65"/>
      <c r="DK353" s="65"/>
      <c r="DL353" s="65"/>
      <c r="DM353" s="65"/>
      <c r="DN353" s="65"/>
      <c r="DO353" s="65"/>
      <c r="DP353" s="65"/>
      <c r="DQ353" s="65"/>
      <c r="DR353" s="65"/>
      <c r="DS353" s="65"/>
      <c r="DT353" s="65"/>
      <c r="DU353" s="65"/>
      <c r="DV353" s="65"/>
      <c r="DW353" s="65"/>
      <c r="DX353" s="65"/>
      <c r="DY353" s="65"/>
      <c r="DZ353" s="65"/>
      <c r="EA353" s="65"/>
    </row>
    <row r="354" spans="1:131" x14ac:dyDescent="0.25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  <c r="BI354" s="65"/>
      <c r="BJ354" s="65"/>
      <c r="BK354" s="65"/>
      <c r="BL354" s="65"/>
      <c r="BM354" s="65"/>
      <c r="BN354" s="65"/>
      <c r="BO354" s="65"/>
      <c r="BP354" s="65"/>
      <c r="BQ354" s="65"/>
      <c r="BR354" s="65"/>
      <c r="BS354" s="65"/>
      <c r="BT354" s="65"/>
      <c r="BU354" s="65"/>
      <c r="BV354" s="65"/>
      <c r="BW354" s="65"/>
      <c r="BX354" s="65"/>
      <c r="BY354" s="65"/>
      <c r="BZ354" s="65"/>
      <c r="CA354" s="65"/>
      <c r="CB354" s="65"/>
      <c r="CC354" s="65"/>
      <c r="CD354" s="65"/>
      <c r="CE354" s="65"/>
      <c r="CF354" s="65"/>
      <c r="CG354" s="65"/>
      <c r="CH354" s="65"/>
      <c r="CI354" s="65"/>
      <c r="CJ354" s="65"/>
      <c r="CK354" s="65"/>
      <c r="CL354" s="65"/>
      <c r="CM354" s="65"/>
      <c r="CN354" s="65"/>
      <c r="CO354" s="65"/>
      <c r="CP354" s="65"/>
      <c r="CQ354" s="65"/>
      <c r="CR354" s="65"/>
      <c r="CS354" s="65"/>
      <c r="CT354" s="65"/>
      <c r="CU354" s="65"/>
      <c r="CV354" s="65"/>
      <c r="CW354" s="65"/>
      <c r="CX354" s="65"/>
      <c r="CY354" s="65"/>
      <c r="CZ354" s="65"/>
      <c r="DA354" s="65"/>
      <c r="DB354" s="65"/>
      <c r="DC354" s="65"/>
      <c r="DD354" s="65"/>
      <c r="DE354" s="65"/>
      <c r="DF354" s="65"/>
      <c r="DG354" s="65"/>
      <c r="DH354" s="65"/>
      <c r="DI354" s="65"/>
      <c r="DJ354" s="65"/>
      <c r="DK354" s="65"/>
      <c r="DL354" s="65"/>
      <c r="DM354" s="65"/>
      <c r="DN354" s="65"/>
      <c r="DO354" s="65"/>
      <c r="DP354" s="65"/>
      <c r="DQ354" s="65"/>
      <c r="DR354" s="65"/>
      <c r="DS354" s="65"/>
      <c r="DT354" s="65"/>
      <c r="DU354" s="65"/>
      <c r="DV354" s="65"/>
      <c r="DW354" s="65"/>
      <c r="DX354" s="65"/>
      <c r="DY354" s="65"/>
      <c r="DZ354" s="65"/>
      <c r="EA354" s="65"/>
    </row>
    <row r="355" spans="1:131" x14ac:dyDescent="0.25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  <c r="BI355" s="65"/>
      <c r="BJ355" s="65"/>
      <c r="BK355" s="65"/>
      <c r="BL355" s="65"/>
      <c r="BM355" s="65"/>
      <c r="BN355" s="65"/>
      <c r="BO355" s="65"/>
      <c r="BP355" s="65"/>
      <c r="BQ355" s="65"/>
      <c r="BR355" s="65"/>
      <c r="BS355" s="65"/>
      <c r="BT355" s="65"/>
      <c r="BU355" s="65"/>
      <c r="BV355" s="65"/>
      <c r="BW355" s="65"/>
      <c r="BX355" s="65"/>
      <c r="BY355" s="65"/>
      <c r="BZ355" s="65"/>
      <c r="CA355" s="65"/>
      <c r="CB355" s="65"/>
      <c r="CC355" s="65"/>
      <c r="CD355" s="65"/>
      <c r="CE355" s="65"/>
      <c r="CF355" s="65"/>
      <c r="CG355" s="65"/>
      <c r="CH355" s="65"/>
      <c r="CI355" s="65"/>
      <c r="CJ355" s="65"/>
      <c r="CK355" s="65"/>
      <c r="CL355" s="65"/>
      <c r="CM355" s="65"/>
      <c r="CN355" s="65"/>
      <c r="CO355" s="65"/>
      <c r="CP355" s="65"/>
      <c r="CQ355" s="65"/>
      <c r="CR355" s="65"/>
      <c r="CS355" s="65"/>
      <c r="CT355" s="65"/>
      <c r="CU355" s="65"/>
      <c r="CV355" s="65"/>
      <c r="CW355" s="65"/>
      <c r="CX355" s="65"/>
      <c r="CY355" s="65"/>
      <c r="CZ355" s="65"/>
      <c r="DA355" s="65"/>
      <c r="DB355" s="65"/>
      <c r="DC355" s="65"/>
      <c r="DD355" s="65"/>
      <c r="DE355" s="65"/>
      <c r="DF355" s="65"/>
      <c r="DG355" s="65"/>
      <c r="DH355" s="65"/>
      <c r="DI355" s="65"/>
      <c r="DJ355" s="65"/>
      <c r="DK355" s="65"/>
      <c r="DL355" s="65"/>
      <c r="DM355" s="65"/>
      <c r="DN355" s="65"/>
      <c r="DO355" s="65"/>
      <c r="DP355" s="65"/>
      <c r="DQ355" s="65"/>
      <c r="DR355" s="65"/>
      <c r="DS355" s="65"/>
      <c r="DT355" s="65"/>
      <c r="DU355" s="65"/>
      <c r="DV355" s="65"/>
      <c r="DW355" s="65"/>
      <c r="DX355" s="65"/>
      <c r="DY355" s="65"/>
      <c r="DZ355" s="65"/>
      <c r="EA355" s="65"/>
    </row>
    <row r="356" spans="1:131" x14ac:dyDescent="0.25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  <c r="BI356" s="65"/>
      <c r="BJ356" s="65"/>
      <c r="BK356" s="65"/>
      <c r="BL356" s="65"/>
      <c r="BM356" s="65"/>
      <c r="BN356" s="65"/>
      <c r="BO356" s="65"/>
      <c r="BP356" s="65"/>
      <c r="BQ356" s="65"/>
      <c r="BR356" s="65"/>
      <c r="BS356" s="65"/>
      <c r="BT356" s="65"/>
      <c r="BU356" s="65"/>
      <c r="BV356" s="65"/>
      <c r="BW356" s="65"/>
      <c r="BX356" s="65"/>
      <c r="BY356" s="65"/>
      <c r="BZ356" s="65"/>
      <c r="CA356" s="65"/>
      <c r="CB356" s="65"/>
      <c r="CC356" s="65"/>
      <c r="CD356" s="65"/>
      <c r="CE356" s="65"/>
      <c r="CF356" s="65"/>
      <c r="CG356" s="65"/>
      <c r="CH356" s="65"/>
      <c r="CI356" s="65"/>
      <c r="CJ356" s="65"/>
      <c r="CK356" s="65"/>
      <c r="CL356" s="65"/>
      <c r="CM356" s="65"/>
      <c r="CN356" s="65"/>
      <c r="CO356" s="65"/>
      <c r="CP356" s="65"/>
      <c r="CQ356" s="65"/>
      <c r="CR356" s="65"/>
      <c r="CS356" s="65"/>
      <c r="CT356" s="65"/>
      <c r="CU356" s="65"/>
      <c r="CV356" s="65"/>
      <c r="CW356" s="65"/>
      <c r="CX356" s="65"/>
      <c r="CY356" s="65"/>
      <c r="CZ356" s="65"/>
      <c r="DA356" s="65"/>
      <c r="DB356" s="65"/>
      <c r="DC356" s="65"/>
      <c r="DD356" s="65"/>
      <c r="DE356" s="65"/>
      <c r="DF356" s="65"/>
      <c r="DG356" s="65"/>
      <c r="DH356" s="65"/>
      <c r="DI356" s="65"/>
      <c r="DJ356" s="65"/>
      <c r="DK356" s="65"/>
      <c r="DL356" s="65"/>
      <c r="DM356" s="65"/>
      <c r="DN356" s="65"/>
      <c r="DO356" s="65"/>
      <c r="DP356" s="65"/>
      <c r="DQ356" s="65"/>
      <c r="DR356" s="65"/>
      <c r="DS356" s="65"/>
      <c r="DT356" s="65"/>
      <c r="DU356" s="65"/>
      <c r="DV356" s="65"/>
      <c r="DW356" s="65"/>
      <c r="DX356" s="65"/>
      <c r="DY356" s="65"/>
      <c r="DZ356" s="65"/>
      <c r="EA356" s="65"/>
    </row>
    <row r="357" spans="1:131" x14ac:dyDescent="0.25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  <c r="BI357" s="65"/>
      <c r="BJ357" s="65"/>
      <c r="BK357" s="65"/>
      <c r="BL357" s="65"/>
      <c r="BM357" s="65"/>
      <c r="BN357" s="65"/>
      <c r="BO357" s="65"/>
      <c r="BP357" s="65"/>
      <c r="BQ357" s="65"/>
      <c r="BR357" s="65"/>
      <c r="BS357" s="65"/>
      <c r="BT357" s="65"/>
      <c r="BU357" s="65"/>
      <c r="BV357" s="65"/>
      <c r="BW357" s="65"/>
      <c r="BX357" s="65"/>
      <c r="BY357" s="65"/>
      <c r="BZ357" s="65"/>
      <c r="CA357" s="65"/>
      <c r="CB357" s="65"/>
      <c r="CC357" s="65"/>
      <c r="CD357" s="65"/>
      <c r="CE357" s="65"/>
      <c r="CF357" s="65"/>
      <c r="CG357" s="65"/>
      <c r="CH357" s="65"/>
      <c r="CI357" s="65"/>
      <c r="CJ357" s="65"/>
      <c r="CK357" s="65"/>
      <c r="CL357" s="65"/>
      <c r="CM357" s="65"/>
      <c r="CN357" s="65"/>
      <c r="CO357" s="65"/>
      <c r="CP357" s="65"/>
      <c r="CQ357" s="65"/>
      <c r="CR357" s="65"/>
      <c r="CS357" s="65"/>
      <c r="CT357" s="65"/>
      <c r="CU357" s="65"/>
      <c r="CV357" s="65"/>
      <c r="CW357" s="65"/>
      <c r="CX357" s="65"/>
      <c r="CY357" s="65"/>
      <c r="CZ357" s="65"/>
      <c r="DA357" s="65"/>
      <c r="DB357" s="65"/>
      <c r="DC357" s="65"/>
      <c r="DD357" s="65"/>
      <c r="DE357" s="65"/>
      <c r="DF357" s="65"/>
      <c r="DG357" s="65"/>
      <c r="DH357" s="65"/>
      <c r="DI357" s="65"/>
      <c r="DJ357" s="65"/>
      <c r="DK357" s="65"/>
      <c r="DL357" s="65"/>
      <c r="DM357" s="65"/>
      <c r="DN357" s="65"/>
      <c r="DO357" s="65"/>
      <c r="DP357" s="65"/>
      <c r="DQ357" s="65"/>
      <c r="DR357" s="65"/>
      <c r="DS357" s="65"/>
      <c r="DT357" s="65"/>
      <c r="DU357" s="65"/>
      <c r="DV357" s="65"/>
      <c r="DW357" s="65"/>
      <c r="DX357" s="65"/>
      <c r="DY357" s="65"/>
      <c r="DZ357" s="65"/>
      <c r="EA357" s="65"/>
    </row>
    <row r="358" spans="1:131" x14ac:dyDescent="0.25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/>
      <c r="BL358" s="65"/>
      <c r="BM358" s="65"/>
      <c r="BN358" s="65"/>
      <c r="BO358" s="65"/>
      <c r="BP358" s="65"/>
      <c r="BQ358" s="65"/>
      <c r="BR358" s="65"/>
      <c r="BS358" s="65"/>
      <c r="BT358" s="65"/>
      <c r="BU358" s="65"/>
      <c r="BV358" s="65"/>
      <c r="BW358" s="65"/>
      <c r="BX358" s="65"/>
      <c r="BY358" s="65"/>
      <c r="BZ358" s="65"/>
      <c r="CA358" s="65"/>
      <c r="CB358" s="65"/>
      <c r="CC358" s="65"/>
      <c r="CD358" s="65"/>
      <c r="CE358" s="65"/>
      <c r="CF358" s="65"/>
      <c r="CG358" s="65"/>
      <c r="CH358" s="65"/>
      <c r="CI358" s="65"/>
      <c r="CJ358" s="65"/>
      <c r="CK358" s="65"/>
      <c r="CL358" s="65"/>
      <c r="CM358" s="65"/>
      <c r="CN358" s="65"/>
      <c r="CO358" s="65"/>
      <c r="CP358" s="65"/>
      <c r="CQ358" s="65"/>
      <c r="CR358" s="65"/>
      <c r="CS358" s="65"/>
      <c r="CT358" s="65"/>
      <c r="CU358" s="65"/>
      <c r="CV358" s="65"/>
      <c r="CW358" s="65"/>
      <c r="CX358" s="65"/>
      <c r="CY358" s="65"/>
      <c r="CZ358" s="65"/>
      <c r="DA358" s="65"/>
      <c r="DB358" s="65"/>
      <c r="DC358" s="65"/>
      <c r="DD358" s="65"/>
      <c r="DE358" s="65"/>
      <c r="DF358" s="65"/>
      <c r="DG358" s="65"/>
      <c r="DH358" s="65"/>
      <c r="DI358" s="65"/>
      <c r="DJ358" s="65"/>
      <c r="DK358" s="65"/>
      <c r="DL358" s="65"/>
      <c r="DM358" s="65"/>
      <c r="DN358" s="65"/>
      <c r="DO358" s="65"/>
      <c r="DP358" s="65"/>
      <c r="DQ358" s="65"/>
      <c r="DR358" s="65"/>
      <c r="DS358" s="65"/>
      <c r="DT358" s="65"/>
      <c r="DU358" s="65"/>
      <c r="DV358" s="65"/>
      <c r="DW358" s="65"/>
      <c r="DX358" s="65"/>
      <c r="DY358" s="65"/>
      <c r="DZ358" s="65"/>
      <c r="EA358" s="65"/>
    </row>
    <row r="359" spans="1:131" x14ac:dyDescent="0.25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/>
      <c r="BV359" s="65"/>
      <c r="BW359" s="65"/>
      <c r="BX359" s="65"/>
      <c r="BY359" s="65"/>
      <c r="BZ359" s="65"/>
      <c r="CA359" s="65"/>
      <c r="CB359" s="65"/>
      <c r="CC359" s="65"/>
      <c r="CD359" s="65"/>
      <c r="CE359" s="65"/>
      <c r="CF359" s="65"/>
      <c r="CG359" s="65"/>
      <c r="CH359" s="65"/>
      <c r="CI359" s="65"/>
      <c r="CJ359" s="65"/>
      <c r="CK359" s="65"/>
      <c r="CL359" s="65"/>
      <c r="CM359" s="65"/>
      <c r="CN359" s="65"/>
      <c r="CO359" s="65"/>
      <c r="CP359" s="65"/>
      <c r="CQ359" s="65"/>
      <c r="CR359" s="65"/>
      <c r="CS359" s="65"/>
      <c r="CT359" s="65"/>
      <c r="CU359" s="65"/>
      <c r="CV359" s="65"/>
      <c r="CW359" s="65"/>
      <c r="CX359" s="65"/>
      <c r="CY359" s="65"/>
      <c r="CZ359" s="65"/>
      <c r="DA359" s="65"/>
      <c r="DB359" s="65"/>
      <c r="DC359" s="65"/>
      <c r="DD359" s="65"/>
      <c r="DE359" s="65"/>
      <c r="DF359" s="65"/>
      <c r="DG359" s="65"/>
      <c r="DH359" s="65"/>
      <c r="DI359" s="65"/>
      <c r="DJ359" s="65"/>
      <c r="DK359" s="65"/>
      <c r="DL359" s="65"/>
      <c r="DM359" s="65"/>
      <c r="DN359" s="65"/>
      <c r="DO359" s="65"/>
      <c r="DP359" s="65"/>
      <c r="DQ359" s="65"/>
      <c r="DR359" s="65"/>
      <c r="DS359" s="65"/>
      <c r="DT359" s="65"/>
      <c r="DU359" s="65"/>
      <c r="DV359" s="65"/>
      <c r="DW359" s="65"/>
      <c r="DX359" s="65"/>
      <c r="DY359" s="65"/>
      <c r="DZ359" s="65"/>
      <c r="EA359" s="65"/>
    </row>
    <row r="360" spans="1:131" x14ac:dyDescent="0.25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  <c r="DT360" s="65"/>
      <c r="DU360" s="65"/>
      <c r="DV360" s="65"/>
      <c r="DW360" s="65"/>
      <c r="DX360" s="65"/>
      <c r="DY360" s="65"/>
      <c r="DZ360" s="65"/>
      <c r="EA360" s="65"/>
    </row>
    <row r="361" spans="1:131" x14ac:dyDescent="0.25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5"/>
      <c r="DP361" s="65"/>
      <c r="DQ361" s="65"/>
      <c r="DR361" s="65"/>
      <c r="DS361" s="65"/>
      <c r="DT361" s="65"/>
      <c r="DU361" s="65"/>
      <c r="DV361" s="65"/>
      <c r="DW361" s="65"/>
      <c r="DX361" s="65"/>
      <c r="DY361" s="65"/>
      <c r="DZ361" s="65"/>
      <c r="EA361" s="65"/>
    </row>
    <row r="362" spans="1:131" x14ac:dyDescent="0.25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BX362" s="65"/>
      <c r="BY362" s="65"/>
      <c r="BZ362" s="65"/>
      <c r="CA362" s="65"/>
      <c r="CB362" s="65"/>
      <c r="CC362" s="65"/>
      <c r="CD362" s="65"/>
      <c r="CE362" s="65"/>
      <c r="CF362" s="65"/>
      <c r="CG362" s="65"/>
      <c r="CH362" s="65"/>
      <c r="CI362" s="65"/>
      <c r="CJ362" s="65"/>
      <c r="CK362" s="65"/>
      <c r="CL362" s="65"/>
      <c r="CM362" s="65"/>
      <c r="CN362" s="65"/>
      <c r="CO362" s="65"/>
      <c r="CP362" s="65"/>
      <c r="CQ362" s="65"/>
      <c r="CR362" s="65"/>
      <c r="CS362" s="65"/>
      <c r="CT362" s="65"/>
      <c r="CU362" s="65"/>
      <c r="CV362" s="65"/>
      <c r="CW362" s="65"/>
      <c r="CX362" s="65"/>
      <c r="CY362" s="65"/>
      <c r="CZ362" s="65"/>
      <c r="DA362" s="65"/>
      <c r="DB362" s="65"/>
      <c r="DC362" s="65"/>
      <c r="DD362" s="65"/>
      <c r="DE362" s="65"/>
      <c r="DF362" s="65"/>
      <c r="DG362" s="65"/>
      <c r="DH362" s="65"/>
      <c r="DI362" s="65"/>
      <c r="DJ362" s="65"/>
      <c r="DK362" s="65"/>
      <c r="DL362" s="65"/>
      <c r="DM362" s="65"/>
      <c r="DN362" s="65"/>
      <c r="DO362" s="65"/>
      <c r="DP362" s="65"/>
      <c r="DQ362" s="65"/>
      <c r="DR362" s="65"/>
      <c r="DS362" s="65"/>
      <c r="DT362" s="65"/>
      <c r="DU362" s="65"/>
      <c r="DV362" s="65"/>
      <c r="DW362" s="65"/>
      <c r="DX362" s="65"/>
      <c r="DY362" s="65"/>
      <c r="DZ362" s="65"/>
      <c r="EA362" s="65"/>
    </row>
    <row r="363" spans="1:131" x14ac:dyDescent="0.25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  <c r="BI363" s="65"/>
      <c r="BJ363" s="65"/>
      <c r="BK363" s="65"/>
      <c r="BL363" s="65"/>
      <c r="BM363" s="65"/>
      <c r="BN363" s="65"/>
      <c r="BO363" s="65"/>
      <c r="BP363" s="65"/>
      <c r="BQ363" s="65"/>
      <c r="BR363" s="65"/>
      <c r="BS363" s="65"/>
      <c r="BT363" s="65"/>
      <c r="BU363" s="65"/>
      <c r="BV363" s="65"/>
      <c r="BW363" s="65"/>
      <c r="BX363" s="65"/>
      <c r="BY363" s="65"/>
      <c r="BZ363" s="65"/>
      <c r="CA363" s="65"/>
      <c r="CB363" s="65"/>
      <c r="CC363" s="65"/>
      <c r="CD363" s="65"/>
      <c r="CE363" s="65"/>
      <c r="CF363" s="65"/>
      <c r="CG363" s="65"/>
      <c r="CH363" s="65"/>
      <c r="CI363" s="65"/>
      <c r="CJ363" s="65"/>
      <c r="CK363" s="65"/>
      <c r="CL363" s="65"/>
      <c r="CM363" s="65"/>
      <c r="CN363" s="65"/>
      <c r="CO363" s="65"/>
      <c r="CP363" s="65"/>
      <c r="CQ363" s="65"/>
      <c r="CR363" s="65"/>
      <c r="CS363" s="65"/>
      <c r="CT363" s="65"/>
      <c r="CU363" s="65"/>
      <c r="CV363" s="65"/>
      <c r="CW363" s="65"/>
      <c r="CX363" s="65"/>
      <c r="CY363" s="65"/>
      <c r="CZ363" s="65"/>
      <c r="DA363" s="65"/>
      <c r="DB363" s="65"/>
      <c r="DC363" s="65"/>
      <c r="DD363" s="65"/>
      <c r="DE363" s="65"/>
      <c r="DF363" s="65"/>
      <c r="DG363" s="65"/>
      <c r="DH363" s="65"/>
      <c r="DI363" s="65"/>
      <c r="DJ363" s="65"/>
      <c r="DK363" s="65"/>
      <c r="DL363" s="65"/>
      <c r="DM363" s="65"/>
      <c r="DN363" s="65"/>
      <c r="DO363" s="65"/>
      <c r="DP363" s="65"/>
      <c r="DQ363" s="65"/>
      <c r="DR363" s="65"/>
      <c r="DS363" s="65"/>
      <c r="DT363" s="65"/>
      <c r="DU363" s="65"/>
      <c r="DV363" s="65"/>
      <c r="DW363" s="65"/>
      <c r="DX363" s="65"/>
      <c r="DY363" s="65"/>
      <c r="DZ363" s="65"/>
      <c r="EA363" s="65"/>
    </row>
    <row r="364" spans="1:131" x14ac:dyDescent="0.25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  <c r="BI364" s="65"/>
      <c r="BJ364" s="65"/>
      <c r="BK364" s="65"/>
      <c r="BL364" s="65"/>
      <c r="BM364" s="65"/>
      <c r="BN364" s="65"/>
      <c r="BO364" s="65"/>
      <c r="BP364" s="65"/>
      <c r="BQ364" s="65"/>
      <c r="BR364" s="65"/>
      <c r="BS364" s="65"/>
      <c r="BT364" s="65"/>
      <c r="BU364" s="65"/>
      <c r="BV364" s="65"/>
      <c r="BW364" s="65"/>
      <c r="BX364" s="65"/>
      <c r="BY364" s="65"/>
      <c r="BZ364" s="65"/>
      <c r="CA364" s="65"/>
      <c r="CB364" s="65"/>
      <c r="CC364" s="65"/>
      <c r="CD364" s="65"/>
      <c r="CE364" s="65"/>
      <c r="CF364" s="65"/>
      <c r="CG364" s="65"/>
      <c r="CH364" s="65"/>
      <c r="CI364" s="65"/>
      <c r="CJ364" s="65"/>
      <c r="CK364" s="65"/>
      <c r="CL364" s="65"/>
      <c r="CM364" s="65"/>
      <c r="CN364" s="65"/>
      <c r="CO364" s="65"/>
      <c r="CP364" s="65"/>
      <c r="CQ364" s="65"/>
      <c r="CR364" s="65"/>
      <c r="CS364" s="65"/>
      <c r="CT364" s="65"/>
      <c r="CU364" s="65"/>
      <c r="CV364" s="65"/>
      <c r="CW364" s="65"/>
      <c r="CX364" s="65"/>
      <c r="CY364" s="65"/>
      <c r="CZ364" s="65"/>
      <c r="DA364" s="65"/>
      <c r="DB364" s="65"/>
      <c r="DC364" s="65"/>
      <c r="DD364" s="65"/>
      <c r="DE364" s="65"/>
      <c r="DF364" s="65"/>
      <c r="DG364" s="65"/>
      <c r="DH364" s="65"/>
      <c r="DI364" s="65"/>
      <c r="DJ364" s="65"/>
      <c r="DK364" s="65"/>
      <c r="DL364" s="65"/>
      <c r="DM364" s="65"/>
      <c r="DN364" s="65"/>
      <c r="DO364" s="65"/>
      <c r="DP364" s="65"/>
      <c r="DQ364" s="65"/>
      <c r="DR364" s="65"/>
      <c r="DS364" s="65"/>
      <c r="DT364" s="65"/>
      <c r="DU364" s="65"/>
      <c r="DV364" s="65"/>
      <c r="DW364" s="65"/>
      <c r="DX364" s="65"/>
      <c r="DY364" s="65"/>
      <c r="DZ364" s="65"/>
      <c r="EA364" s="65"/>
    </row>
    <row r="365" spans="1:131" x14ac:dyDescent="0.25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/>
      <c r="BL365" s="65"/>
      <c r="BM365" s="65"/>
      <c r="BN365" s="65"/>
      <c r="BO365" s="65"/>
      <c r="BP365" s="65"/>
      <c r="BQ365" s="65"/>
      <c r="BR365" s="65"/>
      <c r="BS365" s="65"/>
      <c r="BT365" s="65"/>
      <c r="BU365" s="65"/>
      <c r="BV365" s="65"/>
      <c r="BW365" s="65"/>
      <c r="BX365" s="65"/>
      <c r="BY365" s="65"/>
      <c r="BZ365" s="65"/>
      <c r="CA365" s="65"/>
      <c r="CB365" s="65"/>
      <c r="CC365" s="65"/>
      <c r="CD365" s="65"/>
      <c r="CE365" s="65"/>
      <c r="CF365" s="65"/>
      <c r="CG365" s="65"/>
      <c r="CH365" s="65"/>
      <c r="CI365" s="65"/>
      <c r="CJ365" s="65"/>
      <c r="CK365" s="65"/>
      <c r="CL365" s="65"/>
      <c r="CM365" s="65"/>
      <c r="CN365" s="65"/>
      <c r="CO365" s="65"/>
      <c r="CP365" s="65"/>
      <c r="CQ365" s="65"/>
      <c r="CR365" s="65"/>
      <c r="CS365" s="65"/>
      <c r="CT365" s="65"/>
      <c r="CU365" s="65"/>
      <c r="CV365" s="65"/>
      <c r="CW365" s="65"/>
      <c r="CX365" s="65"/>
      <c r="CY365" s="65"/>
      <c r="CZ365" s="65"/>
      <c r="DA365" s="65"/>
      <c r="DB365" s="65"/>
      <c r="DC365" s="65"/>
      <c r="DD365" s="65"/>
      <c r="DE365" s="65"/>
      <c r="DF365" s="65"/>
      <c r="DG365" s="65"/>
      <c r="DH365" s="65"/>
      <c r="DI365" s="65"/>
      <c r="DJ365" s="65"/>
      <c r="DK365" s="65"/>
      <c r="DL365" s="65"/>
      <c r="DM365" s="65"/>
      <c r="DN365" s="65"/>
      <c r="DO365" s="65"/>
      <c r="DP365" s="65"/>
      <c r="DQ365" s="65"/>
      <c r="DR365" s="65"/>
      <c r="DS365" s="65"/>
      <c r="DT365" s="65"/>
      <c r="DU365" s="65"/>
      <c r="DV365" s="65"/>
      <c r="DW365" s="65"/>
      <c r="DX365" s="65"/>
      <c r="DY365" s="65"/>
      <c r="DZ365" s="65"/>
      <c r="EA365" s="65"/>
    </row>
    <row r="366" spans="1:131" x14ac:dyDescent="0.25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65"/>
      <c r="BQ366" s="65"/>
      <c r="BR366" s="65"/>
      <c r="BS366" s="65"/>
      <c r="BT366" s="65"/>
      <c r="BU366" s="65"/>
      <c r="BV366" s="65"/>
      <c r="BW366" s="65"/>
      <c r="BX366" s="65"/>
      <c r="BY366" s="65"/>
      <c r="BZ366" s="65"/>
      <c r="CA366" s="65"/>
      <c r="CB366" s="65"/>
      <c r="CC366" s="65"/>
      <c r="CD366" s="65"/>
      <c r="CE366" s="65"/>
      <c r="CF366" s="65"/>
      <c r="CG366" s="65"/>
      <c r="CH366" s="65"/>
      <c r="CI366" s="65"/>
      <c r="CJ366" s="65"/>
      <c r="CK366" s="65"/>
      <c r="CL366" s="65"/>
      <c r="CM366" s="65"/>
      <c r="CN366" s="65"/>
      <c r="CO366" s="65"/>
      <c r="CP366" s="65"/>
      <c r="CQ366" s="65"/>
      <c r="CR366" s="65"/>
      <c r="CS366" s="65"/>
      <c r="CT366" s="65"/>
      <c r="CU366" s="65"/>
      <c r="CV366" s="65"/>
      <c r="CW366" s="65"/>
      <c r="CX366" s="65"/>
      <c r="CY366" s="65"/>
      <c r="CZ366" s="65"/>
      <c r="DA366" s="65"/>
      <c r="DB366" s="65"/>
      <c r="DC366" s="65"/>
      <c r="DD366" s="65"/>
      <c r="DE366" s="65"/>
      <c r="DF366" s="65"/>
      <c r="DG366" s="65"/>
      <c r="DH366" s="65"/>
      <c r="DI366" s="65"/>
      <c r="DJ366" s="65"/>
      <c r="DK366" s="65"/>
      <c r="DL366" s="65"/>
      <c r="DM366" s="65"/>
      <c r="DN366" s="65"/>
      <c r="DO366" s="65"/>
      <c r="DP366" s="65"/>
      <c r="DQ366" s="65"/>
      <c r="DR366" s="65"/>
      <c r="DS366" s="65"/>
      <c r="DT366" s="65"/>
      <c r="DU366" s="65"/>
      <c r="DV366" s="65"/>
      <c r="DW366" s="65"/>
      <c r="DX366" s="65"/>
      <c r="DY366" s="65"/>
      <c r="DZ366" s="65"/>
      <c r="EA366" s="65"/>
    </row>
    <row r="367" spans="1:131" x14ac:dyDescent="0.25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/>
      <c r="BL367" s="65"/>
      <c r="BM367" s="65"/>
      <c r="BN367" s="65"/>
      <c r="BO367" s="65"/>
      <c r="BP367" s="65"/>
      <c r="BQ367" s="65"/>
      <c r="BR367" s="65"/>
      <c r="BS367" s="65"/>
      <c r="BT367" s="65"/>
      <c r="BU367" s="65"/>
      <c r="BV367" s="65"/>
      <c r="BW367" s="65"/>
      <c r="BX367" s="65"/>
      <c r="BY367" s="65"/>
      <c r="BZ367" s="65"/>
      <c r="CA367" s="65"/>
      <c r="CB367" s="65"/>
      <c r="CC367" s="65"/>
      <c r="CD367" s="65"/>
      <c r="CE367" s="65"/>
      <c r="CF367" s="65"/>
      <c r="CG367" s="65"/>
      <c r="CH367" s="65"/>
      <c r="CI367" s="65"/>
      <c r="CJ367" s="65"/>
      <c r="CK367" s="65"/>
      <c r="CL367" s="65"/>
      <c r="CM367" s="65"/>
      <c r="CN367" s="65"/>
      <c r="CO367" s="65"/>
      <c r="CP367" s="65"/>
      <c r="CQ367" s="65"/>
      <c r="CR367" s="65"/>
      <c r="CS367" s="65"/>
      <c r="CT367" s="65"/>
      <c r="CU367" s="65"/>
      <c r="CV367" s="65"/>
      <c r="CW367" s="65"/>
      <c r="CX367" s="65"/>
      <c r="CY367" s="65"/>
      <c r="CZ367" s="65"/>
      <c r="DA367" s="65"/>
      <c r="DB367" s="65"/>
      <c r="DC367" s="65"/>
      <c r="DD367" s="65"/>
      <c r="DE367" s="65"/>
      <c r="DF367" s="65"/>
      <c r="DG367" s="65"/>
      <c r="DH367" s="65"/>
      <c r="DI367" s="65"/>
      <c r="DJ367" s="65"/>
      <c r="DK367" s="65"/>
      <c r="DL367" s="65"/>
      <c r="DM367" s="65"/>
      <c r="DN367" s="65"/>
      <c r="DO367" s="65"/>
      <c r="DP367" s="65"/>
      <c r="DQ367" s="65"/>
      <c r="DR367" s="65"/>
      <c r="DS367" s="65"/>
      <c r="DT367" s="65"/>
      <c r="DU367" s="65"/>
      <c r="DV367" s="65"/>
      <c r="DW367" s="65"/>
      <c r="DX367" s="65"/>
      <c r="DY367" s="65"/>
      <c r="DZ367" s="65"/>
      <c r="EA367" s="65"/>
    </row>
    <row r="368" spans="1:131" x14ac:dyDescent="0.25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  <c r="BI368" s="65"/>
      <c r="BJ368" s="65"/>
      <c r="BK368" s="65"/>
      <c r="BL368" s="65"/>
      <c r="BM368" s="65"/>
      <c r="BN368" s="65"/>
      <c r="BO368" s="65"/>
      <c r="BP368" s="65"/>
      <c r="BQ368" s="65"/>
      <c r="BR368" s="65"/>
      <c r="BS368" s="65"/>
      <c r="BT368" s="65"/>
      <c r="BU368" s="65"/>
      <c r="BV368" s="65"/>
      <c r="BW368" s="65"/>
      <c r="BX368" s="65"/>
      <c r="BY368" s="65"/>
      <c r="BZ368" s="65"/>
      <c r="CA368" s="65"/>
      <c r="CB368" s="65"/>
      <c r="CC368" s="65"/>
      <c r="CD368" s="65"/>
      <c r="CE368" s="65"/>
      <c r="CF368" s="65"/>
      <c r="CG368" s="65"/>
      <c r="CH368" s="65"/>
      <c r="CI368" s="65"/>
      <c r="CJ368" s="65"/>
      <c r="CK368" s="65"/>
      <c r="CL368" s="65"/>
      <c r="CM368" s="65"/>
      <c r="CN368" s="65"/>
      <c r="CO368" s="65"/>
      <c r="CP368" s="65"/>
      <c r="CQ368" s="65"/>
      <c r="CR368" s="65"/>
      <c r="CS368" s="65"/>
      <c r="CT368" s="65"/>
      <c r="CU368" s="65"/>
      <c r="CV368" s="65"/>
      <c r="CW368" s="65"/>
      <c r="CX368" s="65"/>
      <c r="CY368" s="65"/>
      <c r="CZ368" s="65"/>
      <c r="DA368" s="65"/>
      <c r="DB368" s="65"/>
      <c r="DC368" s="65"/>
      <c r="DD368" s="65"/>
      <c r="DE368" s="65"/>
      <c r="DF368" s="65"/>
      <c r="DG368" s="65"/>
      <c r="DH368" s="65"/>
      <c r="DI368" s="65"/>
      <c r="DJ368" s="65"/>
      <c r="DK368" s="65"/>
      <c r="DL368" s="65"/>
      <c r="DM368" s="65"/>
      <c r="DN368" s="65"/>
      <c r="DO368" s="65"/>
      <c r="DP368" s="65"/>
      <c r="DQ368" s="65"/>
      <c r="DR368" s="65"/>
      <c r="DS368" s="65"/>
      <c r="DT368" s="65"/>
      <c r="DU368" s="65"/>
      <c r="DV368" s="65"/>
      <c r="DW368" s="65"/>
      <c r="DX368" s="65"/>
      <c r="DY368" s="65"/>
      <c r="DZ368" s="65"/>
      <c r="EA368" s="65"/>
    </row>
    <row r="369" spans="1:131" x14ac:dyDescent="0.25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/>
      <c r="BL369" s="65"/>
      <c r="BM369" s="65"/>
      <c r="BN369" s="65"/>
      <c r="BO369" s="65"/>
      <c r="BP369" s="65"/>
      <c r="BQ369" s="65"/>
      <c r="BR369" s="65"/>
      <c r="BS369" s="65"/>
      <c r="BT369" s="65"/>
      <c r="BU369" s="65"/>
      <c r="BV369" s="65"/>
      <c r="BW369" s="65"/>
      <c r="BX369" s="65"/>
      <c r="BY369" s="65"/>
      <c r="BZ369" s="65"/>
      <c r="CA369" s="65"/>
      <c r="CB369" s="65"/>
      <c r="CC369" s="65"/>
      <c r="CD369" s="65"/>
      <c r="CE369" s="65"/>
      <c r="CF369" s="65"/>
      <c r="CG369" s="65"/>
      <c r="CH369" s="65"/>
      <c r="CI369" s="65"/>
      <c r="CJ369" s="65"/>
      <c r="CK369" s="65"/>
      <c r="CL369" s="65"/>
      <c r="CM369" s="65"/>
      <c r="CN369" s="65"/>
      <c r="CO369" s="65"/>
      <c r="CP369" s="65"/>
      <c r="CQ369" s="65"/>
      <c r="CR369" s="65"/>
      <c r="CS369" s="65"/>
      <c r="CT369" s="65"/>
      <c r="CU369" s="65"/>
      <c r="CV369" s="65"/>
      <c r="CW369" s="65"/>
      <c r="CX369" s="65"/>
      <c r="CY369" s="65"/>
      <c r="CZ369" s="65"/>
      <c r="DA369" s="65"/>
      <c r="DB369" s="65"/>
      <c r="DC369" s="65"/>
      <c r="DD369" s="65"/>
      <c r="DE369" s="65"/>
      <c r="DF369" s="65"/>
      <c r="DG369" s="65"/>
      <c r="DH369" s="65"/>
      <c r="DI369" s="65"/>
      <c r="DJ369" s="65"/>
      <c r="DK369" s="65"/>
      <c r="DL369" s="65"/>
      <c r="DM369" s="65"/>
      <c r="DN369" s="65"/>
      <c r="DO369" s="65"/>
      <c r="DP369" s="65"/>
      <c r="DQ369" s="65"/>
      <c r="DR369" s="65"/>
      <c r="DS369" s="65"/>
      <c r="DT369" s="65"/>
      <c r="DU369" s="65"/>
      <c r="DV369" s="65"/>
      <c r="DW369" s="65"/>
      <c r="DX369" s="65"/>
      <c r="DY369" s="65"/>
      <c r="DZ369" s="65"/>
      <c r="EA369" s="65"/>
    </row>
    <row r="370" spans="1:131" x14ac:dyDescent="0.25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  <c r="AT370" s="65"/>
      <c r="AU370" s="65"/>
      <c r="AV370" s="65"/>
      <c r="AW370" s="65"/>
      <c r="AX370" s="65"/>
      <c r="AY370" s="65"/>
      <c r="AZ370" s="65"/>
      <c r="BA370" s="65"/>
      <c r="BB370" s="65"/>
      <c r="BC370" s="65"/>
      <c r="BD370" s="65"/>
      <c r="BE370" s="65"/>
      <c r="BF370" s="65"/>
      <c r="BG370" s="65"/>
      <c r="BH370" s="65"/>
      <c r="BI370" s="65"/>
      <c r="BJ370" s="65"/>
      <c r="BK370" s="65"/>
      <c r="BL370" s="65"/>
      <c r="BM370" s="65"/>
      <c r="BN370" s="65"/>
      <c r="BO370" s="65"/>
      <c r="BP370" s="65"/>
      <c r="BQ370" s="65"/>
      <c r="BR370" s="65"/>
      <c r="BS370" s="65"/>
      <c r="BT370" s="65"/>
      <c r="BU370" s="65"/>
      <c r="BV370" s="65"/>
      <c r="BW370" s="65"/>
      <c r="BX370" s="65"/>
      <c r="BY370" s="65"/>
      <c r="BZ370" s="65"/>
      <c r="CA370" s="65"/>
      <c r="CB370" s="65"/>
      <c r="CC370" s="65"/>
      <c r="CD370" s="65"/>
      <c r="CE370" s="65"/>
      <c r="CF370" s="65"/>
      <c r="CG370" s="65"/>
      <c r="CH370" s="65"/>
      <c r="CI370" s="65"/>
      <c r="CJ370" s="65"/>
      <c r="CK370" s="65"/>
      <c r="CL370" s="65"/>
      <c r="CM370" s="65"/>
      <c r="CN370" s="65"/>
      <c r="CO370" s="65"/>
      <c r="CP370" s="65"/>
      <c r="CQ370" s="65"/>
      <c r="CR370" s="65"/>
      <c r="CS370" s="65"/>
      <c r="CT370" s="65"/>
      <c r="CU370" s="65"/>
      <c r="CV370" s="65"/>
      <c r="CW370" s="65"/>
      <c r="CX370" s="65"/>
      <c r="CY370" s="65"/>
      <c r="CZ370" s="65"/>
      <c r="DA370" s="65"/>
      <c r="DB370" s="65"/>
      <c r="DC370" s="65"/>
      <c r="DD370" s="65"/>
      <c r="DE370" s="65"/>
      <c r="DF370" s="65"/>
      <c r="DG370" s="65"/>
      <c r="DH370" s="65"/>
      <c r="DI370" s="65"/>
      <c r="DJ370" s="65"/>
      <c r="DK370" s="65"/>
      <c r="DL370" s="65"/>
      <c r="DM370" s="65"/>
      <c r="DN370" s="65"/>
      <c r="DO370" s="65"/>
      <c r="DP370" s="65"/>
      <c r="DQ370" s="65"/>
      <c r="DR370" s="65"/>
      <c r="DS370" s="65"/>
      <c r="DT370" s="65"/>
      <c r="DU370" s="65"/>
      <c r="DV370" s="65"/>
      <c r="DW370" s="65"/>
      <c r="DX370" s="65"/>
      <c r="DY370" s="65"/>
      <c r="DZ370" s="65"/>
      <c r="EA370" s="65"/>
    </row>
    <row r="371" spans="1:131" x14ac:dyDescent="0.25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/>
      <c r="BL371" s="65"/>
      <c r="BM371" s="65"/>
      <c r="BN371" s="65"/>
      <c r="BO371" s="65"/>
      <c r="BP371" s="65"/>
      <c r="BQ371" s="65"/>
      <c r="BR371" s="65"/>
      <c r="BS371" s="65"/>
      <c r="BT371" s="65"/>
      <c r="BU371" s="65"/>
      <c r="BV371" s="65"/>
      <c r="BW371" s="65"/>
      <c r="BX371" s="65"/>
      <c r="BY371" s="65"/>
      <c r="BZ371" s="65"/>
      <c r="CA371" s="65"/>
      <c r="CB371" s="65"/>
      <c r="CC371" s="65"/>
      <c r="CD371" s="65"/>
      <c r="CE371" s="65"/>
      <c r="CF371" s="65"/>
      <c r="CG371" s="65"/>
      <c r="CH371" s="65"/>
      <c r="CI371" s="65"/>
      <c r="CJ371" s="65"/>
      <c r="CK371" s="65"/>
      <c r="CL371" s="65"/>
      <c r="CM371" s="65"/>
      <c r="CN371" s="65"/>
      <c r="CO371" s="65"/>
      <c r="CP371" s="65"/>
      <c r="CQ371" s="65"/>
      <c r="CR371" s="65"/>
      <c r="CS371" s="65"/>
      <c r="CT371" s="65"/>
      <c r="CU371" s="65"/>
      <c r="CV371" s="65"/>
      <c r="CW371" s="65"/>
      <c r="CX371" s="65"/>
      <c r="CY371" s="65"/>
      <c r="CZ371" s="65"/>
      <c r="DA371" s="65"/>
      <c r="DB371" s="65"/>
      <c r="DC371" s="65"/>
      <c r="DD371" s="65"/>
      <c r="DE371" s="65"/>
      <c r="DF371" s="65"/>
      <c r="DG371" s="65"/>
      <c r="DH371" s="65"/>
      <c r="DI371" s="65"/>
      <c r="DJ371" s="65"/>
      <c r="DK371" s="65"/>
      <c r="DL371" s="65"/>
      <c r="DM371" s="65"/>
      <c r="DN371" s="65"/>
      <c r="DO371" s="65"/>
      <c r="DP371" s="65"/>
      <c r="DQ371" s="65"/>
      <c r="DR371" s="65"/>
      <c r="DS371" s="65"/>
      <c r="DT371" s="65"/>
      <c r="DU371" s="65"/>
      <c r="DV371" s="65"/>
      <c r="DW371" s="65"/>
      <c r="DX371" s="65"/>
      <c r="DY371" s="65"/>
      <c r="DZ371" s="65"/>
      <c r="EA371" s="65"/>
    </row>
    <row r="372" spans="1:131" x14ac:dyDescent="0.25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/>
      <c r="BL372" s="65"/>
      <c r="BM372" s="65"/>
      <c r="BN372" s="65"/>
      <c r="BO372" s="65"/>
      <c r="BP372" s="65"/>
      <c r="BQ372" s="65"/>
      <c r="BR372" s="65"/>
      <c r="BS372" s="65"/>
      <c r="BT372" s="65"/>
      <c r="BU372" s="65"/>
      <c r="BV372" s="65"/>
      <c r="BW372" s="65"/>
      <c r="BX372" s="65"/>
      <c r="BY372" s="65"/>
      <c r="BZ372" s="65"/>
      <c r="CA372" s="65"/>
      <c r="CB372" s="65"/>
      <c r="CC372" s="65"/>
      <c r="CD372" s="65"/>
      <c r="CE372" s="65"/>
      <c r="CF372" s="65"/>
      <c r="CG372" s="65"/>
      <c r="CH372" s="65"/>
      <c r="CI372" s="65"/>
      <c r="CJ372" s="65"/>
      <c r="CK372" s="65"/>
      <c r="CL372" s="65"/>
      <c r="CM372" s="65"/>
      <c r="CN372" s="65"/>
      <c r="CO372" s="65"/>
      <c r="CP372" s="65"/>
      <c r="CQ372" s="65"/>
      <c r="CR372" s="65"/>
      <c r="CS372" s="65"/>
      <c r="CT372" s="65"/>
      <c r="CU372" s="65"/>
      <c r="CV372" s="65"/>
      <c r="CW372" s="65"/>
      <c r="CX372" s="65"/>
      <c r="CY372" s="65"/>
      <c r="CZ372" s="65"/>
      <c r="DA372" s="65"/>
      <c r="DB372" s="65"/>
      <c r="DC372" s="65"/>
      <c r="DD372" s="65"/>
      <c r="DE372" s="65"/>
      <c r="DF372" s="65"/>
      <c r="DG372" s="65"/>
      <c r="DH372" s="65"/>
      <c r="DI372" s="65"/>
      <c r="DJ372" s="65"/>
      <c r="DK372" s="65"/>
      <c r="DL372" s="65"/>
      <c r="DM372" s="65"/>
      <c r="DN372" s="65"/>
      <c r="DO372" s="65"/>
      <c r="DP372" s="65"/>
      <c r="DQ372" s="65"/>
      <c r="DR372" s="65"/>
      <c r="DS372" s="65"/>
      <c r="DT372" s="65"/>
      <c r="DU372" s="65"/>
      <c r="DV372" s="65"/>
      <c r="DW372" s="65"/>
      <c r="DX372" s="65"/>
      <c r="DY372" s="65"/>
      <c r="DZ372" s="65"/>
      <c r="EA372" s="65"/>
    </row>
    <row r="373" spans="1:131" x14ac:dyDescent="0.25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/>
      <c r="BL373" s="65"/>
      <c r="BM373" s="65"/>
      <c r="BN373" s="65"/>
      <c r="BO373" s="65"/>
      <c r="BP373" s="65"/>
      <c r="BQ373" s="65"/>
      <c r="BR373" s="65"/>
      <c r="BS373" s="65"/>
      <c r="BT373" s="65"/>
      <c r="BU373" s="65"/>
      <c r="BV373" s="65"/>
      <c r="BW373" s="65"/>
      <c r="BX373" s="65"/>
      <c r="BY373" s="65"/>
      <c r="BZ373" s="65"/>
      <c r="CA373" s="65"/>
      <c r="CB373" s="65"/>
      <c r="CC373" s="65"/>
      <c r="CD373" s="65"/>
      <c r="CE373" s="65"/>
      <c r="CF373" s="65"/>
      <c r="CG373" s="65"/>
      <c r="CH373" s="65"/>
      <c r="CI373" s="65"/>
      <c r="CJ373" s="65"/>
      <c r="CK373" s="65"/>
      <c r="CL373" s="65"/>
      <c r="CM373" s="65"/>
      <c r="CN373" s="65"/>
      <c r="CO373" s="65"/>
      <c r="CP373" s="65"/>
      <c r="CQ373" s="65"/>
      <c r="CR373" s="65"/>
      <c r="CS373" s="65"/>
      <c r="CT373" s="65"/>
      <c r="CU373" s="65"/>
      <c r="CV373" s="65"/>
      <c r="CW373" s="65"/>
      <c r="CX373" s="65"/>
      <c r="CY373" s="65"/>
      <c r="CZ373" s="65"/>
      <c r="DA373" s="65"/>
      <c r="DB373" s="65"/>
      <c r="DC373" s="65"/>
      <c r="DD373" s="65"/>
      <c r="DE373" s="65"/>
      <c r="DF373" s="65"/>
      <c r="DG373" s="65"/>
      <c r="DH373" s="65"/>
      <c r="DI373" s="65"/>
      <c r="DJ373" s="65"/>
      <c r="DK373" s="65"/>
      <c r="DL373" s="65"/>
      <c r="DM373" s="65"/>
      <c r="DN373" s="65"/>
      <c r="DO373" s="65"/>
      <c r="DP373" s="65"/>
      <c r="DQ373" s="65"/>
      <c r="DR373" s="65"/>
      <c r="DS373" s="65"/>
      <c r="DT373" s="65"/>
      <c r="DU373" s="65"/>
      <c r="DV373" s="65"/>
      <c r="DW373" s="65"/>
      <c r="DX373" s="65"/>
      <c r="DY373" s="65"/>
      <c r="DZ373" s="65"/>
      <c r="EA373" s="65"/>
    </row>
    <row r="374" spans="1:131" x14ac:dyDescent="0.25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  <c r="AT374" s="65"/>
      <c r="AU374" s="65"/>
      <c r="AV374" s="65"/>
      <c r="AW374" s="65"/>
      <c r="AX374" s="65"/>
      <c r="AY374" s="65"/>
      <c r="AZ374" s="65"/>
      <c r="BA374" s="65"/>
      <c r="BB374" s="65"/>
      <c r="BC374" s="65"/>
      <c r="BD374" s="65"/>
      <c r="BE374" s="65"/>
      <c r="BF374" s="65"/>
      <c r="BG374" s="65"/>
      <c r="BH374" s="65"/>
      <c r="BI374" s="65"/>
      <c r="BJ374" s="65"/>
      <c r="BK374" s="65"/>
      <c r="BL374" s="65"/>
      <c r="BM374" s="65"/>
      <c r="BN374" s="65"/>
      <c r="BO374" s="65"/>
      <c r="BP374" s="65"/>
      <c r="BQ374" s="65"/>
      <c r="BR374" s="65"/>
      <c r="BS374" s="65"/>
      <c r="BT374" s="65"/>
      <c r="BU374" s="65"/>
      <c r="BV374" s="65"/>
      <c r="BW374" s="65"/>
      <c r="BX374" s="65"/>
      <c r="BY374" s="65"/>
      <c r="BZ374" s="65"/>
      <c r="CA374" s="65"/>
      <c r="CB374" s="65"/>
      <c r="CC374" s="65"/>
      <c r="CD374" s="65"/>
      <c r="CE374" s="65"/>
      <c r="CF374" s="65"/>
      <c r="CG374" s="65"/>
      <c r="CH374" s="65"/>
      <c r="CI374" s="65"/>
      <c r="CJ374" s="65"/>
      <c r="CK374" s="65"/>
      <c r="CL374" s="65"/>
      <c r="CM374" s="65"/>
      <c r="CN374" s="65"/>
      <c r="CO374" s="65"/>
      <c r="CP374" s="65"/>
      <c r="CQ374" s="65"/>
      <c r="CR374" s="65"/>
      <c r="CS374" s="65"/>
      <c r="CT374" s="65"/>
      <c r="CU374" s="65"/>
      <c r="CV374" s="65"/>
      <c r="CW374" s="65"/>
      <c r="CX374" s="65"/>
      <c r="CY374" s="65"/>
      <c r="CZ374" s="65"/>
      <c r="DA374" s="65"/>
      <c r="DB374" s="65"/>
      <c r="DC374" s="65"/>
      <c r="DD374" s="65"/>
      <c r="DE374" s="65"/>
      <c r="DF374" s="65"/>
      <c r="DG374" s="65"/>
      <c r="DH374" s="65"/>
      <c r="DI374" s="65"/>
      <c r="DJ374" s="65"/>
      <c r="DK374" s="65"/>
      <c r="DL374" s="65"/>
      <c r="DM374" s="65"/>
      <c r="DN374" s="65"/>
      <c r="DO374" s="65"/>
      <c r="DP374" s="65"/>
      <c r="DQ374" s="65"/>
      <c r="DR374" s="65"/>
      <c r="DS374" s="65"/>
      <c r="DT374" s="65"/>
      <c r="DU374" s="65"/>
      <c r="DV374" s="65"/>
      <c r="DW374" s="65"/>
      <c r="DX374" s="65"/>
      <c r="DY374" s="65"/>
      <c r="DZ374" s="65"/>
      <c r="EA374" s="65"/>
    </row>
    <row r="375" spans="1:131" x14ac:dyDescent="0.25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  <c r="BU375" s="65"/>
      <c r="BV375" s="65"/>
      <c r="BW375" s="65"/>
      <c r="BX375" s="65"/>
      <c r="BY375" s="65"/>
      <c r="BZ375" s="65"/>
      <c r="CA375" s="65"/>
      <c r="CB375" s="65"/>
      <c r="CC375" s="65"/>
      <c r="CD375" s="65"/>
      <c r="CE375" s="65"/>
      <c r="CF375" s="65"/>
      <c r="CG375" s="65"/>
      <c r="CH375" s="65"/>
      <c r="CI375" s="65"/>
      <c r="CJ375" s="65"/>
      <c r="CK375" s="65"/>
      <c r="CL375" s="65"/>
      <c r="CM375" s="65"/>
      <c r="CN375" s="65"/>
      <c r="CO375" s="65"/>
      <c r="CP375" s="65"/>
      <c r="CQ375" s="65"/>
      <c r="CR375" s="65"/>
      <c r="CS375" s="65"/>
      <c r="CT375" s="65"/>
      <c r="CU375" s="65"/>
      <c r="CV375" s="65"/>
      <c r="CW375" s="65"/>
      <c r="CX375" s="65"/>
      <c r="CY375" s="65"/>
      <c r="CZ375" s="65"/>
      <c r="DA375" s="65"/>
      <c r="DB375" s="65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5"/>
      <c r="DN375" s="65"/>
      <c r="DO375" s="65"/>
      <c r="DP375" s="65"/>
      <c r="DQ375" s="65"/>
      <c r="DR375" s="65"/>
      <c r="DS375" s="65"/>
      <c r="DT375" s="65"/>
      <c r="DU375" s="65"/>
      <c r="DV375" s="65"/>
      <c r="DW375" s="65"/>
      <c r="DX375" s="65"/>
      <c r="DY375" s="65"/>
      <c r="DZ375" s="65"/>
      <c r="EA375" s="65"/>
    </row>
    <row r="376" spans="1:131" x14ac:dyDescent="0.25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</row>
    <row r="377" spans="1:131" x14ac:dyDescent="0.25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</row>
    <row r="378" spans="1:131" x14ac:dyDescent="0.25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</row>
    <row r="379" spans="1:131" x14ac:dyDescent="0.25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  <c r="AT379" s="65"/>
      <c r="AU379" s="65"/>
      <c r="AV379" s="65"/>
      <c r="AW379" s="65"/>
      <c r="AX379" s="65"/>
      <c r="AY379" s="65"/>
      <c r="AZ379" s="65"/>
      <c r="BA379" s="65"/>
      <c r="BB379" s="65"/>
      <c r="BC379" s="65"/>
      <c r="BD379" s="65"/>
      <c r="BE379" s="65"/>
      <c r="BF379" s="65"/>
      <c r="BG379" s="65"/>
      <c r="BH379" s="65"/>
      <c r="BI379" s="65"/>
      <c r="BJ379" s="65"/>
      <c r="BK379" s="65"/>
      <c r="BL379" s="65"/>
      <c r="BM379" s="65"/>
      <c r="BN379" s="65"/>
      <c r="BO379" s="65"/>
      <c r="BP379" s="65"/>
      <c r="BQ379" s="65"/>
      <c r="BR379" s="65"/>
      <c r="BS379" s="65"/>
      <c r="BT379" s="65"/>
      <c r="BU379" s="65"/>
      <c r="BV379" s="65"/>
      <c r="BW379" s="65"/>
      <c r="BX379" s="65"/>
      <c r="BY379" s="65"/>
      <c r="BZ379" s="65"/>
      <c r="CA379" s="65"/>
      <c r="CB379" s="65"/>
      <c r="CC379" s="65"/>
      <c r="CD379" s="65"/>
      <c r="CE379" s="65"/>
      <c r="CF379" s="65"/>
      <c r="CG379" s="65"/>
      <c r="CH379" s="65"/>
      <c r="CI379" s="65"/>
      <c r="CJ379" s="65"/>
      <c r="CK379" s="65"/>
      <c r="CL379" s="65"/>
      <c r="CM379" s="65"/>
      <c r="CN379" s="65"/>
      <c r="CO379" s="65"/>
      <c r="CP379" s="65"/>
      <c r="CQ379" s="65"/>
      <c r="CR379" s="65"/>
      <c r="CS379" s="65"/>
      <c r="CT379" s="65"/>
      <c r="CU379" s="65"/>
      <c r="CV379" s="65"/>
      <c r="CW379" s="65"/>
      <c r="CX379" s="65"/>
      <c r="CY379" s="65"/>
      <c r="CZ379" s="65"/>
      <c r="DA379" s="65"/>
      <c r="DB379" s="65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5"/>
      <c r="DN379" s="65"/>
      <c r="DO379" s="65"/>
      <c r="DP379" s="65"/>
      <c r="DQ379" s="65"/>
      <c r="DR379" s="65"/>
      <c r="DS379" s="65"/>
      <c r="DT379" s="65"/>
      <c r="DU379" s="65"/>
      <c r="DV379" s="65"/>
      <c r="DW379" s="65"/>
      <c r="DX379" s="65"/>
      <c r="DY379" s="65"/>
      <c r="DZ379" s="65"/>
      <c r="EA379" s="65"/>
    </row>
    <row r="380" spans="1:131" x14ac:dyDescent="0.25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  <c r="AT380" s="65"/>
      <c r="AU380" s="65"/>
      <c r="AV380" s="65"/>
      <c r="AW380" s="65"/>
      <c r="AX380" s="65"/>
      <c r="AY380" s="65"/>
      <c r="AZ380" s="65"/>
      <c r="BA380" s="65"/>
      <c r="BB380" s="65"/>
      <c r="BC380" s="65"/>
      <c r="BD380" s="65"/>
      <c r="BE380" s="65"/>
      <c r="BF380" s="65"/>
      <c r="BG380" s="65"/>
      <c r="BH380" s="65"/>
      <c r="BI380" s="65"/>
      <c r="BJ380" s="65"/>
      <c r="BK380" s="65"/>
      <c r="BL380" s="65"/>
      <c r="BM380" s="65"/>
      <c r="BN380" s="65"/>
      <c r="BO380" s="65"/>
      <c r="BP380" s="65"/>
      <c r="BQ380" s="65"/>
      <c r="BR380" s="65"/>
      <c r="BS380" s="65"/>
      <c r="BT380" s="65"/>
      <c r="BU380" s="65"/>
      <c r="BV380" s="65"/>
      <c r="BW380" s="65"/>
      <c r="BX380" s="65"/>
      <c r="BY380" s="65"/>
      <c r="BZ380" s="65"/>
      <c r="CA380" s="65"/>
      <c r="CB380" s="65"/>
      <c r="CC380" s="65"/>
      <c r="CD380" s="65"/>
      <c r="CE380" s="65"/>
      <c r="CF380" s="65"/>
      <c r="CG380" s="65"/>
      <c r="CH380" s="65"/>
      <c r="CI380" s="65"/>
      <c r="CJ380" s="65"/>
      <c r="CK380" s="65"/>
      <c r="CL380" s="65"/>
      <c r="CM380" s="65"/>
      <c r="CN380" s="65"/>
      <c r="CO380" s="65"/>
      <c r="CP380" s="65"/>
      <c r="CQ380" s="65"/>
      <c r="CR380" s="65"/>
      <c r="CS380" s="65"/>
      <c r="CT380" s="65"/>
      <c r="CU380" s="65"/>
      <c r="CV380" s="65"/>
      <c r="CW380" s="65"/>
      <c r="CX380" s="65"/>
      <c r="CY380" s="65"/>
      <c r="CZ380" s="65"/>
      <c r="DA380" s="65"/>
      <c r="DB380" s="65"/>
      <c r="DC380" s="65"/>
      <c r="DD380" s="65"/>
      <c r="DE380" s="65"/>
      <c r="DF380" s="65"/>
      <c r="DG380" s="65"/>
      <c r="DH380" s="65"/>
      <c r="DI380" s="65"/>
      <c r="DJ380" s="65"/>
      <c r="DK380" s="65"/>
      <c r="DL380" s="65"/>
      <c r="DM380" s="65"/>
      <c r="DN380" s="65"/>
      <c r="DO380" s="65"/>
      <c r="DP380" s="65"/>
      <c r="DQ380" s="65"/>
      <c r="DR380" s="65"/>
      <c r="DS380" s="65"/>
      <c r="DT380" s="65"/>
      <c r="DU380" s="65"/>
      <c r="DV380" s="65"/>
      <c r="DW380" s="65"/>
      <c r="DX380" s="65"/>
      <c r="DY380" s="65"/>
      <c r="DZ380" s="65"/>
      <c r="EA380" s="65"/>
    </row>
    <row r="381" spans="1:131" x14ac:dyDescent="0.25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/>
      <c r="AS381" s="65"/>
      <c r="AT381" s="65"/>
      <c r="AU381" s="65"/>
      <c r="AV381" s="65"/>
      <c r="AW381" s="65"/>
      <c r="AX381" s="65"/>
      <c r="AY381" s="65"/>
      <c r="AZ381" s="65"/>
      <c r="BA381" s="65"/>
      <c r="BB381" s="65"/>
      <c r="BC381" s="65"/>
      <c r="BD381" s="65"/>
      <c r="BE381" s="65"/>
      <c r="BF381" s="65"/>
      <c r="BG381" s="65"/>
      <c r="BH381" s="65"/>
      <c r="BI381" s="65"/>
      <c r="BJ381" s="65"/>
      <c r="BK381" s="65"/>
      <c r="BL381" s="65"/>
      <c r="BM381" s="65"/>
      <c r="BN381" s="65"/>
      <c r="BO381" s="65"/>
      <c r="BP381" s="65"/>
      <c r="BQ381" s="65"/>
      <c r="BR381" s="65"/>
      <c r="BS381" s="65"/>
      <c r="BT381" s="65"/>
      <c r="BU381" s="65"/>
      <c r="BV381" s="65"/>
      <c r="BW381" s="65"/>
      <c r="BX381" s="65"/>
      <c r="BY381" s="65"/>
      <c r="BZ381" s="65"/>
      <c r="CA381" s="65"/>
      <c r="CB381" s="65"/>
      <c r="CC381" s="65"/>
      <c r="CD381" s="65"/>
      <c r="CE381" s="65"/>
      <c r="CF381" s="65"/>
      <c r="CG381" s="65"/>
      <c r="CH381" s="65"/>
      <c r="CI381" s="65"/>
      <c r="CJ381" s="65"/>
      <c r="CK381" s="65"/>
      <c r="CL381" s="65"/>
      <c r="CM381" s="65"/>
      <c r="CN381" s="65"/>
      <c r="CO381" s="65"/>
      <c r="CP381" s="65"/>
      <c r="CQ381" s="65"/>
      <c r="CR381" s="65"/>
      <c r="CS381" s="65"/>
      <c r="CT381" s="65"/>
      <c r="CU381" s="65"/>
      <c r="CV381" s="65"/>
      <c r="CW381" s="65"/>
      <c r="CX381" s="65"/>
      <c r="CY381" s="65"/>
      <c r="CZ381" s="65"/>
      <c r="DA381" s="65"/>
      <c r="DB381" s="65"/>
      <c r="DC381" s="65"/>
      <c r="DD381" s="65"/>
      <c r="DE381" s="65"/>
      <c r="DF381" s="65"/>
      <c r="DG381" s="65"/>
      <c r="DH381" s="65"/>
      <c r="DI381" s="65"/>
      <c r="DJ381" s="65"/>
      <c r="DK381" s="65"/>
      <c r="DL381" s="65"/>
      <c r="DM381" s="65"/>
      <c r="DN381" s="65"/>
      <c r="DO381" s="65"/>
      <c r="DP381" s="65"/>
      <c r="DQ381" s="65"/>
      <c r="DR381" s="65"/>
      <c r="DS381" s="65"/>
      <c r="DT381" s="65"/>
      <c r="DU381" s="65"/>
      <c r="DV381" s="65"/>
      <c r="DW381" s="65"/>
      <c r="DX381" s="65"/>
      <c r="DY381" s="65"/>
      <c r="DZ381" s="65"/>
      <c r="EA381" s="65"/>
    </row>
    <row r="382" spans="1:131" x14ac:dyDescent="0.25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  <c r="AT382" s="65"/>
      <c r="AU382" s="65"/>
      <c r="AV382" s="65"/>
      <c r="AW382" s="65"/>
      <c r="AX382" s="65"/>
      <c r="AY382" s="65"/>
      <c r="AZ382" s="65"/>
      <c r="BA382" s="65"/>
      <c r="BB382" s="65"/>
      <c r="BC382" s="65"/>
      <c r="BD382" s="65"/>
      <c r="BE382" s="65"/>
      <c r="BF382" s="65"/>
      <c r="BG382" s="65"/>
      <c r="BH382" s="65"/>
      <c r="BI382" s="65"/>
      <c r="BJ382" s="65"/>
      <c r="BK382" s="65"/>
      <c r="BL382" s="65"/>
      <c r="BM382" s="65"/>
      <c r="BN382" s="65"/>
      <c r="BO382" s="65"/>
      <c r="BP382" s="65"/>
      <c r="BQ382" s="65"/>
      <c r="BR382" s="65"/>
      <c r="BS382" s="65"/>
      <c r="BT382" s="65"/>
      <c r="BU382" s="65"/>
      <c r="BV382" s="65"/>
      <c r="BW382" s="65"/>
      <c r="BX382" s="65"/>
      <c r="BY382" s="65"/>
      <c r="BZ382" s="65"/>
      <c r="CA382" s="65"/>
      <c r="CB382" s="65"/>
      <c r="CC382" s="65"/>
      <c r="CD382" s="65"/>
      <c r="CE382" s="65"/>
      <c r="CF382" s="65"/>
      <c r="CG382" s="65"/>
      <c r="CH382" s="65"/>
      <c r="CI382" s="65"/>
      <c r="CJ382" s="65"/>
      <c r="CK382" s="65"/>
      <c r="CL382" s="65"/>
      <c r="CM382" s="65"/>
      <c r="CN382" s="65"/>
      <c r="CO382" s="65"/>
      <c r="CP382" s="65"/>
      <c r="CQ382" s="65"/>
      <c r="CR382" s="65"/>
      <c r="CS382" s="65"/>
      <c r="CT382" s="65"/>
      <c r="CU382" s="65"/>
      <c r="CV382" s="65"/>
      <c r="CW382" s="65"/>
      <c r="CX382" s="65"/>
      <c r="CY382" s="65"/>
      <c r="CZ382" s="65"/>
      <c r="DA382" s="65"/>
      <c r="DB382" s="65"/>
      <c r="DC382" s="65"/>
      <c r="DD382" s="65"/>
      <c r="DE382" s="65"/>
      <c r="DF382" s="65"/>
      <c r="DG382" s="65"/>
      <c r="DH382" s="65"/>
      <c r="DI382" s="65"/>
      <c r="DJ382" s="65"/>
      <c r="DK382" s="65"/>
      <c r="DL382" s="65"/>
      <c r="DM382" s="65"/>
      <c r="DN382" s="65"/>
      <c r="DO382" s="65"/>
      <c r="DP382" s="65"/>
      <c r="DQ382" s="65"/>
      <c r="DR382" s="65"/>
      <c r="DS382" s="65"/>
      <c r="DT382" s="65"/>
      <c r="DU382" s="65"/>
      <c r="DV382" s="65"/>
      <c r="DW382" s="65"/>
      <c r="DX382" s="65"/>
      <c r="DY382" s="65"/>
      <c r="DZ382" s="65"/>
      <c r="EA382" s="65"/>
    </row>
    <row r="383" spans="1:131" x14ac:dyDescent="0.25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/>
      <c r="AS383" s="65"/>
      <c r="AT383" s="65"/>
      <c r="AU383" s="65"/>
      <c r="AV383" s="65"/>
      <c r="AW383" s="65"/>
      <c r="AX383" s="65"/>
      <c r="AY383" s="65"/>
      <c r="AZ383" s="65"/>
      <c r="BA383" s="65"/>
      <c r="BB383" s="65"/>
      <c r="BC383" s="65"/>
      <c r="BD383" s="65"/>
      <c r="BE383" s="65"/>
      <c r="BF383" s="65"/>
      <c r="BG383" s="65"/>
      <c r="BH383" s="65"/>
      <c r="BI383" s="65"/>
      <c r="BJ383" s="65"/>
      <c r="BK383" s="65"/>
      <c r="BL383" s="65"/>
      <c r="BM383" s="65"/>
      <c r="BN383" s="65"/>
      <c r="BO383" s="65"/>
      <c r="BP383" s="65"/>
      <c r="BQ383" s="65"/>
      <c r="BR383" s="65"/>
      <c r="BS383" s="65"/>
      <c r="BT383" s="65"/>
      <c r="BU383" s="65"/>
      <c r="BV383" s="65"/>
      <c r="BW383" s="65"/>
      <c r="BX383" s="65"/>
      <c r="BY383" s="65"/>
      <c r="BZ383" s="65"/>
      <c r="CA383" s="65"/>
      <c r="CB383" s="65"/>
      <c r="CC383" s="65"/>
      <c r="CD383" s="65"/>
      <c r="CE383" s="65"/>
      <c r="CF383" s="65"/>
      <c r="CG383" s="65"/>
      <c r="CH383" s="65"/>
      <c r="CI383" s="65"/>
      <c r="CJ383" s="65"/>
      <c r="CK383" s="65"/>
      <c r="CL383" s="65"/>
      <c r="CM383" s="65"/>
      <c r="CN383" s="65"/>
      <c r="CO383" s="65"/>
      <c r="CP383" s="65"/>
      <c r="CQ383" s="65"/>
      <c r="CR383" s="65"/>
      <c r="CS383" s="65"/>
      <c r="CT383" s="65"/>
      <c r="CU383" s="65"/>
      <c r="CV383" s="65"/>
      <c r="CW383" s="65"/>
      <c r="CX383" s="65"/>
      <c r="CY383" s="65"/>
      <c r="CZ383" s="65"/>
      <c r="DA383" s="65"/>
      <c r="DB383" s="65"/>
      <c r="DC383" s="65"/>
      <c r="DD383" s="65"/>
      <c r="DE383" s="65"/>
      <c r="DF383" s="65"/>
      <c r="DG383" s="65"/>
      <c r="DH383" s="65"/>
      <c r="DI383" s="65"/>
      <c r="DJ383" s="65"/>
      <c r="DK383" s="65"/>
      <c r="DL383" s="65"/>
      <c r="DM383" s="65"/>
      <c r="DN383" s="65"/>
      <c r="DO383" s="65"/>
      <c r="DP383" s="65"/>
      <c r="DQ383" s="65"/>
      <c r="DR383" s="65"/>
      <c r="DS383" s="65"/>
      <c r="DT383" s="65"/>
      <c r="DU383" s="65"/>
      <c r="DV383" s="65"/>
      <c r="DW383" s="65"/>
      <c r="DX383" s="65"/>
      <c r="DY383" s="65"/>
      <c r="DZ383" s="65"/>
      <c r="EA383" s="65"/>
    </row>
    <row r="384" spans="1:131" x14ac:dyDescent="0.25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  <c r="AT384" s="65"/>
      <c r="AU384" s="65"/>
      <c r="AV384" s="65"/>
      <c r="AW384" s="65"/>
      <c r="AX384" s="65"/>
      <c r="AY384" s="65"/>
      <c r="AZ384" s="65"/>
      <c r="BA384" s="65"/>
      <c r="BB384" s="65"/>
      <c r="BC384" s="65"/>
      <c r="BD384" s="65"/>
      <c r="BE384" s="65"/>
      <c r="BF384" s="65"/>
      <c r="BG384" s="65"/>
      <c r="BH384" s="65"/>
      <c r="BI384" s="65"/>
      <c r="BJ384" s="65"/>
      <c r="BK384" s="65"/>
      <c r="BL384" s="65"/>
      <c r="BM384" s="65"/>
      <c r="BN384" s="65"/>
      <c r="BO384" s="65"/>
      <c r="BP384" s="65"/>
      <c r="BQ384" s="65"/>
      <c r="BR384" s="65"/>
      <c r="BS384" s="65"/>
      <c r="BT384" s="65"/>
      <c r="BU384" s="65"/>
      <c r="BV384" s="65"/>
      <c r="BW384" s="65"/>
      <c r="BX384" s="65"/>
      <c r="BY384" s="65"/>
      <c r="BZ384" s="65"/>
      <c r="CA384" s="65"/>
      <c r="CB384" s="65"/>
      <c r="CC384" s="65"/>
      <c r="CD384" s="65"/>
      <c r="CE384" s="65"/>
      <c r="CF384" s="65"/>
      <c r="CG384" s="65"/>
      <c r="CH384" s="65"/>
      <c r="CI384" s="65"/>
      <c r="CJ384" s="65"/>
      <c r="CK384" s="65"/>
      <c r="CL384" s="65"/>
      <c r="CM384" s="65"/>
      <c r="CN384" s="65"/>
      <c r="CO384" s="65"/>
      <c r="CP384" s="65"/>
      <c r="CQ384" s="65"/>
      <c r="CR384" s="65"/>
      <c r="CS384" s="65"/>
      <c r="CT384" s="65"/>
      <c r="CU384" s="65"/>
      <c r="CV384" s="65"/>
      <c r="CW384" s="65"/>
      <c r="CX384" s="65"/>
      <c r="CY384" s="65"/>
      <c r="CZ384" s="65"/>
      <c r="DA384" s="65"/>
      <c r="DB384" s="65"/>
      <c r="DC384" s="65"/>
      <c r="DD384" s="65"/>
      <c r="DE384" s="65"/>
      <c r="DF384" s="65"/>
      <c r="DG384" s="65"/>
      <c r="DH384" s="65"/>
      <c r="DI384" s="65"/>
      <c r="DJ384" s="65"/>
      <c r="DK384" s="65"/>
      <c r="DL384" s="65"/>
      <c r="DM384" s="65"/>
      <c r="DN384" s="65"/>
      <c r="DO384" s="65"/>
      <c r="DP384" s="65"/>
      <c r="DQ384" s="65"/>
      <c r="DR384" s="65"/>
      <c r="DS384" s="65"/>
      <c r="DT384" s="65"/>
      <c r="DU384" s="65"/>
      <c r="DV384" s="65"/>
      <c r="DW384" s="65"/>
      <c r="DX384" s="65"/>
      <c r="DY384" s="65"/>
      <c r="DZ384" s="65"/>
      <c r="EA384" s="65"/>
    </row>
    <row r="385" spans="1:131" x14ac:dyDescent="0.25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  <c r="AT385" s="65"/>
      <c r="AU385" s="65"/>
      <c r="AV385" s="65"/>
      <c r="AW385" s="65"/>
      <c r="AX385" s="65"/>
      <c r="AY385" s="65"/>
      <c r="AZ385" s="65"/>
      <c r="BA385" s="65"/>
      <c r="BB385" s="65"/>
      <c r="BC385" s="65"/>
      <c r="BD385" s="65"/>
      <c r="BE385" s="65"/>
      <c r="BF385" s="65"/>
      <c r="BG385" s="65"/>
      <c r="BH385" s="65"/>
      <c r="BI385" s="65"/>
      <c r="BJ385" s="65"/>
      <c r="BK385" s="65"/>
      <c r="BL385" s="65"/>
      <c r="BM385" s="65"/>
      <c r="BN385" s="65"/>
      <c r="BO385" s="65"/>
      <c r="BP385" s="65"/>
      <c r="BQ385" s="65"/>
      <c r="BR385" s="65"/>
      <c r="BS385" s="65"/>
      <c r="BT385" s="65"/>
      <c r="BU385" s="65"/>
      <c r="BV385" s="65"/>
      <c r="BW385" s="65"/>
      <c r="BX385" s="65"/>
      <c r="BY385" s="65"/>
      <c r="BZ385" s="65"/>
      <c r="CA385" s="65"/>
      <c r="CB385" s="65"/>
      <c r="CC385" s="65"/>
      <c r="CD385" s="65"/>
      <c r="CE385" s="65"/>
      <c r="CF385" s="65"/>
      <c r="CG385" s="65"/>
      <c r="CH385" s="65"/>
      <c r="CI385" s="65"/>
      <c r="CJ385" s="65"/>
      <c r="CK385" s="65"/>
      <c r="CL385" s="65"/>
      <c r="CM385" s="65"/>
      <c r="CN385" s="65"/>
      <c r="CO385" s="65"/>
      <c r="CP385" s="65"/>
      <c r="CQ385" s="65"/>
      <c r="CR385" s="65"/>
      <c r="CS385" s="65"/>
      <c r="CT385" s="65"/>
      <c r="CU385" s="65"/>
      <c r="CV385" s="65"/>
      <c r="CW385" s="65"/>
      <c r="CX385" s="65"/>
      <c r="CY385" s="65"/>
      <c r="CZ385" s="65"/>
      <c r="DA385" s="65"/>
      <c r="DB385" s="65"/>
      <c r="DC385" s="65"/>
      <c r="DD385" s="65"/>
      <c r="DE385" s="65"/>
      <c r="DF385" s="65"/>
      <c r="DG385" s="65"/>
      <c r="DH385" s="65"/>
      <c r="DI385" s="65"/>
      <c r="DJ385" s="65"/>
      <c r="DK385" s="65"/>
      <c r="DL385" s="65"/>
      <c r="DM385" s="65"/>
      <c r="DN385" s="65"/>
      <c r="DO385" s="65"/>
      <c r="DP385" s="65"/>
      <c r="DQ385" s="65"/>
      <c r="DR385" s="65"/>
      <c r="DS385" s="65"/>
      <c r="DT385" s="65"/>
      <c r="DU385" s="65"/>
      <c r="DV385" s="65"/>
      <c r="DW385" s="65"/>
      <c r="DX385" s="65"/>
      <c r="DY385" s="65"/>
      <c r="DZ385" s="65"/>
      <c r="EA385" s="65"/>
    </row>
    <row r="386" spans="1:131" x14ac:dyDescent="0.25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  <c r="BG386" s="65"/>
      <c r="BH386" s="65"/>
      <c r="BI386" s="65"/>
      <c r="BJ386" s="65"/>
      <c r="BK386" s="65"/>
      <c r="BL386" s="65"/>
      <c r="BM386" s="65"/>
      <c r="BN386" s="65"/>
      <c r="BO386" s="65"/>
      <c r="BP386" s="65"/>
      <c r="BQ386" s="65"/>
      <c r="BR386" s="65"/>
      <c r="BS386" s="65"/>
      <c r="BT386" s="65"/>
      <c r="BU386" s="65"/>
      <c r="BV386" s="65"/>
      <c r="BW386" s="65"/>
      <c r="BX386" s="65"/>
      <c r="BY386" s="65"/>
      <c r="BZ386" s="65"/>
      <c r="CA386" s="65"/>
      <c r="CB386" s="65"/>
      <c r="CC386" s="65"/>
      <c r="CD386" s="65"/>
      <c r="CE386" s="65"/>
      <c r="CF386" s="65"/>
      <c r="CG386" s="65"/>
      <c r="CH386" s="65"/>
      <c r="CI386" s="65"/>
      <c r="CJ386" s="65"/>
      <c r="CK386" s="65"/>
      <c r="CL386" s="65"/>
      <c r="CM386" s="65"/>
      <c r="CN386" s="65"/>
      <c r="CO386" s="65"/>
      <c r="CP386" s="65"/>
      <c r="CQ386" s="65"/>
      <c r="CR386" s="65"/>
      <c r="CS386" s="65"/>
      <c r="CT386" s="65"/>
      <c r="CU386" s="65"/>
      <c r="CV386" s="65"/>
      <c r="CW386" s="65"/>
      <c r="CX386" s="65"/>
      <c r="CY386" s="65"/>
      <c r="CZ386" s="65"/>
      <c r="DA386" s="65"/>
      <c r="DB386" s="65"/>
      <c r="DC386" s="65"/>
      <c r="DD386" s="65"/>
      <c r="DE386" s="65"/>
      <c r="DF386" s="65"/>
      <c r="DG386" s="65"/>
      <c r="DH386" s="65"/>
      <c r="DI386" s="65"/>
      <c r="DJ386" s="65"/>
      <c r="DK386" s="65"/>
      <c r="DL386" s="65"/>
      <c r="DM386" s="65"/>
      <c r="DN386" s="65"/>
      <c r="DO386" s="65"/>
      <c r="DP386" s="65"/>
      <c r="DQ386" s="65"/>
      <c r="DR386" s="65"/>
      <c r="DS386" s="65"/>
      <c r="DT386" s="65"/>
      <c r="DU386" s="65"/>
      <c r="DV386" s="65"/>
      <c r="DW386" s="65"/>
      <c r="DX386" s="65"/>
      <c r="DY386" s="65"/>
      <c r="DZ386" s="65"/>
      <c r="EA386" s="65"/>
    </row>
    <row r="387" spans="1:131" x14ac:dyDescent="0.25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C387" s="65"/>
      <c r="BD387" s="65"/>
      <c r="BE387" s="65"/>
      <c r="BF387" s="65"/>
      <c r="BG387" s="65"/>
      <c r="BH387" s="65"/>
      <c r="BI387" s="65"/>
      <c r="BJ387" s="65"/>
      <c r="BK387" s="65"/>
      <c r="BL387" s="65"/>
      <c r="BM387" s="65"/>
      <c r="BN387" s="65"/>
      <c r="BO387" s="65"/>
      <c r="BP387" s="65"/>
      <c r="BQ387" s="65"/>
      <c r="BR387" s="65"/>
      <c r="BS387" s="65"/>
      <c r="BT387" s="65"/>
      <c r="BU387" s="65"/>
      <c r="BV387" s="65"/>
      <c r="BW387" s="65"/>
      <c r="BX387" s="65"/>
      <c r="BY387" s="65"/>
      <c r="BZ387" s="65"/>
      <c r="CA387" s="65"/>
      <c r="CB387" s="65"/>
      <c r="CC387" s="65"/>
      <c r="CD387" s="65"/>
      <c r="CE387" s="65"/>
      <c r="CF387" s="65"/>
      <c r="CG387" s="65"/>
      <c r="CH387" s="65"/>
      <c r="CI387" s="65"/>
      <c r="CJ387" s="65"/>
      <c r="CK387" s="65"/>
      <c r="CL387" s="65"/>
      <c r="CM387" s="65"/>
      <c r="CN387" s="65"/>
      <c r="CO387" s="65"/>
      <c r="CP387" s="65"/>
      <c r="CQ387" s="65"/>
      <c r="CR387" s="65"/>
      <c r="CS387" s="65"/>
      <c r="CT387" s="65"/>
      <c r="CU387" s="65"/>
      <c r="CV387" s="65"/>
      <c r="CW387" s="65"/>
      <c r="CX387" s="65"/>
      <c r="CY387" s="65"/>
      <c r="CZ387" s="65"/>
      <c r="DA387" s="65"/>
      <c r="DB387" s="65"/>
      <c r="DC387" s="65"/>
      <c r="DD387" s="65"/>
      <c r="DE387" s="65"/>
      <c r="DF387" s="65"/>
      <c r="DG387" s="65"/>
      <c r="DH387" s="65"/>
      <c r="DI387" s="65"/>
      <c r="DJ387" s="65"/>
      <c r="DK387" s="65"/>
      <c r="DL387" s="65"/>
      <c r="DM387" s="65"/>
      <c r="DN387" s="65"/>
      <c r="DO387" s="65"/>
      <c r="DP387" s="65"/>
      <c r="DQ387" s="65"/>
      <c r="DR387" s="65"/>
      <c r="DS387" s="65"/>
      <c r="DT387" s="65"/>
      <c r="DU387" s="65"/>
      <c r="DV387" s="65"/>
      <c r="DW387" s="65"/>
      <c r="DX387" s="65"/>
      <c r="DY387" s="65"/>
      <c r="DZ387" s="65"/>
      <c r="EA387" s="65"/>
    </row>
    <row r="388" spans="1:131" x14ac:dyDescent="0.25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  <c r="BU388" s="65"/>
      <c r="BV388" s="65"/>
      <c r="BW388" s="65"/>
      <c r="BX388" s="65"/>
      <c r="BY388" s="65"/>
      <c r="BZ388" s="65"/>
      <c r="CA388" s="65"/>
      <c r="CB388" s="65"/>
      <c r="CC388" s="65"/>
      <c r="CD388" s="65"/>
      <c r="CE388" s="65"/>
      <c r="CF388" s="65"/>
      <c r="CG388" s="65"/>
      <c r="CH388" s="65"/>
      <c r="CI388" s="65"/>
      <c r="CJ388" s="65"/>
      <c r="CK388" s="65"/>
      <c r="CL388" s="65"/>
      <c r="CM388" s="65"/>
      <c r="CN388" s="65"/>
      <c r="CO388" s="65"/>
      <c r="CP388" s="65"/>
      <c r="CQ388" s="65"/>
      <c r="CR388" s="65"/>
      <c r="CS388" s="65"/>
      <c r="CT388" s="65"/>
      <c r="CU388" s="65"/>
      <c r="CV388" s="65"/>
      <c r="CW388" s="65"/>
      <c r="CX388" s="65"/>
      <c r="CY388" s="65"/>
      <c r="CZ388" s="65"/>
      <c r="DA388" s="65"/>
      <c r="DB388" s="65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5"/>
      <c r="DN388" s="65"/>
      <c r="DO388" s="65"/>
      <c r="DP388" s="65"/>
      <c r="DQ388" s="65"/>
      <c r="DR388" s="65"/>
      <c r="DS388" s="65"/>
      <c r="DT388" s="65"/>
      <c r="DU388" s="65"/>
      <c r="DV388" s="65"/>
      <c r="DW388" s="65"/>
      <c r="DX388" s="65"/>
      <c r="DY388" s="65"/>
      <c r="DZ388" s="65"/>
      <c r="EA388" s="65"/>
    </row>
    <row r="389" spans="1:131" x14ac:dyDescent="0.25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  <c r="BU389" s="65"/>
      <c r="BV389" s="65"/>
      <c r="BW389" s="65"/>
      <c r="BX389" s="65"/>
      <c r="BY389" s="65"/>
      <c r="BZ389" s="65"/>
      <c r="CA389" s="65"/>
      <c r="CB389" s="65"/>
      <c r="CC389" s="65"/>
      <c r="CD389" s="65"/>
      <c r="CE389" s="65"/>
      <c r="CF389" s="65"/>
      <c r="CG389" s="65"/>
      <c r="CH389" s="65"/>
      <c r="CI389" s="65"/>
      <c r="CJ389" s="65"/>
      <c r="CK389" s="65"/>
      <c r="CL389" s="65"/>
      <c r="CM389" s="65"/>
      <c r="CN389" s="65"/>
      <c r="CO389" s="65"/>
      <c r="CP389" s="65"/>
      <c r="CQ389" s="65"/>
      <c r="CR389" s="65"/>
      <c r="CS389" s="65"/>
      <c r="CT389" s="65"/>
      <c r="CU389" s="65"/>
      <c r="CV389" s="65"/>
      <c r="CW389" s="65"/>
      <c r="CX389" s="65"/>
      <c r="CY389" s="65"/>
      <c r="CZ389" s="65"/>
      <c r="DA389" s="65"/>
      <c r="DB389" s="65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5"/>
      <c r="DN389" s="65"/>
      <c r="DO389" s="65"/>
      <c r="DP389" s="65"/>
      <c r="DQ389" s="65"/>
      <c r="DR389" s="65"/>
      <c r="DS389" s="65"/>
      <c r="DT389" s="65"/>
      <c r="DU389" s="65"/>
      <c r="DV389" s="65"/>
      <c r="DW389" s="65"/>
      <c r="DX389" s="65"/>
      <c r="DY389" s="65"/>
      <c r="DZ389" s="65"/>
      <c r="EA389" s="65"/>
    </row>
    <row r="390" spans="1:131" x14ac:dyDescent="0.25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  <c r="DT390" s="65"/>
      <c r="DU390" s="65"/>
      <c r="DV390" s="65"/>
      <c r="DW390" s="65"/>
      <c r="DX390" s="65"/>
      <c r="DY390" s="65"/>
      <c r="DZ390" s="65"/>
      <c r="EA390" s="65"/>
    </row>
    <row r="391" spans="1:131" x14ac:dyDescent="0.25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  <c r="DT391" s="65"/>
      <c r="DU391" s="65"/>
      <c r="DV391" s="65"/>
      <c r="DW391" s="65"/>
      <c r="DX391" s="65"/>
      <c r="DY391" s="65"/>
      <c r="DZ391" s="65"/>
      <c r="EA391" s="65"/>
    </row>
    <row r="392" spans="1:131" x14ac:dyDescent="0.25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  <c r="DT392" s="65"/>
      <c r="DU392" s="65"/>
      <c r="DV392" s="65"/>
      <c r="DW392" s="65"/>
      <c r="DX392" s="65"/>
      <c r="DY392" s="65"/>
      <c r="DZ392" s="65"/>
      <c r="EA392" s="65"/>
    </row>
    <row r="393" spans="1:131" x14ac:dyDescent="0.25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  <c r="BU393" s="65"/>
      <c r="BV393" s="65"/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  <c r="DT393" s="65"/>
      <c r="DU393" s="65"/>
      <c r="DV393" s="65"/>
      <c r="DW393" s="65"/>
      <c r="DX393" s="65"/>
      <c r="DY393" s="65"/>
      <c r="DZ393" s="65"/>
      <c r="EA393" s="65"/>
    </row>
    <row r="394" spans="1:131" x14ac:dyDescent="0.25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  <c r="BU394" s="65"/>
      <c r="BV394" s="65"/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  <c r="DT394" s="65"/>
      <c r="DU394" s="65"/>
      <c r="DV394" s="65"/>
      <c r="DW394" s="65"/>
      <c r="DX394" s="65"/>
      <c r="DY394" s="65"/>
      <c r="DZ394" s="65"/>
      <c r="EA394" s="65"/>
    </row>
    <row r="395" spans="1:131" x14ac:dyDescent="0.25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  <c r="BU395" s="65"/>
      <c r="BV395" s="65"/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  <c r="DT395" s="65"/>
      <c r="DU395" s="65"/>
      <c r="DV395" s="65"/>
      <c r="DW395" s="65"/>
      <c r="DX395" s="65"/>
      <c r="DY395" s="65"/>
      <c r="DZ395" s="65"/>
      <c r="EA395" s="65"/>
    </row>
    <row r="396" spans="1:131" x14ac:dyDescent="0.25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  <c r="DT396" s="65"/>
      <c r="DU396" s="65"/>
      <c r="DV396" s="65"/>
      <c r="DW396" s="65"/>
      <c r="DX396" s="65"/>
      <c r="DY396" s="65"/>
      <c r="DZ396" s="65"/>
      <c r="EA396" s="65"/>
    </row>
    <row r="397" spans="1:131" x14ac:dyDescent="0.25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  <c r="DT397" s="65"/>
      <c r="DU397" s="65"/>
      <c r="DV397" s="65"/>
      <c r="DW397" s="65"/>
      <c r="DX397" s="65"/>
      <c r="DY397" s="65"/>
      <c r="DZ397" s="65"/>
      <c r="EA397" s="65"/>
    </row>
    <row r="398" spans="1:131" x14ac:dyDescent="0.25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  <c r="DT398" s="65"/>
      <c r="DU398" s="65"/>
      <c r="DV398" s="65"/>
      <c r="DW398" s="65"/>
      <c r="DX398" s="65"/>
      <c r="DY398" s="65"/>
      <c r="DZ398" s="65"/>
      <c r="EA398" s="65"/>
    </row>
    <row r="399" spans="1:131" x14ac:dyDescent="0.25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  <c r="DT399" s="65"/>
      <c r="DU399" s="65"/>
      <c r="DV399" s="65"/>
      <c r="DW399" s="65"/>
      <c r="DX399" s="65"/>
      <c r="DY399" s="65"/>
      <c r="DZ399" s="65"/>
      <c r="EA399" s="65"/>
    </row>
    <row r="400" spans="1:131" x14ac:dyDescent="0.25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  <c r="DO400" s="65"/>
      <c r="DP400" s="65"/>
      <c r="DQ400" s="65"/>
      <c r="DR400" s="65"/>
      <c r="DS400" s="65"/>
      <c r="DT400" s="65"/>
      <c r="DU400" s="65"/>
      <c r="DV400" s="65"/>
      <c r="DW400" s="65"/>
      <c r="DX400" s="65"/>
      <c r="DY400" s="65"/>
      <c r="DZ400" s="65"/>
      <c r="EA400" s="65"/>
    </row>
    <row r="401" spans="1:131" x14ac:dyDescent="0.25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  <c r="BU401" s="65"/>
      <c r="BV401" s="65"/>
      <c r="BW401" s="65"/>
      <c r="BX401" s="65"/>
      <c r="BY401" s="65"/>
      <c r="BZ401" s="65"/>
      <c r="CA401" s="65"/>
      <c r="CB401" s="65"/>
      <c r="CC401" s="65"/>
      <c r="CD401" s="65"/>
      <c r="CE401" s="65"/>
      <c r="CF401" s="65"/>
      <c r="CG401" s="65"/>
      <c r="CH401" s="65"/>
      <c r="CI401" s="65"/>
      <c r="CJ401" s="65"/>
      <c r="CK401" s="65"/>
      <c r="CL401" s="65"/>
      <c r="CM401" s="65"/>
      <c r="CN401" s="65"/>
      <c r="CO401" s="65"/>
      <c r="CP401" s="65"/>
      <c r="CQ401" s="65"/>
      <c r="CR401" s="65"/>
      <c r="CS401" s="65"/>
      <c r="CT401" s="65"/>
      <c r="CU401" s="65"/>
      <c r="CV401" s="65"/>
      <c r="CW401" s="65"/>
      <c r="CX401" s="65"/>
      <c r="CY401" s="65"/>
      <c r="CZ401" s="65"/>
      <c r="DA401" s="65"/>
      <c r="DB401" s="65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5"/>
      <c r="DN401" s="65"/>
      <c r="DO401" s="65"/>
      <c r="DP401" s="65"/>
      <c r="DQ401" s="65"/>
      <c r="DR401" s="65"/>
      <c r="DS401" s="65"/>
      <c r="DT401" s="65"/>
      <c r="DU401" s="65"/>
      <c r="DV401" s="65"/>
      <c r="DW401" s="65"/>
      <c r="DX401" s="65"/>
      <c r="DY401" s="65"/>
      <c r="DZ401" s="65"/>
      <c r="EA401" s="65"/>
    </row>
    <row r="402" spans="1:131" x14ac:dyDescent="0.25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65"/>
      <c r="AS402" s="65"/>
      <c r="AT402" s="65"/>
      <c r="AU402" s="65"/>
      <c r="AV402" s="65"/>
      <c r="AW402" s="65"/>
      <c r="AX402" s="65"/>
      <c r="AY402" s="65"/>
      <c r="AZ402" s="65"/>
      <c r="BA402" s="65"/>
      <c r="BB402" s="65"/>
      <c r="BC402" s="65"/>
      <c r="BD402" s="65"/>
      <c r="BE402" s="65"/>
      <c r="BF402" s="65"/>
      <c r="BG402" s="65"/>
      <c r="BH402" s="65"/>
      <c r="BI402" s="65"/>
      <c r="BJ402" s="65"/>
      <c r="BK402" s="65"/>
      <c r="BL402" s="65"/>
      <c r="BM402" s="65"/>
      <c r="BN402" s="65"/>
      <c r="BO402" s="65"/>
      <c r="BP402" s="65"/>
      <c r="BQ402" s="65"/>
      <c r="BR402" s="65"/>
      <c r="BS402" s="65"/>
      <c r="BT402" s="65"/>
      <c r="BU402" s="65"/>
      <c r="BV402" s="65"/>
      <c r="BW402" s="65"/>
      <c r="BX402" s="65"/>
      <c r="BY402" s="65"/>
      <c r="BZ402" s="65"/>
      <c r="CA402" s="65"/>
      <c r="CB402" s="65"/>
      <c r="CC402" s="65"/>
      <c r="CD402" s="65"/>
      <c r="CE402" s="65"/>
      <c r="CF402" s="65"/>
      <c r="CG402" s="65"/>
      <c r="CH402" s="65"/>
      <c r="CI402" s="65"/>
      <c r="CJ402" s="65"/>
      <c r="CK402" s="65"/>
      <c r="CL402" s="65"/>
      <c r="CM402" s="65"/>
      <c r="CN402" s="65"/>
      <c r="CO402" s="65"/>
      <c r="CP402" s="65"/>
      <c r="CQ402" s="65"/>
      <c r="CR402" s="65"/>
      <c r="CS402" s="65"/>
      <c r="CT402" s="65"/>
      <c r="CU402" s="65"/>
      <c r="CV402" s="65"/>
      <c r="CW402" s="65"/>
      <c r="CX402" s="65"/>
      <c r="CY402" s="65"/>
      <c r="CZ402" s="65"/>
      <c r="DA402" s="65"/>
      <c r="DB402" s="65"/>
      <c r="DC402" s="65"/>
      <c r="DD402" s="65"/>
      <c r="DE402" s="65"/>
      <c r="DF402" s="65"/>
      <c r="DG402" s="65"/>
      <c r="DH402" s="65"/>
      <c r="DI402" s="65"/>
      <c r="DJ402" s="65"/>
      <c r="DK402" s="65"/>
      <c r="DL402" s="65"/>
      <c r="DM402" s="65"/>
      <c r="DN402" s="65"/>
      <c r="DO402" s="65"/>
      <c r="DP402" s="65"/>
      <c r="DQ402" s="65"/>
      <c r="DR402" s="65"/>
      <c r="DS402" s="65"/>
      <c r="DT402" s="65"/>
      <c r="DU402" s="65"/>
      <c r="DV402" s="65"/>
      <c r="DW402" s="65"/>
      <c r="DX402" s="65"/>
      <c r="DY402" s="65"/>
      <c r="DZ402" s="65"/>
      <c r="EA402" s="65"/>
    </row>
    <row r="403" spans="1:131" x14ac:dyDescent="0.25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65"/>
      <c r="AS403" s="65"/>
      <c r="AT403" s="65"/>
      <c r="AU403" s="65"/>
      <c r="AV403" s="65"/>
      <c r="AW403" s="65"/>
      <c r="AX403" s="65"/>
      <c r="AY403" s="65"/>
      <c r="AZ403" s="65"/>
      <c r="BA403" s="65"/>
      <c r="BB403" s="65"/>
      <c r="BC403" s="65"/>
      <c r="BD403" s="65"/>
      <c r="BE403" s="65"/>
      <c r="BF403" s="65"/>
      <c r="BG403" s="65"/>
      <c r="BH403" s="65"/>
      <c r="BI403" s="65"/>
      <c r="BJ403" s="65"/>
      <c r="BK403" s="65"/>
      <c r="BL403" s="65"/>
      <c r="BM403" s="65"/>
      <c r="BN403" s="65"/>
      <c r="BO403" s="65"/>
      <c r="BP403" s="65"/>
      <c r="BQ403" s="65"/>
      <c r="BR403" s="65"/>
      <c r="BS403" s="65"/>
      <c r="BT403" s="65"/>
      <c r="BU403" s="65"/>
      <c r="BV403" s="65"/>
      <c r="BW403" s="65"/>
      <c r="BX403" s="65"/>
      <c r="BY403" s="65"/>
      <c r="BZ403" s="65"/>
      <c r="CA403" s="65"/>
      <c r="CB403" s="65"/>
      <c r="CC403" s="65"/>
      <c r="CD403" s="65"/>
      <c r="CE403" s="65"/>
      <c r="CF403" s="65"/>
      <c r="CG403" s="65"/>
      <c r="CH403" s="65"/>
      <c r="CI403" s="65"/>
      <c r="CJ403" s="65"/>
      <c r="CK403" s="65"/>
      <c r="CL403" s="65"/>
      <c r="CM403" s="65"/>
      <c r="CN403" s="65"/>
      <c r="CO403" s="65"/>
      <c r="CP403" s="65"/>
      <c r="CQ403" s="65"/>
      <c r="CR403" s="65"/>
      <c r="CS403" s="65"/>
      <c r="CT403" s="65"/>
      <c r="CU403" s="65"/>
      <c r="CV403" s="65"/>
      <c r="CW403" s="65"/>
      <c r="CX403" s="65"/>
      <c r="CY403" s="65"/>
      <c r="CZ403" s="65"/>
      <c r="DA403" s="65"/>
      <c r="DB403" s="65"/>
      <c r="DC403" s="65"/>
      <c r="DD403" s="65"/>
      <c r="DE403" s="65"/>
      <c r="DF403" s="65"/>
      <c r="DG403" s="65"/>
      <c r="DH403" s="65"/>
      <c r="DI403" s="65"/>
      <c r="DJ403" s="65"/>
      <c r="DK403" s="65"/>
      <c r="DL403" s="65"/>
      <c r="DM403" s="65"/>
      <c r="DN403" s="65"/>
      <c r="DO403" s="65"/>
      <c r="DP403" s="65"/>
      <c r="DQ403" s="65"/>
      <c r="DR403" s="65"/>
      <c r="DS403" s="65"/>
      <c r="DT403" s="65"/>
      <c r="DU403" s="65"/>
      <c r="DV403" s="65"/>
      <c r="DW403" s="65"/>
      <c r="DX403" s="65"/>
      <c r="DY403" s="65"/>
      <c r="DZ403" s="65"/>
      <c r="EA403" s="65"/>
    </row>
    <row r="404" spans="1:131" x14ac:dyDescent="0.25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65"/>
      <c r="AS404" s="65"/>
      <c r="AT404" s="65"/>
      <c r="AU404" s="65"/>
      <c r="AV404" s="65"/>
      <c r="AW404" s="65"/>
      <c r="AX404" s="65"/>
      <c r="AY404" s="65"/>
      <c r="AZ404" s="65"/>
      <c r="BA404" s="65"/>
      <c r="BB404" s="65"/>
      <c r="BC404" s="65"/>
      <c r="BD404" s="65"/>
      <c r="BE404" s="65"/>
      <c r="BF404" s="65"/>
      <c r="BG404" s="65"/>
      <c r="BH404" s="65"/>
      <c r="BI404" s="65"/>
      <c r="BJ404" s="65"/>
      <c r="BK404" s="65"/>
      <c r="BL404" s="65"/>
      <c r="BM404" s="65"/>
      <c r="BN404" s="65"/>
      <c r="BO404" s="65"/>
      <c r="BP404" s="65"/>
      <c r="BQ404" s="65"/>
      <c r="BR404" s="65"/>
      <c r="BS404" s="65"/>
      <c r="BT404" s="65"/>
      <c r="BU404" s="65"/>
      <c r="BV404" s="65"/>
      <c r="BW404" s="65"/>
      <c r="BX404" s="65"/>
      <c r="BY404" s="65"/>
      <c r="BZ404" s="65"/>
      <c r="CA404" s="65"/>
      <c r="CB404" s="65"/>
      <c r="CC404" s="65"/>
      <c r="CD404" s="65"/>
      <c r="CE404" s="65"/>
      <c r="CF404" s="65"/>
      <c r="CG404" s="65"/>
      <c r="CH404" s="65"/>
      <c r="CI404" s="65"/>
      <c r="CJ404" s="65"/>
      <c r="CK404" s="65"/>
      <c r="CL404" s="65"/>
      <c r="CM404" s="65"/>
      <c r="CN404" s="65"/>
      <c r="CO404" s="65"/>
      <c r="CP404" s="65"/>
      <c r="CQ404" s="65"/>
      <c r="CR404" s="65"/>
      <c r="CS404" s="65"/>
      <c r="CT404" s="65"/>
      <c r="CU404" s="65"/>
      <c r="CV404" s="65"/>
      <c r="CW404" s="65"/>
      <c r="CX404" s="65"/>
      <c r="CY404" s="65"/>
      <c r="CZ404" s="65"/>
      <c r="DA404" s="65"/>
      <c r="DB404" s="65"/>
      <c r="DC404" s="65"/>
      <c r="DD404" s="65"/>
      <c r="DE404" s="65"/>
      <c r="DF404" s="65"/>
      <c r="DG404" s="65"/>
      <c r="DH404" s="65"/>
      <c r="DI404" s="65"/>
      <c r="DJ404" s="65"/>
      <c r="DK404" s="65"/>
      <c r="DL404" s="65"/>
      <c r="DM404" s="65"/>
      <c r="DN404" s="65"/>
      <c r="DO404" s="65"/>
      <c r="DP404" s="65"/>
      <c r="DQ404" s="65"/>
      <c r="DR404" s="65"/>
      <c r="DS404" s="65"/>
      <c r="DT404" s="65"/>
      <c r="DU404" s="65"/>
      <c r="DV404" s="65"/>
      <c r="DW404" s="65"/>
      <c r="DX404" s="65"/>
      <c r="DY404" s="65"/>
      <c r="DZ404" s="65"/>
      <c r="EA404" s="65"/>
    </row>
    <row r="405" spans="1:131" x14ac:dyDescent="0.25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65"/>
      <c r="AS405" s="65"/>
      <c r="AT405" s="65"/>
      <c r="AU405" s="65"/>
      <c r="AV405" s="65"/>
      <c r="AW405" s="65"/>
      <c r="AX405" s="65"/>
      <c r="AY405" s="65"/>
      <c r="AZ405" s="65"/>
      <c r="BA405" s="65"/>
      <c r="BB405" s="65"/>
      <c r="BC405" s="65"/>
      <c r="BD405" s="65"/>
      <c r="BE405" s="65"/>
      <c r="BF405" s="65"/>
      <c r="BG405" s="65"/>
      <c r="BH405" s="65"/>
      <c r="BI405" s="65"/>
      <c r="BJ405" s="65"/>
      <c r="BK405" s="65"/>
      <c r="BL405" s="65"/>
      <c r="BM405" s="65"/>
      <c r="BN405" s="65"/>
      <c r="BO405" s="65"/>
      <c r="BP405" s="65"/>
      <c r="BQ405" s="65"/>
      <c r="BR405" s="65"/>
      <c r="BS405" s="65"/>
      <c r="BT405" s="65"/>
      <c r="BU405" s="65"/>
      <c r="BV405" s="65"/>
      <c r="BW405" s="65"/>
      <c r="BX405" s="65"/>
      <c r="BY405" s="65"/>
      <c r="BZ405" s="65"/>
      <c r="CA405" s="65"/>
      <c r="CB405" s="65"/>
      <c r="CC405" s="65"/>
      <c r="CD405" s="65"/>
      <c r="CE405" s="65"/>
      <c r="CF405" s="65"/>
      <c r="CG405" s="65"/>
      <c r="CH405" s="65"/>
      <c r="CI405" s="65"/>
      <c r="CJ405" s="65"/>
      <c r="CK405" s="65"/>
      <c r="CL405" s="65"/>
      <c r="CM405" s="65"/>
      <c r="CN405" s="65"/>
      <c r="CO405" s="65"/>
      <c r="CP405" s="65"/>
      <c r="CQ405" s="65"/>
      <c r="CR405" s="65"/>
      <c r="CS405" s="65"/>
      <c r="CT405" s="65"/>
      <c r="CU405" s="65"/>
      <c r="CV405" s="65"/>
      <c r="CW405" s="65"/>
      <c r="CX405" s="65"/>
      <c r="CY405" s="65"/>
      <c r="CZ405" s="65"/>
      <c r="DA405" s="65"/>
      <c r="DB405" s="65"/>
      <c r="DC405" s="65"/>
      <c r="DD405" s="65"/>
      <c r="DE405" s="65"/>
      <c r="DF405" s="65"/>
      <c r="DG405" s="65"/>
      <c r="DH405" s="65"/>
      <c r="DI405" s="65"/>
      <c r="DJ405" s="65"/>
      <c r="DK405" s="65"/>
      <c r="DL405" s="65"/>
      <c r="DM405" s="65"/>
      <c r="DN405" s="65"/>
      <c r="DO405" s="65"/>
      <c r="DP405" s="65"/>
      <c r="DQ405" s="65"/>
      <c r="DR405" s="65"/>
      <c r="DS405" s="65"/>
      <c r="DT405" s="65"/>
      <c r="DU405" s="65"/>
      <c r="DV405" s="65"/>
      <c r="DW405" s="65"/>
      <c r="DX405" s="65"/>
      <c r="DY405" s="65"/>
      <c r="DZ405" s="65"/>
      <c r="EA405" s="65"/>
    </row>
    <row r="406" spans="1:131" x14ac:dyDescent="0.25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65"/>
      <c r="AS406" s="65"/>
      <c r="AT406" s="65"/>
      <c r="AU406" s="65"/>
      <c r="AV406" s="65"/>
      <c r="AW406" s="65"/>
      <c r="AX406" s="65"/>
      <c r="AY406" s="65"/>
      <c r="AZ406" s="65"/>
      <c r="BA406" s="65"/>
      <c r="BB406" s="65"/>
      <c r="BC406" s="65"/>
      <c r="BD406" s="65"/>
      <c r="BE406" s="65"/>
      <c r="BF406" s="65"/>
      <c r="BG406" s="65"/>
      <c r="BH406" s="65"/>
      <c r="BI406" s="65"/>
      <c r="BJ406" s="65"/>
      <c r="BK406" s="65"/>
      <c r="BL406" s="65"/>
      <c r="BM406" s="65"/>
      <c r="BN406" s="65"/>
      <c r="BO406" s="65"/>
      <c r="BP406" s="65"/>
      <c r="BQ406" s="65"/>
      <c r="BR406" s="65"/>
      <c r="BS406" s="65"/>
      <c r="BT406" s="65"/>
      <c r="BU406" s="65"/>
      <c r="BV406" s="65"/>
      <c r="BW406" s="65"/>
      <c r="BX406" s="65"/>
      <c r="BY406" s="65"/>
      <c r="BZ406" s="65"/>
      <c r="CA406" s="65"/>
      <c r="CB406" s="65"/>
      <c r="CC406" s="65"/>
      <c r="CD406" s="65"/>
      <c r="CE406" s="65"/>
      <c r="CF406" s="65"/>
      <c r="CG406" s="65"/>
      <c r="CH406" s="65"/>
      <c r="CI406" s="65"/>
      <c r="CJ406" s="65"/>
      <c r="CK406" s="65"/>
      <c r="CL406" s="65"/>
      <c r="CM406" s="65"/>
      <c r="CN406" s="65"/>
      <c r="CO406" s="65"/>
      <c r="CP406" s="65"/>
      <c r="CQ406" s="65"/>
      <c r="CR406" s="65"/>
      <c r="CS406" s="65"/>
      <c r="CT406" s="65"/>
      <c r="CU406" s="65"/>
      <c r="CV406" s="65"/>
      <c r="CW406" s="65"/>
      <c r="CX406" s="65"/>
      <c r="CY406" s="65"/>
      <c r="CZ406" s="65"/>
      <c r="DA406" s="65"/>
      <c r="DB406" s="65"/>
      <c r="DC406" s="65"/>
      <c r="DD406" s="65"/>
      <c r="DE406" s="65"/>
      <c r="DF406" s="65"/>
      <c r="DG406" s="65"/>
      <c r="DH406" s="65"/>
      <c r="DI406" s="65"/>
      <c r="DJ406" s="65"/>
      <c r="DK406" s="65"/>
      <c r="DL406" s="65"/>
      <c r="DM406" s="65"/>
      <c r="DN406" s="65"/>
      <c r="DO406" s="65"/>
      <c r="DP406" s="65"/>
      <c r="DQ406" s="65"/>
      <c r="DR406" s="65"/>
      <c r="DS406" s="65"/>
      <c r="DT406" s="65"/>
      <c r="DU406" s="65"/>
      <c r="DV406" s="65"/>
      <c r="DW406" s="65"/>
      <c r="DX406" s="65"/>
      <c r="DY406" s="65"/>
      <c r="DZ406" s="65"/>
      <c r="EA406" s="65"/>
    </row>
    <row r="407" spans="1:131" x14ac:dyDescent="0.25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65"/>
      <c r="AS407" s="65"/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  <c r="BU407" s="65"/>
      <c r="BV407" s="65"/>
      <c r="BW407" s="65"/>
      <c r="BX407" s="65"/>
      <c r="BY407" s="65"/>
      <c r="BZ407" s="65"/>
      <c r="CA407" s="65"/>
      <c r="CB407" s="65"/>
      <c r="CC407" s="65"/>
      <c r="CD407" s="65"/>
      <c r="CE407" s="65"/>
      <c r="CF407" s="65"/>
      <c r="CG407" s="65"/>
      <c r="CH407" s="65"/>
      <c r="CI407" s="65"/>
      <c r="CJ407" s="65"/>
      <c r="CK407" s="65"/>
      <c r="CL407" s="65"/>
      <c r="CM407" s="65"/>
      <c r="CN407" s="65"/>
      <c r="CO407" s="65"/>
      <c r="CP407" s="65"/>
      <c r="CQ407" s="65"/>
      <c r="CR407" s="65"/>
      <c r="CS407" s="65"/>
      <c r="CT407" s="65"/>
      <c r="CU407" s="65"/>
      <c r="CV407" s="65"/>
      <c r="CW407" s="65"/>
      <c r="CX407" s="65"/>
      <c r="CY407" s="65"/>
      <c r="CZ407" s="65"/>
      <c r="DA407" s="65"/>
      <c r="DB407" s="65"/>
      <c r="DC407" s="65"/>
      <c r="DD407" s="65"/>
      <c r="DE407" s="65"/>
      <c r="DF407" s="65"/>
      <c r="DG407" s="65"/>
      <c r="DH407" s="65"/>
      <c r="DI407" s="65"/>
      <c r="DJ407" s="65"/>
      <c r="DK407" s="65"/>
      <c r="DL407" s="65"/>
      <c r="DM407" s="65"/>
      <c r="DN407" s="65"/>
      <c r="DO407" s="65"/>
      <c r="DP407" s="65"/>
      <c r="DQ407" s="65"/>
      <c r="DR407" s="65"/>
      <c r="DS407" s="65"/>
      <c r="DT407" s="65"/>
      <c r="DU407" s="65"/>
      <c r="DV407" s="65"/>
      <c r="DW407" s="65"/>
      <c r="DX407" s="65"/>
      <c r="DY407" s="65"/>
      <c r="DZ407" s="65"/>
      <c r="EA407" s="65"/>
    </row>
    <row r="408" spans="1:131" x14ac:dyDescent="0.25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65"/>
      <c r="AS408" s="65"/>
      <c r="AT408" s="65"/>
      <c r="AU408" s="65"/>
      <c r="AV408" s="65"/>
      <c r="AW408" s="65"/>
      <c r="AX408" s="65"/>
      <c r="AY408" s="65"/>
      <c r="AZ408" s="65"/>
      <c r="BA408" s="65"/>
      <c r="BB408" s="65"/>
      <c r="BC408" s="65"/>
      <c r="BD408" s="65"/>
      <c r="BE408" s="65"/>
      <c r="BF408" s="65"/>
      <c r="BG408" s="65"/>
      <c r="BH408" s="65"/>
      <c r="BI408" s="65"/>
      <c r="BJ408" s="65"/>
      <c r="BK408" s="65"/>
      <c r="BL408" s="65"/>
      <c r="BM408" s="65"/>
      <c r="BN408" s="65"/>
      <c r="BO408" s="65"/>
      <c r="BP408" s="65"/>
      <c r="BQ408" s="65"/>
      <c r="BR408" s="65"/>
      <c r="BS408" s="65"/>
      <c r="BT408" s="65"/>
      <c r="BU408" s="65"/>
      <c r="BV408" s="65"/>
      <c r="BW408" s="65"/>
      <c r="BX408" s="65"/>
      <c r="BY408" s="65"/>
      <c r="BZ408" s="65"/>
      <c r="CA408" s="65"/>
      <c r="CB408" s="65"/>
      <c r="CC408" s="65"/>
      <c r="CD408" s="65"/>
      <c r="CE408" s="65"/>
      <c r="CF408" s="65"/>
      <c r="CG408" s="65"/>
      <c r="CH408" s="65"/>
      <c r="CI408" s="65"/>
      <c r="CJ408" s="65"/>
      <c r="CK408" s="65"/>
      <c r="CL408" s="65"/>
      <c r="CM408" s="65"/>
      <c r="CN408" s="65"/>
      <c r="CO408" s="65"/>
      <c r="CP408" s="65"/>
      <c r="CQ408" s="65"/>
      <c r="CR408" s="65"/>
      <c r="CS408" s="65"/>
      <c r="CT408" s="65"/>
      <c r="CU408" s="65"/>
      <c r="CV408" s="65"/>
      <c r="CW408" s="65"/>
      <c r="CX408" s="65"/>
      <c r="CY408" s="65"/>
      <c r="CZ408" s="65"/>
      <c r="DA408" s="65"/>
      <c r="DB408" s="65"/>
      <c r="DC408" s="65"/>
      <c r="DD408" s="65"/>
      <c r="DE408" s="65"/>
      <c r="DF408" s="65"/>
      <c r="DG408" s="65"/>
      <c r="DH408" s="65"/>
      <c r="DI408" s="65"/>
      <c r="DJ408" s="65"/>
      <c r="DK408" s="65"/>
      <c r="DL408" s="65"/>
      <c r="DM408" s="65"/>
      <c r="DN408" s="65"/>
      <c r="DO408" s="65"/>
      <c r="DP408" s="65"/>
      <c r="DQ408" s="65"/>
      <c r="DR408" s="65"/>
      <c r="DS408" s="65"/>
      <c r="DT408" s="65"/>
      <c r="DU408" s="65"/>
      <c r="DV408" s="65"/>
      <c r="DW408" s="65"/>
      <c r="DX408" s="65"/>
      <c r="DY408" s="65"/>
      <c r="DZ408" s="65"/>
      <c r="EA408" s="65"/>
    </row>
    <row r="409" spans="1:131" x14ac:dyDescent="0.25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  <c r="BU409" s="65"/>
      <c r="BV409" s="65"/>
      <c r="BW409" s="65"/>
      <c r="BX409" s="65"/>
      <c r="BY409" s="65"/>
      <c r="BZ409" s="65"/>
      <c r="CA409" s="65"/>
      <c r="CB409" s="65"/>
      <c r="CC409" s="65"/>
      <c r="CD409" s="65"/>
      <c r="CE409" s="65"/>
      <c r="CF409" s="65"/>
      <c r="CG409" s="65"/>
      <c r="CH409" s="65"/>
      <c r="CI409" s="65"/>
      <c r="CJ409" s="65"/>
      <c r="CK409" s="65"/>
      <c r="CL409" s="65"/>
      <c r="CM409" s="65"/>
      <c r="CN409" s="65"/>
      <c r="CO409" s="65"/>
      <c r="CP409" s="65"/>
      <c r="CQ409" s="65"/>
      <c r="CR409" s="65"/>
      <c r="CS409" s="65"/>
      <c r="CT409" s="65"/>
      <c r="CU409" s="65"/>
      <c r="CV409" s="65"/>
      <c r="CW409" s="65"/>
      <c r="CX409" s="65"/>
      <c r="CY409" s="65"/>
      <c r="CZ409" s="65"/>
      <c r="DA409" s="65"/>
      <c r="DB409" s="65"/>
      <c r="DC409" s="65"/>
      <c r="DD409" s="65"/>
      <c r="DE409" s="65"/>
      <c r="DF409" s="65"/>
      <c r="DG409" s="65"/>
      <c r="DH409" s="65"/>
      <c r="DI409" s="65"/>
      <c r="DJ409" s="65"/>
      <c r="DK409" s="65"/>
      <c r="DL409" s="65"/>
      <c r="DM409" s="65"/>
      <c r="DN409" s="65"/>
      <c r="DO409" s="65"/>
      <c r="DP409" s="65"/>
      <c r="DQ409" s="65"/>
      <c r="DR409" s="65"/>
      <c r="DS409" s="65"/>
      <c r="DT409" s="65"/>
      <c r="DU409" s="65"/>
      <c r="DV409" s="65"/>
      <c r="DW409" s="65"/>
      <c r="DX409" s="65"/>
      <c r="DY409" s="65"/>
      <c r="DZ409" s="65"/>
      <c r="EA409" s="65"/>
    </row>
    <row r="410" spans="1:131" x14ac:dyDescent="0.25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65"/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/>
      <c r="BL410" s="65"/>
      <c r="BM410" s="65"/>
      <c r="BN410" s="65"/>
      <c r="BO410" s="65"/>
      <c r="BP410" s="65"/>
      <c r="BQ410" s="65"/>
      <c r="BR410" s="65"/>
      <c r="BS410" s="65"/>
      <c r="BT410" s="65"/>
      <c r="BU410" s="65"/>
      <c r="BV410" s="65"/>
      <c r="BW410" s="65"/>
      <c r="BX410" s="65"/>
      <c r="BY410" s="65"/>
      <c r="BZ410" s="65"/>
      <c r="CA410" s="65"/>
      <c r="CB410" s="65"/>
      <c r="CC410" s="65"/>
      <c r="CD410" s="65"/>
      <c r="CE410" s="65"/>
      <c r="CF410" s="65"/>
      <c r="CG410" s="65"/>
      <c r="CH410" s="65"/>
      <c r="CI410" s="65"/>
      <c r="CJ410" s="65"/>
      <c r="CK410" s="65"/>
      <c r="CL410" s="65"/>
      <c r="CM410" s="65"/>
      <c r="CN410" s="65"/>
      <c r="CO410" s="65"/>
      <c r="CP410" s="65"/>
      <c r="CQ410" s="65"/>
      <c r="CR410" s="65"/>
      <c r="CS410" s="65"/>
      <c r="CT410" s="65"/>
      <c r="CU410" s="65"/>
      <c r="CV410" s="65"/>
      <c r="CW410" s="65"/>
      <c r="CX410" s="65"/>
      <c r="CY410" s="65"/>
      <c r="CZ410" s="65"/>
      <c r="DA410" s="65"/>
      <c r="DB410" s="65"/>
      <c r="DC410" s="65"/>
      <c r="DD410" s="65"/>
      <c r="DE410" s="65"/>
      <c r="DF410" s="65"/>
      <c r="DG410" s="65"/>
      <c r="DH410" s="65"/>
      <c r="DI410" s="65"/>
      <c r="DJ410" s="65"/>
      <c r="DK410" s="65"/>
      <c r="DL410" s="65"/>
      <c r="DM410" s="65"/>
      <c r="DN410" s="65"/>
      <c r="DO410" s="65"/>
      <c r="DP410" s="65"/>
      <c r="DQ410" s="65"/>
      <c r="DR410" s="65"/>
      <c r="DS410" s="65"/>
      <c r="DT410" s="65"/>
      <c r="DU410" s="65"/>
      <c r="DV410" s="65"/>
      <c r="DW410" s="65"/>
      <c r="DX410" s="65"/>
      <c r="DY410" s="65"/>
      <c r="DZ410" s="65"/>
      <c r="EA410" s="65"/>
    </row>
    <row r="411" spans="1:131" x14ac:dyDescent="0.25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  <c r="AT411" s="65"/>
      <c r="AU411" s="65"/>
      <c r="AV411" s="65"/>
      <c r="AW411" s="65"/>
      <c r="AX411" s="65"/>
      <c r="AY411" s="65"/>
      <c r="AZ411" s="65"/>
      <c r="BA411" s="65"/>
      <c r="BB411" s="65"/>
      <c r="BC411" s="65"/>
      <c r="BD411" s="65"/>
      <c r="BE411" s="65"/>
      <c r="BF411" s="65"/>
      <c r="BG411" s="65"/>
      <c r="BH411" s="65"/>
      <c r="BI411" s="65"/>
      <c r="BJ411" s="65"/>
      <c r="BK411" s="65"/>
      <c r="BL411" s="65"/>
      <c r="BM411" s="65"/>
      <c r="BN411" s="65"/>
      <c r="BO411" s="65"/>
      <c r="BP411" s="65"/>
      <c r="BQ411" s="65"/>
      <c r="BR411" s="65"/>
      <c r="BS411" s="65"/>
      <c r="BT411" s="65"/>
      <c r="BU411" s="65"/>
      <c r="BV411" s="65"/>
      <c r="BW411" s="65"/>
      <c r="BX411" s="65"/>
      <c r="BY411" s="65"/>
      <c r="BZ411" s="65"/>
      <c r="CA411" s="65"/>
      <c r="CB411" s="65"/>
      <c r="CC411" s="65"/>
      <c r="CD411" s="65"/>
      <c r="CE411" s="65"/>
      <c r="CF411" s="65"/>
      <c r="CG411" s="65"/>
      <c r="CH411" s="65"/>
      <c r="CI411" s="65"/>
      <c r="CJ411" s="65"/>
      <c r="CK411" s="65"/>
      <c r="CL411" s="65"/>
      <c r="CM411" s="65"/>
      <c r="CN411" s="65"/>
      <c r="CO411" s="65"/>
      <c r="CP411" s="65"/>
      <c r="CQ411" s="65"/>
      <c r="CR411" s="65"/>
      <c r="CS411" s="65"/>
      <c r="CT411" s="65"/>
      <c r="CU411" s="65"/>
      <c r="CV411" s="65"/>
      <c r="CW411" s="65"/>
      <c r="CX411" s="65"/>
      <c r="CY411" s="65"/>
      <c r="CZ411" s="65"/>
      <c r="DA411" s="65"/>
      <c r="DB411" s="65"/>
      <c r="DC411" s="65"/>
      <c r="DD411" s="65"/>
      <c r="DE411" s="65"/>
      <c r="DF411" s="65"/>
      <c r="DG411" s="65"/>
      <c r="DH411" s="65"/>
      <c r="DI411" s="65"/>
      <c r="DJ411" s="65"/>
      <c r="DK411" s="65"/>
      <c r="DL411" s="65"/>
      <c r="DM411" s="65"/>
      <c r="DN411" s="65"/>
      <c r="DO411" s="65"/>
      <c r="DP411" s="65"/>
      <c r="DQ411" s="65"/>
      <c r="DR411" s="65"/>
      <c r="DS411" s="65"/>
      <c r="DT411" s="65"/>
      <c r="DU411" s="65"/>
      <c r="DV411" s="65"/>
      <c r="DW411" s="65"/>
      <c r="DX411" s="65"/>
      <c r="DY411" s="65"/>
      <c r="DZ411" s="65"/>
      <c r="EA411" s="65"/>
    </row>
    <row r="412" spans="1:131" x14ac:dyDescent="0.25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65"/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/>
      <c r="BL412" s="65"/>
      <c r="BM412" s="65"/>
      <c r="BN412" s="65"/>
      <c r="BO412" s="65"/>
      <c r="BP412" s="65"/>
      <c r="BQ412" s="65"/>
      <c r="BR412" s="65"/>
      <c r="BS412" s="65"/>
      <c r="BT412" s="65"/>
      <c r="BU412" s="65"/>
      <c r="BV412" s="65"/>
      <c r="BW412" s="65"/>
      <c r="BX412" s="65"/>
      <c r="BY412" s="65"/>
      <c r="BZ412" s="65"/>
      <c r="CA412" s="65"/>
      <c r="CB412" s="65"/>
      <c r="CC412" s="65"/>
      <c r="CD412" s="65"/>
      <c r="CE412" s="65"/>
      <c r="CF412" s="65"/>
      <c r="CG412" s="65"/>
      <c r="CH412" s="65"/>
      <c r="CI412" s="65"/>
      <c r="CJ412" s="65"/>
      <c r="CK412" s="65"/>
      <c r="CL412" s="65"/>
      <c r="CM412" s="65"/>
      <c r="CN412" s="65"/>
      <c r="CO412" s="65"/>
      <c r="CP412" s="65"/>
      <c r="CQ412" s="65"/>
      <c r="CR412" s="65"/>
      <c r="CS412" s="65"/>
      <c r="CT412" s="65"/>
      <c r="CU412" s="65"/>
      <c r="CV412" s="65"/>
      <c r="CW412" s="65"/>
      <c r="CX412" s="65"/>
      <c r="CY412" s="65"/>
      <c r="CZ412" s="65"/>
      <c r="DA412" s="65"/>
      <c r="DB412" s="65"/>
      <c r="DC412" s="65"/>
      <c r="DD412" s="65"/>
      <c r="DE412" s="65"/>
      <c r="DF412" s="65"/>
      <c r="DG412" s="65"/>
      <c r="DH412" s="65"/>
      <c r="DI412" s="65"/>
      <c r="DJ412" s="65"/>
      <c r="DK412" s="65"/>
      <c r="DL412" s="65"/>
      <c r="DM412" s="65"/>
      <c r="DN412" s="65"/>
      <c r="DO412" s="65"/>
      <c r="DP412" s="65"/>
      <c r="DQ412" s="65"/>
      <c r="DR412" s="65"/>
      <c r="DS412" s="65"/>
      <c r="DT412" s="65"/>
      <c r="DU412" s="65"/>
      <c r="DV412" s="65"/>
      <c r="DW412" s="65"/>
      <c r="DX412" s="65"/>
      <c r="DY412" s="65"/>
      <c r="DZ412" s="65"/>
      <c r="EA412" s="65"/>
    </row>
    <row r="413" spans="1:131" x14ac:dyDescent="0.25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65"/>
      <c r="AS413" s="65"/>
      <c r="AT413" s="65"/>
      <c r="AU413" s="65"/>
      <c r="AV413" s="65"/>
      <c r="AW413" s="65"/>
      <c r="AX413" s="65"/>
      <c r="AY413" s="65"/>
      <c r="AZ413" s="65"/>
      <c r="BA413" s="65"/>
      <c r="BB413" s="65"/>
      <c r="BC413" s="65"/>
      <c r="BD413" s="65"/>
      <c r="BE413" s="65"/>
      <c r="BF413" s="65"/>
      <c r="BG413" s="65"/>
      <c r="BH413" s="65"/>
      <c r="BI413" s="65"/>
      <c r="BJ413" s="65"/>
      <c r="BK413" s="65"/>
      <c r="BL413" s="65"/>
      <c r="BM413" s="65"/>
      <c r="BN413" s="65"/>
      <c r="BO413" s="65"/>
      <c r="BP413" s="65"/>
      <c r="BQ413" s="65"/>
      <c r="BR413" s="65"/>
      <c r="BS413" s="65"/>
      <c r="BT413" s="65"/>
      <c r="BU413" s="65"/>
      <c r="BV413" s="65"/>
      <c r="BW413" s="65"/>
      <c r="BX413" s="65"/>
      <c r="BY413" s="65"/>
      <c r="BZ413" s="65"/>
      <c r="CA413" s="65"/>
      <c r="CB413" s="65"/>
      <c r="CC413" s="65"/>
      <c r="CD413" s="65"/>
      <c r="CE413" s="65"/>
      <c r="CF413" s="65"/>
      <c r="CG413" s="65"/>
      <c r="CH413" s="65"/>
      <c r="CI413" s="65"/>
      <c r="CJ413" s="65"/>
      <c r="CK413" s="65"/>
      <c r="CL413" s="65"/>
      <c r="CM413" s="65"/>
      <c r="CN413" s="65"/>
      <c r="CO413" s="65"/>
      <c r="CP413" s="65"/>
      <c r="CQ413" s="65"/>
      <c r="CR413" s="65"/>
      <c r="CS413" s="65"/>
      <c r="CT413" s="65"/>
      <c r="CU413" s="65"/>
      <c r="CV413" s="65"/>
      <c r="CW413" s="65"/>
      <c r="CX413" s="65"/>
      <c r="CY413" s="65"/>
      <c r="CZ413" s="65"/>
      <c r="DA413" s="65"/>
      <c r="DB413" s="65"/>
      <c r="DC413" s="65"/>
      <c r="DD413" s="65"/>
      <c r="DE413" s="65"/>
      <c r="DF413" s="65"/>
      <c r="DG413" s="65"/>
      <c r="DH413" s="65"/>
      <c r="DI413" s="65"/>
      <c r="DJ413" s="65"/>
      <c r="DK413" s="65"/>
      <c r="DL413" s="65"/>
      <c r="DM413" s="65"/>
      <c r="DN413" s="65"/>
      <c r="DO413" s="65"/>
      <c r="DP413" s="65"/>
      <c r="DQ413" s="65"/>
      <c r="DR413" s="65"/>
      <c r="DS413" s="65"/>
      <c r="DT413" s="65"/>
      <c r="DU413" s="65"/>
      <c r="DV413" s="65"/>
      <c r="DW413" s="65"/>
      <c r="DX413" s="65"/>
      <c r="DY413" s="65"/>
      <c r="DZ413" s="65"/>
      <c r="EA413" s="65"/>
    </row>
    <row r="414" spans="1:131" x14ac:dyDescent="0.25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65"/>
      <c r="AS414" s="65"/>
      <c r="AT414" s="65"/>
      <c r="AU414" s="65"/>
      <c r="AV414" s="65"/>
      <c r="AW414" s="65"/>
      <c r="AX414" s="65"/>
      <c r="AY414" s="65"/>
      <c r="AZ414" s="65"/>
      <c r="BA414" s="65"/>
      <c r="BB414" s="65"/>
      <c r="BC414" s="65"/>
      <c r="BD414" s="65"/>
      <c r="BE414" s="65"/>
      <c r="BF414" s="65"/>
      <c r="BG414" s="65"/>
      <c r="BH414" s="65"/>
      <c r="BI414" s="65"/>
      <c r="BJ414" s="65"/>
      <c r="BK414" s="65"/>
      <c r="BL414" s="65"/>
      <c r="BM414" s="65"/>
      <c r="BN414" s="65"/>
      <c r="BO414" s="65"/>
      <c r="BP414" s="65"/>
      <c r="BQ414" s="65"/>
      <c r="BR414" s="65"/>
      <c r="BS414" s="65"/>
      <c r="BT414" s="65"/>
      <c r="BU414" s="65"/>
      <c r="BV414" s="65"/>
      <c r="BW414" s="65"/>
      <c r="BX414" s="65"/>
      <c r="BY414" s="65"/>
      <c r="BZ414" s="65"/>
      <c r="CA414" s="65"/>
      <c r="CB414" s="65"/>
      <c r="CC414" s="65"/>
      <c r="CD414" s="65"/>
      <c r="CE414" s="65"/>
      <c r="CF414" s="65"/>
      <c r="CG414" s="65"/>
      <c r="CH414" s="65"/>
      <c r="CI414" s="65"/>
      <c r="CJ414" s="65"/>
      <c r="CK414" s="65"/>
      <c r="CL414" s="65"/>
      <c r="CM414" s="65"/>
      <c r="CN414" s="65"/>
      <c r="CO414" s="65"/>
      <c r="CP414" s="65"/>
      <c r="CQ414" s="65"/>
      <c r="CR414" s="65"/>
      <c r="CS414" s="65"/>
      <c r="CT414" s="65"/>
      <c r="CU414" s="65"/>
      <c r="CV414" s="65"/>
      <c r="CW414" s="65"/>
      <c r="CX414" s="65"/>
      <c r="CY414" s="65"/>
      <c r="CZ414" s="65"/>
      <c r="DA414" s="65"/>
      <c r="DB414" s="65"/>
      <c r="DC414" s="65"/>
      <c r="DD414" s="65"/>
      <c r="DE414" s="65"/>
      <c r="DF414" s="65"/>
      <c r="DG414" s="65"/>
      <c r="DH414" s="65"/>
      <c r="DI414" s="65"/>
      <c r="DJ414" s="65"/>
      <c r="DK414" s="65"/>
      <c r="DL414" s="65"/>
      <c r="DM414" s="65"/>
      <c r="DN414" s="65"/>
      <c r="DO414" s="65"/>
      <c r="DP414" s="65"/>
      <c r="DQ414" s="65"/>
      <c r="DR414" s="65"/>
      <c r="DS414" s="65"/>
      <c r="DT414" s="65"/>
      <c r="DU414" s="65"/>
      <c r="DV414" s="65"/>
      <c r="DW414" s="65"/>
      <c r="DX414" s="65"/>
      <c r="DY414" s="65"/>
      <c r="DZ414" s="65"/>
      <c r="EA414" s="65"/>
    </row>
    <row r="415" spans="1:131" x14ac:dyDescent="0.2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65"/>
      <c r="AS415" s="65"/>
      <c r="AT415" s="65"/>
      <c r="AU415" s="65"/>
      <c r="AV415" s="65"/>
      <c r="AW415" s="65"/>
      <c r="AX415" s="65"/>
      <c r="AY415" s="65"/>
      <c r="AZ415" s="65"/>
      <c r="BA415" s="65"/>
      <c r="BB415" s="65"/>
      <c r="BC415" s="65"/>
      <c r="BD415" s="65"/>
      <c r="BE415" s="65"/>
      <c r="BF415" s="65"/>
      <c r="BG415" s="65"/>
      <c r="BH415" s="65"/>
      <c r="BI415" s="65"/>
      <c r="BJ415" s="65"/>
      <c r="BK415" s="65"/>
      <c r="BL415" s="65"/>
      <c r="BM415" s="65"/>
      <c r="BN415" s="65"/>
      <c r="BO415" s="65"/>
      <c r="BP415" s="65"/>
      <c r="BQ415" s="65"/>
      <c r="BR415" s="65"/>
      <c r="BS415" s="65"/>
      <c r="BT415" s="65"/>
      <c r="BU415" s="65"/>
      <c r="BV415" s="65"/>
      <c r="BW415" s="65"/>
      <c r="BX415" s="65"/>
      <c r="BY415" s="65"/>
      <c r="BZ415" s="65"/>
      <c r="CA415" s="65"/>
      <c r="CB415" s="65"/>
      <c r="CC415" s="65"/>
      <c r="CD415" s="65"/>
      <c r="CE415" s="65"/>
      <c r="CF415" s="65"/>
      <c r="CG415" s="65"/>
      <c r="CH415" s="65"/>
      <c r="CI415" s="65"/>
      <c r="CJ415" s="65"/>
      <c r="CK415" s="65"/>
      <c r="CL415" s="65"/>
      <c r="CM415" s="65"/>
      <c r="CN415" s="65"/>
      <c r="CO415" s="65"/>
      <c r="CP415" s="65"/>
      <c r="CQ415" s="65"/>
      <c r="CR415" s="65"/>
      <c r="CS415" s="65"/>
      <c r="CT415" s="65"/>
      <c r="CU415" s="65"/>
      <c r="CV415" s="65"/>
      <c r="CW415" s="65"/>
      <c r="CX415" s="65"/>
      <c r="CY415" s="65"/>
      <c r="CZ415" s="65"/>
      <c r="DA415" s="65"/>
      <c r="DB415" s="65"/>
      <c r="DC415" s="65"/>
      <c r="DD415" s="65"/>
      <c r="DE415" s="65"/>
      <c r="DF415" s="65"/>
      <c r="DG415" s="65"/>
      <c r="DH415" s="65"/>
      <c r="DI415" s="65"/>
      <c r="DJ415" s="65"/>
      <c r="DK415" s="65"/>
      <c r="DL415" s="65"/>
      <c r="DM415" s="65"/>
      <c r="DN415" s="65"/>
      <c r="DO415" s="65"/>
      <c r="DP415" s="65"/>
      <c r="DQ415" s="65"/>
      <c r="DR415" s="65"/>
      <c r="DS415" s="65"/>
      <c r="DT415" s="65"/>
      <c r="DU415" s="65"/>
      <c r="DV415" s="65"/>
      <c r="DW415" s="65"/>
      <c r="DX415" s="65"/>
      <c r="DY415" s="65"/>
      <c r="DZ415" s="65"/>
      <c r="EA415" s="65"/>
    </row>
    <row r="416" spans="1:131" x14ac:dyDescent="0.25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65"/>
      <c r="AS416" s="65"/>
      <c r="AT416" s="65"/>
      <c r="AU416" s="65"/>
      <c r="AV416" s="65"/>
      <c r="AW416" s="65"/>
      <c r="AX416" s="65"/>
      <c r="AY416" s="65"/>
      <c r="AZ416" s="65"/>
      <c r="BA416" s="65"/>
      <c r="BB416" s="65"/>
      <c r="BC416" s="65"/>
      <c r="BD416" s="65"/>
      <c r="BE416" s="65"/>
      <c r="BF416" s="65"/>
      <c r="BG416" s="65"/>
      <c r="BH416" s="65"/>
      <c r="BI416" s="65"/>
      <c r="BJ416" s="65"/>
      <c r="BK416" s="65"/>
      <c r="BL416" s="65"/>
      <c r="BM416" s="65"/>
      <c r="BN416" s="65"/>
      <c r="BO416" s="65"/>
      <c r="BP416" s="65"/>
      <c r="BQ416" s="65"/>
      <c r="BR416" s="65"/>
      <c r="BS416" s="65"/>
      <c r="BT416" s="65"/>
      <c r="BU416" s="65"/>
      <c r="BV416" s="65"/>
      <c r="BW416" s="65"/>
      <c r="BX416" s="65"/>
      <c r="BY416" s="65"/>
      <c r="BZ416" s="65"/>
      <c r="CA416" s="65"/>
      <c r="CB416" s="65"/>
      <c r="CC416" s="65"/>
      <c r="CD416" s="65"/>
      <c r="CE416" s="65"/>
      <c r="CF416" s="65"/>
      <c r="CG416" s="65"/>
      <c r="CH416" s="65"/>
      <c r="CI416" s="65"/>
      <c r="CJ416" s="65"/>
      <c r="CK416" s="65"/>
      <c r="CL416" s="65"/>
      <c r="CM416" s="65"/>
      <c r="CN416" s="65"/>
      <c r="CO416" s="65"/>
      <c r="CP416" s="65"/>
      <c r="CQ416" s="65"/>
      <c r="CR416" s="65"/>
      <c r="CS416" s="65"/>
      <c r="CT416" s="65"/>
      <c r="CU416" s="65"/>
      <c r="CV416" s="65"/>
      <c r="CW416" s="65"/>
      <c r="CX416" s="65"/>
      <c r="CY416" s="65"/>
      <c r="CZ416" s="65"/>
      <c r="DA416" s="65"/>
      <c r="DB416" s="65"/>
      <c r="DC416" s="65"/>
      <c r="DD416" s="65"/>
      <c r="DE416" s="65"/>
      <c r="DF416" s="65"/>
      <c r="DG416" s="65"/>
      <c r="DH416" s="65"/>
      <c r="DI416" s="65"/>
      <c r="DJ416" s="65"/>
      <c r="DK416" s="65"/>
      <c r="DL416" s="65"/>
      <c r="DM416" s="65"/>
      <c r="DN416" s="65"/>
      <c r="DO416" s="65"/>
      <c r="DP416" s="65"/>
      <c r="DQ416" s="65"/>
      <c r="DR416" s="65"/>
      <c r="DS416" s="65"/>
      <c r="DT416" s="65"/>
      <c r="DU416" s="65"/>
      <c r="DV416" s="65"/>
      <c r="DW416" s="65"/>
      <c r="DX416" s="65"/>
      <c r="DY416" s="65"/>
      <c r="DZ416" s="65"/>
      <c r="EA416" s="65"/>
    </row>
    <row r="417" spans="1:131" x14ac:dyDescent="0.25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65"/>
      <c r="AS417" s="65"/>
      <c r="AT417" s="65"/>
      <c r="AU417" s="65"/>
      <c r="AV417" s="65"/>
      <c r="AW417" s="65"/>
      <c r="AX417" s="65"/>
      <c r="AY417" s="65"/>
      <c r="AZ417" s="65"/>
      <c r="BA417" s="65"/>
      <c r="BB417" s="65"/>
      <c r="BC417" s="65"/>
      <c r="BD417" s="65"/>
      <c r="BE417" s="65"/>
      <c r="BF417" s="65"/>
      <c r="BG417" s="65"/>
      <c r="BH417" s="65"/>
      <c r="BI417" s="65"/>
      <c r="BJ417" s="65"/>
      <c r="BK417" s="65"/>
      <c r="BL417" s="65"/>
      <c r="BM417" s="65"/>
      <c r="BN417" s="65"/>
      <c r="BO417" s="65"/>
      <c r="BP417" s="65"/>
      <c r="BQ417" s="65"/>
      <c r="BR417" s="65"/>
      <c r="BS417" s="65"/>
      <c r="BT417" s="65"/>
      <c r="BU417" s="65"/>
      <c r="BV417" s="65"/>
      <c r="BW417" s="65"/>
      <c r="BX417" s="65"/>
      <c r="BY417" s="65"/>
      <c r="BZ417" s="65"/>
      <c r="CA417" s="65"/>
      <c r="CB417" s="65"/>
      <c r="CC417" s="65"/>
      <c r="CD417" s="65"/>
      <c r="CE417" s="65"/>
      <c r="CF417" s="65"/>
      <c r="CG417" s="65"/>
      <c r="CH417" s="65"/>
      <c r="CI417" s="65"/>
      <c r="CJ417" s="65"/>
      <c r="CK417" s="65"/>
      <c r="CL417" s="65"/>
      <c r="CM417" s="65"/>
      <c r="CN417" s="65"/>
      <c r="CO417" s="65"/>
      <c r="CP417" s="65"/>
      <c r="CQ417" s="65"/>
      <c r="CR417" s="65"/>
      <c r="CS417" s="65"/>
      <c r="CT417" s="65"/>
      <c r="CU417" s="65"/>
      <c r="CV417" s="65"/>
      <c r="CW417" s="65"/>
      <c r="CX417" s="65"/>
      <c r="CY417" s="65"/>
      <c r="CZ417" s="65"/>
      <c r="DA417" s="65"/>
      <c r="DB417" s="65"/>
      <c r="DC417" s="65"/>
      <c r="DD417" s="65"/>
      <c r="DE417" s="65"/>
      <c r="DF417" s="65"/>
      <c r="DG417" s="65"/>
      <c r="DH417" s="65"/>
      <c r="DI417" s="65"/>
      <c r="DJ417" s="65"/>
      <c r="DK417" s="65"/>
      <c r="DL417" s="65"/>
      <c r="DM417" s="65"/>
      <c r="DN417" s="65"/>
      <c r="DO417" s="65"/>
      <c r="DP417" s="65"/>
      <c r="DQ417" s="65"/>
      <c r="DR417" s="65"/>
      <c r="DS417" s="65"/>
      <c r="DT417" s="65"/>
      <c r="DU417" s="65"/>
      <c r="DV417" s="65"/>
      <c r="DW417" s="65"/>
      <c r="DX417" s="65"/>
      <c r="DY417" s="65"/>
      <c r="DZ417" s="65"/>
      <c r="EA417" s="65"/>
    </row>
    <row r="418" spans="1:131" x14ac:dyDescent="0.25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65"/>
      <c r="AS418" s="65"/>
      <c r="AT418" s="65"/>
      <c r="AU418" s="65"/>
      <c r="AV418" s="65"/>
      <c r="AW418" s="65"/>
      <c r="AX418" s="65"/>
      <c r="AY418" s="65"/>
      <c r="AZ418" s="65"/>
      <c r="BA418" s="65"/>
      <c r="BB418" s="65"/>
      <c r="BC418" s="65"/>
      <c r="BD418" s="65"/>
      <c r="BE418" s="65"/>
      <c r="BF418" s="65"/>
      <c r="BG418" s="65"/>
      <c r="BH418" s="65"/>
      <c r="BI418" s="65"/>
      <c r="BJ418" s="65"/>
      <c r="BK418" s="65"/>
      <c r="BL418" s="65"/>
      <c r="BM418" s="65"/>
      <c r="BN418" s="65"/>
      <c r="BO418" s="65"/>
      <c r="BP418" s="65"/>
      <c r="BQ418" s="65"/>
      <c r="BR418" s="65"/>
      <c r="BS418" s="65"/>
      <c r="BT418" s="65"/>
      <c r="BU418" s="65"/>
      <c r="BV418" s="65"/>
      <c r="BW418" s="65"/>
      <c r="BX418" s="65"/>
      <c r="BY418" s="65"/>
      <c r="BZ418" s="65"/>
      <c r="CA418" s="65"/>
      <c r="CB418" s="65"/>
      <c r="CC418" s="65"/>
      <c r="CD418" s="65"/>
      <c r="CE418" s="65"/>
      <c r="CF418" s="65"/>
      <c r="CG418" s="65"/>
      <c r="CH418" s="65"/>
      <c r="CI418" s="65"/>
      <c r="CJ418" s="65"/>
      <c r="CK418" s="65"/>
      <c r="CL418" s="65"/>
      <c r="CM418" s="65"/>
      <c r="CN418" s="65"/>
      <c r="CO418" s="65"/>
      <c r="CP418" s="65"/>
      <c r="CQ418" s="65"/>
      <c r="CR418" s="65"/>
      <c r="CS418" s="65"/>
      <c r="CT418" s="65"/>
      <c r="CU418" s="65"/>
      <c r="CV418" s="65"/>
      <c r="CW418" s="65"/>
      <c r="CX418" s="65"/>
      <c r="CY418" s="65"/>
      <c r="CZ418" s="65"/>
      <c r="DA418" s="65"/>
      <c r="DB418" s="65"/>
      <c r="DC418" s="65"/>
      <c r="DD418" s="65"/>
      <c r="DE418" s="65"/>
      <c r="DF418" s="65"/>
      <c r="DG418" s="65"/>
      <c r="DH418" s="65"/>
      <c r="DI418" s="65"/>
      <c r="DJ418" s="65"/>
      <c r="DK418" s="65"/>
      <c r="DL418" s="65"/>
      <c r="DM418" s="65"/>
      <c r="DN418" s="65"/>
      <c r="DO418" s="65"/>
      <c r="DP418" s="65"/>
      <c r="DQ418" s="65"/>
      <c r="DR418" s="65"/>
      <c r="DS418" s="65"/>
      <c r="DT418" s="65"/>
      <c r="DU418" s="65"/>
      <c r="DV418" s="65"/>
      <c r="DW418" s="65"/>
      <c r="DX418" s="65"/>
      <c r="DY418" s="65"/>
      <c r="DZ418" s="65"/>
      <c r="EA418" s="65"/>
    </row>
    <row r="419" spans="1:131" x14ac:dyDescent="0.25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65"/>
      <c r="AS419" s="65"/>
      <c r="AT419" s="65"/>
      <c r="AU419" s="65"/>
      <c r="AV419" s="65"/>
      <c r="AW419" s="65"/>
      <c r="AX419" s="65"/>
      <c r="AY419" s="65"/>
      <c r="AZ419" s="65"/>
      <c r="BA419" s="65"/>
      <c r="BB419" s="65"/>
      <c r="BC419" s="65"/>
      <c r="BD419" s="65"/>
      <c r="BE419" s="65"/>
      <c r="BF419" s="65"/>
      <c r="BG419" s="65"/>
      <c r="BH419" s="65"/>
      <c r="BI419" s="65"/>
      <c r="BJ419" s="65"/>
      <c r="BK419" s="65"/>
      <c r="BL419" s="65"/>
      <c r="BM419" s="65"/>
      <c r="BN419" s="65"/>
      <c r="BO419" s="65"/>
      <c r="BP419" s="65"/>
      <c r="BQ419" s="65"/>
      <c r="BR419" s="65"/>
      <c r="BS419" s="65"/>
      <c r="BT419" s="65"/>
      <c r="BU419" s="65"/>
      <c r="BV419" s="65"/>
      <c r="BW419" s="65"/>
      <c r="BX419" s="65"/>
      <c r="BY419" s="65"/>
      <c r="BZ419" s="65"/>
      <c r="CA419" s="65"/>
      <c r="CB419" s="65"/>
      <c r="CC419" s="65"/>
      <c r="CD419" s="65"/>
      <c r="CE419" s="65"/>
      <c r="CF419" s="65"/>
      <c r="CG419" s="65"/>
      <c r="CH419" s="65"/>
      <c r="CI419" s="65"/>
      <c r="CJ419" s="65"/>
      <c r="CK419" s="65"/>
      <c r="CL419" s="65"/>
      <c r="CM419" s="65"/>
      <c r="CN419" s="65"/>
      <c r="CO419" s="65"/>
      <c r="CP419" s="65"/>
      <c r="CQ419" s="65"/>
      <c r="CR419" s="65"/>
      <c r="CS419" s="65"/>
      <c r="CT419" s="65"/>
      <c r="CU419" s="65"/>
      <c r="CV419" s="65"/>
      <c r="CW419" s="65"/>
      <c r="CX419" s="65"/>
      <c r="CY419" s="65"/>
      <c r="CZ419" s="65"/>
      <c r="DA419" s="65"/>
      <c r="DB419" s="65"/>
      <c r="DC419" s="65"/>
      <c r="DD419" s="65"/>
      <c r="DE419" s="65"/>
      <c r="DF419" s="65"/>
      <c r="DG419" s="65"/>
      <c r="DH419" s="65"/>
      <c r="DI419" s="65"/>
      <c r="DJ419" s="65"/>
      <c r="DK419" s="65"/>
      <c r="DL419" s="65"/>
      <c r="DM419" s="65"/>
      <c r="DN419" s="65"/>
      <c r="DO419" s="65"/>
      <c r="DP419" s="65"/>
      <c r="DQ419" s="65"/>
      <c r="DR419" s="65"/>
      <c r="DS419" s="65"/>
      <c r="DT419" s="65"/>
      <c r="DU419" s="65"/>
      <c r="DV419" s="65"/>
      <c r="DW419" s="65"/>
      <c r="DX419" s="65"/>
      <c r="DY419" s="65"/>
      <c r="DZ419" s="65"/>
      <c r="EA419" s="65"/>
    </row>
    <row r="420" spans="1:131" x14ac:dyDescent="0.25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65"/>
      <c r="AS420" s="65"/>
      <c r="AT420" s="65"/>
      <c r="AU420" s="65"/>
      <c r="AV420" s="65"/>
      <c r="AW420" s="65"/>
      <c r="AX420" s="65"/>
      <c r="AY420" s="65"/>
      <c r="AZ420" s="65"/>
      <c r="BA420" s="65"/>
      <c r="BB420" s="65"/>
      <c r="BC420" s="65"/>
      <c r="BD420" s="65"/>
      <c r="BE420" s="65"/>
      <c r="BF420" s="65"/>
      <c r="BG420" s="65"/>
      <c r="BH420" s="65"/>
      <c r="BI420" s="65"/>
      <c r="BJ420" s="65"/>
      <c r="BK420" s="65"/>
      <c r="BL420" s="65"/>
      <c r="BM420" s="65"/>
      <c r="BN420" s="65"/>
      <c r="BO420" s="65"/>
      <c r="BP420" s="65"/>
      <c r="BQ420" s="65"/>
      <c r="BR420" s="65"/>
      <c r="BS420" s="65"/>
      <c r="BT420" s="65"/>
      <c r="BU420" s="65"/>
      <c r="BV420" s="65"/>
      <c r="BW420" s="65"/>
      <c r="BX420" s="65"/>
      <c r="BY420" s="65"/>
      <c r="BZ420" s="65"/>
      <c r="CA420" s="65"/>
      <c r="CB420" s="65"/>
      <c r="CC420" s="65"/>
      <c r="CD420" s="65"/>
      <c r="CE420" s="65"/>
      <c r="CF420" s="65"/>
      <c r="CG420" s="65"/>
      <c r="CH420" s="65"/>
      <c r="CI420" s="65"/>
      <c r="CJ420" s="65"/>
      <c r="CK420" s="65"/>
      <c r="CL420" s="65"/>
      <c r="CM420" s="65"/>
      <c r="CN420" s="65"/>
      <c r="CO420" s="65"/>
      <c r="CP420" s="65"/>
      <c r="CQ420" s="65"/>
      <c r="CR420" s="65"/>
      <c r="CS420" s="65"/>
      <c r="CT420" s="65"/>
      <c r="CU420" s="65"/>
      <c r="CV420" s="65"/>
      <c r="CW420" s="65"/>
      <c r="CX420" s="65"/>
      <c r="CY420" s="65"/>
      <c r="CZ420" s="65"/>
      <c r="DA420" s="65"/>
      <c r="DB420" s="65"/>
      <c r="DC420" s="65"/>
      <c r="DD420" s="65"/>
      <c r="DE420" s="65"/>
      <c r="DF420" s="65"/>
      <c r="DG420" s="65"/>
      <c r="DH420" s="65"/>
      <c r="DI420" s="65"/>
      <c r="DJ420" s="65"/>
      <c r="DK420" s="65"/>
      <c r="DL420" s="65"/>
      <c r="DM420" s="65"/>
      <c r="DN420" s="65"/>
      <c r="DO420" s="65"/>
      <c r="DP420" s="65"/>
      <c r="DQ420" s="65"/>
      <c r="DR420" s="65"/>
      <c r="DS420" s="65"/>
      <c r="DT420" s="65"/>
      <c r="DU420" s="65"/>
      <c r="DV420" s="65"/>
      <c r="DW420" s="65"/>
      <c r="DX420" s="65"/>
      <c r="DY420" s="65"/>
      <c r="DZ420" s="65"/>
      <c r="EA420" s="65"/>
    </row>
    <row r="421" spans="1:131" x14ac:dyDescent="0.25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65"/>
      <c r="AS421" s="65"/>
      <c r="AT421" s="65"/>
      <c r="AU421" s="65"/>
      <c r="AV421" s="65"/>
      <c r="AW421" s="65"/>
      <c r="AX421" s="65"/>
      <c r="AY421" s="65"/>
      <c r="AZ421" s="65"/>
      <c r="BA421" s="65"/>
      <c r="BB421" s="65"/>
      <c r="BC421" s="65"/>
      <c r="BD421" s="65"/>
      <c r="BE421" s="65"/>
      <c r="BF421" s="65"/>
      <c r="BG421" s="65"/>
      <c r="BH421" s="65"/>
      <c r="BI421" s="65"/>
      <c r="BJ421" s="65"/>
      <c r="BK421" s="65"/>
      <c r="BL421" s="65"/>
      <c r="BM421" s="65"/>
      <c r="BN421" s="65"/>
      <c r="BO421" s="65"/>
      <c r="BP421" s="65"/>
      <c r="BQ421" s="65"/>
      <c r="BR421" s="65"/>
      <c r="BS421" s="65"/>
      <c r="BT421" s="65"/>
      <c r="BU421" s="65"/>
      <c r="BV421" s="65"/>
      <c r="BW421" s="65"/>
      <c r="BX421" s="65"/>
      <c r="BY421" s="65"/>
      <c r="BZ421" s="65"/>
      <c r="CA421" s="65"/>
      <c r="CB421" s="65"/>
      <c r="CC421" s="65"/>
      <c r="CD421" s="65"/>
      <c r="CE421" s="65"/>
      <c r="CF421" s="65"/>
      <c r="CG421" s="65"/>
      <c r="CH421" s="65"/>
      <c r="CI421" s="65"/>
      <c r="CJ421" s="65"/>
      <c r="CK421" s="65"/>
      <c r="CL421" s="65"/>
      <c r="CM421" s="65"/>
      <c r="CN421" s="65"/>
      <c r="CO421" s="65"/>
      <c r="CP421" s="65"/>
      <c r="CQ421" s="65"/>
      <c r="CR421" s="65"/>
      <c r="CS421" s="65"/>
      <c r="CT421" s="65"/>
      <c r="CU421" s="65"/>
      <c r="CV421" s="65"/>
      <c r="CW421" s="65"/>
      <c r="CX421" s="65"/>
      <c r="CY421" s="65"/>
      <c r="CZ421" s="65"/>
      <c r="DA421" s="65"/>
      <c r="DB421" s="65"/>
      <c r="DC421" s="65"/>
      <c r="DD421" s="65"/>
      <c r="DE421" s="65"/>
      <c r="DF421" s="65"/>
      <c r="DG421" s="65"/>
      <c r="DH421" s="65"/>
      <c r="DI421" s="65"/>
      <c r="DJ421" s="65"/>
      <c r="DK421" s="65"/>
      <c r="DL421" s="65"/>
      <c r="DM421" s="65"/>
      <c r="DN421" s="65"/>
      <c r="DO421" s="65"/>
      <c r="DP421" s="65"/>
      <c r="DQ421" s="65"/>
      <c r="DR421" s="65"/>
      <c r="DS421" s="65"/>
      <c r="DT421" s="65"/>
      <c r="DU421" s="65"/>
      <c r="DV421" s="65"/>
      <c r="DW421" s="65"/>
      <c r="DX421" s="65"/>
      <c r="DY421" s="65"/>
      <c r="DZ421" s="65"/>
      <c r="EA421" s="65"/>
    </row>
    <row r="422" spans="1:131" x14ac:dyDescent="0.25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65"/>
      <c r="AS422" s="65"/>
      <c r="AT422" s="65"/>
      <c r="AU422" s="65"/>
      <c r="AV422" s="65"/>
      <c r="AW422" s="65"/>
      <c r="AX422" s="65"/>
      <c r="AY422" s="65"/>
      <c r="AZ422" s="65"/>
      <c r="BA422" s="65"/>
      <c r="BB422" s="65"/>
      <c r="BC422" s="65"/>
      <c r="BD422" s="65"/>
      <c r="BE422" s="65"/>
      <c r="BF422" s="65"/>
      <c r="BG422" s="65"/>
      <c r="BH422" s="65"/>
      <c r="BI422" s="65"/>
      <c r="BJ422" s="65"/>
      <c r="BK422" s="65"/>
      <c r="BL422" s="65"/>
      <c r="BM422" s="65"/>
      <c r="BN422" s="65"/>
      <c r="BO422" s="65"/>
      <c r="BP422" s="65"/>
      <c r="BQ422" s="65"/>
      <c r="BR422" s="65"/>
      <c r="BS422" s="65"/>
      <c r="BT422" s="65"/>
      <c r="BU422" s="65"/>
      <c r="BV422" s="65"/>
      <c r="BW422" s="65"/>
      <c r="BX422" s="65"/>
      <c r="BY422" s="65"/>
      <c r="BZ422" s="65"/>
      <c r="CA422" s="65"/>
      <c r="CB422" s="65"/>
      <c r="CC422" s="65"/>
      <c r="CD422" s="65"/>
      <c r="CE422" s="65"/>
      <c r="CF422" s="65"/>
      <c r="CG422" s="65"/>
      <c r="CH422" s="65"/>
      <c r="CI422" s="65"/>
      <c r="CJ422" s="65"/>
      <c r="CK422" s="65"/>
      <c r="CL422" s="65"/>
      <c r="CM422" s="65"/>
      <c r="CN422" s="65"/>
      <c r="CO422" s="65"/>
      <c r="CP422" s="65"/>
      <c r="CQ422" s="65"/>
      <c r="CR422" s="65"/>
      <c r="CS422" s="65"/>
      <c r="CT422" s="65"/>
      <c r="CU422" s="65"/>
      <c r="CV422" s="65"/>
      <c r="CW422" s="65"/>
      <c r="CX422" s="65"/>
      <c r="CY422" s="65"/>
      <c r="CZ422" s="65"/>
      <c r="DA422" s="65"/>
      <c r="DB422" s="65"/>
      <c r="DC422" s="65"/>
      <c r="DD422" s="65"/>
      <c r="DE422" s="65"/>
      <c r="DF422" s="65"/>
      <c r="DG422" s="65"/>
      <c r="DH422" s="65"/>
      <c r="DI422" s="65"/>
      <c r="DJ422" s="65"/>
      <c r="DK422" s="65"/>
      <c r="DL422" s="65"/>
      <c r="DM422" s="65"/>
      <c r="DN422" s="65"/>
      <c r="DO422" s="65"/>
      <c r="DP422" s="65"/>
      <c r="DQ422" s="65"/>
      <c r="DR422" s="65"/>
      <c r="DS422" s="65"/>
      <c r="DT422" s="65"/>
      <c r="DU422" s="65"/>
      <c r="DV422" s="65"/>
      <c r="DW422" s="65"/>
      <c r="DX422" s="65"/>
      <c r="DY422" s="65"/>
      <c r="DZ422" s="65"/>
      <c r="EA422" s="65"/>
    </row>
    <row r="423" spans="1:131" x14ac:dyDescent="0.25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65"/>
      <c r="AS423" s="65"/>
      <c r="AT423" s="65"/>
      <c r="AU423" s="65"/>
      <c r="AV423" s="65"/>
      <c r="AW423" s="65"/>
      <c r="AX423" s="65"/>
      <c r="AY423" s="65"/>
      <c r="AZ423" s="65"/>
      <c r="BA423" s="65"/>
      <c r="BB423" s="65"/>
      <c r="BC423" s="65"/>
      <c r="BD423" s="65"/>
      <c r="BE423" s="65"/>
      <c r="BF423" s="65"/>
      <c r="BG423" s="65"/>
      <c r="BH423" s="65"/>
      <c r="BI423" s="65"/>
      <c r="BJ423" s="65"/>
      <c r="BK423" s="65"/>
      <c r="BL423" s="65"/>
      <c r="BM423" s="65"/>
      <c r="BN423" s="65"/>
      <c r="BO423" s="65"/>
      <c r="BP423" s="65"/>
      <c r="BQ423" s="65"/>
      <c r="BR423" s="65"/>
      <c r="BS423" s="65"/>
      <c r="BT423" s="65"/>
      <c r="BU423" s="65"/>
      <c r="BV423" s="65"/>
      <c r="BW423" s="65"/>
      <c r="BX423" s="65"/>
      <c r="BY423" s="65"/>
      <c r="BZ423" s="65"/>
      <c r="CA423" s="65"/>
      <c r="CB423" s="65"/>
      <c r="CC423" s="65"/>
      <c r="CD423" s="65"/>
      <c r="CE423" s="65"/>
      <c r="CF423" s="65"/>
      <c r="CG423" s="65"/>
      <c r="CH423" s="65"/>
      <c r="CI423" s="65"/>
      <c r="CJ423" s="65"/>
      <c r="CK423" s="65"/>
      <c r="CL423" s="65"/>
      <c r="CM423" s="65"/>
      <c r="CN423" s="65"/>
      <c r="CO423" s="65"/>
      <c r="CP423" s="65"/>
      <c r="CQ423" s="65"/>
      <c r="CR423" s="65"/>
      <c r="CS423" s="65"/>
      <c r="CT423" s="65"/>
      <c r="CU423" s="65"/>
      <c r="CV423" s="65"/>
      <c r="CW423" s="65"/>
      <c r="CX423" s="65"/>
      <c r="CY423" s="65"/>
      <c r="CZ423" s="65"/>
      <c r="DA423" s="65"/>
      <c r="DB423" s="65"/>
      <c r="DC423" s="65"/>
      <c r="DD423" s="65"/>
      <c r="DE423" s="65"/>
      <c r="DF423" s="65"/>
      <c r="DG423" s="65"/>
      <c r="DH423" s="65"/>
      <c r="DI423" s="65"/>
      <c r="DJ423" s="65"/>
      <c r="DK423" s="65"/>
      <c r="DL423" s="65"/>
      <c r="DM423" s="65"/>
      <c r="DN423" s="65"/>
      <c r="DO423" s="65"/>
      <c r="DP423" s="65"/>
      <c r="DQ423" s="65"/>
      <c r="DR423" s="65"/>
      <c r="DS423" s="65"/>
      <c r="DT423" s="65"/>
      <c r="DU423" s="65"/>
      <c r="DV423" s="65"/>
      <c r="DW423" s="65"/>
      <c r="DX423" s="65"/>
      <c r="DY423" s="65"/>
      <c r="DZ423" s="65"/>
      <c r="EA423" s="65"/>
    </row>
    <row r="424" spans="1:131" x14ac:dyDescent="0.25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  <c r="BU424" s="65"/>
      <c r="BV424" s="65"/>
      <c r="BW424" s="65"/>
      <c r="BX424" s="65"/>
      <c r="BY424" s="65"/>
      <c r="BZ424" s="65"/>
      <c r="CA424" s="65"/>
      <c r="CB424" s="65"/>
      <c r="CC424" s="65"/>
      <c r="CD424" s="65"/>
      <c r="CE424" s="65"/>
      <c r="CF424" s="65"/>
      <c r="CG424" s="65"/>
      <c r="CH424" s="65"/>
      <c r="CI424" s="65"/>
      <c r="CJ424" s="65"/>
      <c r="CK424" s="65"/>
      <c r="CL424" s="65"/>
      <c r="CM424" s="65"/>
      <c r="CN424" s="65"/>
      <c r="CO424" s="65"/>
      <c r="CP424" s="65"/>
      <c r="CQ424" s="65"/>
      <c r="CR424" s="65"/>
      <c r="CS424" s="65"/>
      <c r="CT424" s="65"/>
      <c r="CU424" s="65"/>
      <c r="CV424" s="65"/>
      <c r="CW424" s="65"/>
      <c r="CX424" s="65"/>
      <c r="CY424" s="65"/>
      <c r="CZ424" s="65"/>
      <c r="DA424" s="65"/>
      <c r="DB424" s="65"/>
      <c r="DC424" s="65"/>
      <c r="DD424" s="65"/>
      <c r="DE424" s="65"/>
      <c r="DF424" s="65"/>
      <c r="DG424" s="65"/>
      <c r="DH424" s="65"/>
      <c r="DI424" s="65"/>
      <c r="DJ424" s="65"/>
      <c r="DK424" s="65"/>
      <c r="DL424" s="65"/>
      <c r="DM424" s="65"/>
      <c r="DN424" s="65"/>
      <c r="DO424" s="65"/>
      <c r="DP424" s="65"/>
      <c r="DQ424" s="65"/>
      <c r="DR424" s="65"/>
      <c r="DS424" s="65"/>
      <c r="DT424" s="65"/>
      <c r="DU424" s="65"/>
      <c r="DV424" s="65"/>
      <c r="DW424" s="65"/>
      <c r="DX424" s="65"/>
      <c r="DY424" s="65"/>
      <c r="DZ424" s="65"/>
      <c r="EA424" s="65"/>
    </row>
    <row r="425" spans="1:131" x14ac:dyDescent="0.2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BX425" s="65"/>
      <c r="BY425" s="65"/>
      <c r="BZ425" s="65"/>
      <c r="CA425" s="65"/>
      <c r="CB425" s="65"/>
      <c r="CC425" s="65"/>
      <c r="CD425" s="65"/>
      <c r="CE425" s="65"/>
      <c r="CF425" s="65"/>
      <c r="CG425" s="65"/>
      <c r="CH425" s="65"/>
      <c r="CI425" s="65"/>
      <c r="CJ425" s="65"/>
      <c r="CK425" s="65"/>
      <c r="CL425" s="65"/>
      <c r="CM425" s="65"/>
      <c r="CN425" s="65"/>
      <c r="CO425" s="65"/>
      <c r="CP425" s="65"/>
      <c r="CQ425" s="65"/>
      <c r="CR425" s="65"/>
      <c r="CS425" s="65"/>
      <c r="CT425" s="65"/>
      <c r="CU425" s="65"/>
      <c r="CV425" s="65"/>
      <c r="CW425" s="65"/>
      <c r="CX425" s="65"/>
      <c r="CY425" s="65"/>
      <c r="CZ425" s="65"/>
      <c r="DA425" s="65"/>
      <c r="DB425" s="65"/>
      <c r="DC425" s="65"/>
      <c r="DD425" s="65"/>
      <c r="DE425" s="65"/>
      <c r="DF425" s="65"/>
      <c r="DG425" s="65"/>
      <c r="DH425" s="65"/>
      <c r="DI425" s="65"/>
      <c r="DJ425" s="65"/>
      <c r="DK425" s="65"/>
      <c r="DL425" s="65"/>
      <c r="DM425" s="65"/>
      <c r="DN425" s="65"/>
      <c r="DO425" s="65"/>
      <c r="DP425" s="65"/>
      <c r="DQ425" s="65"/>
      <c r="DR425" s="65"/>
      <c r="DS425" s="65"/>
      <c r="DT425" s="65"/>
      <c r="DU425" s="65"/>
      <c r="DV425" s="65"/>
      <c r="DW425" s="65"/>
      <c r="DX425" s="65"/>
      <c r="DY425" s="65"/>
      <c r="DZ425" s="65"/>
      <c r="EA425" s="65"/>
    </row>
    <row r="426" spans="1:131" x14ac:dyDescent="0.25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/>
      <c r="CG426" s="65"/>
      <c r="CH426" s="65"/>
      <c r="CI426" s="65"/>
      <c r="CJ426" s="65"/>
      <c r="CK426" s="65"/>
      <c r="CL426" s="65"/>
      <c r="CM426" s="65"/>
      <c r="CN426" s="65"/>
      <c r="CO426" s="65"/>
      <c r="CP426" s="65"/>
      <c r="CQ426" s="65"/>
      <c r="CR426" s="65"/>
      <c r="CS426" s="65"/>
      <c r="CT426" s="65"/>
      <c r="CU426" s="65"/>
      <c r="CV426" s="65"/>
      <c r="CW426" s="65"/>
      <c r="CX426" s="65"/>
      <c r="CY426" s="65"/>
      <c r="CZ426" s="65"/>
      <c r="DA426" s="65"/>
      <c r="DB426" s="65"/>
      <c r="DC426" s="65"/>
      <c r="DD426" s="65"/>
      <c r="DE426" s="65"/>
      <c r="DF426" s="65"/>
      <c r="DG426" s="65"/>
      <c r="DH426" s="65"/>
      <c r="DI426" s="65"/>
      <c r="DJ426" s="65"/>
      <c r="DK426" s="65"/>
      <c r="DL426" s="65"/>
      <c r="DM426" s="65"/>
      <c r="DN426" s="65"/>
      <c r="DO426" s="65"/>
      <c r="DP426" s="65"/>
      <c r="DQ426" s="65"/>
      <c r="DR426" s="65"/>
      <c r="DS426" s="65"/>
      <c r="DT426" s="65"/>
      <c r="DU426" s="65"/>
      <c r="DV426" s="65"/>
      <c r="DW426" s="65"/>
      <c r="DX426" s="65"/>
      <c r="DY426" s="65"/>
      <c r="DZ426" s="65"/>
      <c r="EA426" s="65"/>
    </row>
    <row r="427" spans="1:131" x14ac:dyDescent="0.25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I427" s="65"/>
      <c r="CJ427" s="65"/>
      <c r="CK427" s="65"/>
      <c r="CL427" s="65"/>
      <c r="CM427" s="65"/>
      <c r="CN427" s="65"/>
      <c r="CO427" s="65"/>
      <c r="CP427" s="65"/>
      <c r="CQ427" s="65"/>
      <c r="CR427" s="65"/>
      <c r="CS427" s="65"/>
      <c r="CT427" s="65"/>
      <c r="CU427" s="65"/>
      <c r="CV427" s="65"/>
      <c r="CW427" s="65"/>
      <c r="CX427" s="65"/>
      <c r="CY427" s="65"/>
      <c r="CZ427" s="65"/>
      <c r="DA427" s="65"/>
      <c r="DB427" s="65"/>
      <c r="DC427" s="65"/>
      <c r="DD427" s="65"/>
      <c r="DE427" s="65"/>
      <c r="DF427" s="65"/>
      <c r="DG427" s="65"/>
      <c r="DH427" s="65"/>
      <c r="DI427" s="65"/>
      <c r="DJ427" s="65"/>
      <c r="DK427" s="65"/>
      <c r="DL427" s="65"/>
      <c r="DM427" s="65"/>
      <c r="DN427" s="65"/>
      <c r="DO427" s="65"/>
      <c r="DP427" s="65"/>
      <c r="DQ427" s="65"/>
      <c r="DR427" s="65"/>
      <c r="DS427" s="65"/>
      <c r="DT427" s="65"/>
      <c r="DU427" s="65"/>
      <c r="DV427" s="65"/>
      <c r="DW427" s="65"/>
      <c r="DX427" s="65"/>
      <c r="DY427" s="65"/>
      <c r="DZ427" s="65"/>
      <c r="EA427" s="65"/>
    </row>
    <row r="428" spans="1:131" x14ac:dyDescent="0.25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I428" s="65"/>
      <c r="CJ428" s="65"/>
      <c r="CK428" s="65"/>
      <c r="CL428" s="65"/>
      <c r="CM428" s="65"/>
      <c r="CN428" s="65"/>
      <c r="CO428" s="65"/>
      <c r="CP428" s="65"/>
      <c r="CQ428" s="65"/>
      <c r="CR428" s="65"/>
      <c r="CS428" s="65"/>
      <c r="CT428" s="65"/>
      <c r="CU428" s="65"/>
      <c r="CV428" s="65"/>
      <c r="CW428" s="65"/>
      <c r="CX428" s="65"/>
      <c r="CY428" s="65"/>
      <c r="CZ428" s="65"/>
      <c r="DA428" s="65"/>
      <c r="DB428" s="65"/>
      <c r="DC428" s="65"/>
      <c r="DD428" s="65"/>
      <c r="DE428" s="65"/>
      <c r="DF428" s="65"/>
      <c r="DG428" s="65"/>
      <c r="DH428" s="65"/>
      <c r="DI428" s="65"/>
      <c r="DJ428" s="65"/>
      <c r="DK428" s="65"/>
      <c r="DL428" s="65"/>
      <c r="DM428" s="65"/>
      <c r="DN428" s="65"/>
      <c r="DO428" s="65"/>
      <c r="DP428" s="65"/>
      <c r="DQ428" s="65"/>
      <c r="DR428" s="65"/>
      <c r="DS428" s="65"/>
      <c r="DT428" s="65"/>
      <c r="DU428" s="65"/>
      <c r="DV428" s="65"/>
      <c r="DW428" s="65"/>
      <c r="DX428" s="65"/>
      <c r="DY428" s="65"/>
      <c r="DZ428" s="65"/>
      <c r="EA428" s="65"/>
    </row>
    <row r="429" spans="1:131" x14ac:dyDescent="0.25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I429" s="65"/>
      <c r="CJ429" s="65"/>
      <c r="CK429" s="65"/>
      <c r="CL429" s="65"/>
      <c r="CM429" s="65"/>
      <c r="CN429" s="65"/>
      <c r="CO429" s="65"/>
      <c r="CP429" s="65"/>
      <c r="CQ429" s="65"/>
      <c r="CR429" s="65"/>
      <c r="CS429" s="65"/>
      <c r="CT429" s="65"/>
      <c r="CU429" s="65"/>
      <c r="CV429" s="65"/>
      <c r="CW429" s="65"/>
      <c r="CX429" s="65"/>
      <c r="CY429" s="65"/>
      <c r="CZ429" s="65"/>
      <c r="DA429" s="65"/>
      <c r="DB429" s="65"/>
      <c r="DC429" s="65"/>
      <c r="DD429" s="65"/>
      <c r="DE429" s="65"/>
      <c r="DF429" s="65"/>
      <c r="DG429" s="65"/>
      <c r="DH429" s="65"/>
      <c r="DI429" s="65"/>
      <c r="DJ429" s="65"/>
      <c r="DK429" s="65"/>
      <c r="DL429" s="65"/>
      <c r="DM429" s="65"/>
      <c r="DN429" s="65"/>
      <c r="DO429" s="65"/>
      <c r="DP429" s="65"/>
      <c r="DQ429" s="65"/>
      <c r="DR429" s="65"/>
      <c r="DS429" s="65"/>
      <c r="DT429" s="65"/>
      <c r="DU429" s="65"/>
      <c r="DV429" s="65"/>
      <c r="DW429" s="65"/>
      <c r="DX429" s="65"/>
      <c r="DY429" s="65"/>
      <c r="DZ429" s="65"/>
      <c r="EA429" s="65"/>
    </row>
    <row r="430" spans="1:131" x14ac:dyDescent="0.25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  <c r="BU430" s="65"/>
      <c r="BV430" s="65"/>
      <c r="BW430" s="65"/>
      <c r="BX430" s="65"/>
      <c r="BY430" s="65"/>
      <c r="BZ430" s="65"/>
      <c r="CA430" s="65"/>
      <c r="CB430" s="65"/>
      <c r="CC430" s="65"/>
      <c r="CD430" s="65"/>
      <c r="CE430" s="65"/>
      <c r="CF430" s="65"/>
      <c r="CG430" s="65"/>
      <c r="CH430" s="65"/>
      <c r="CI430" s="65"/>
      <c r="CJ430" s="65"/>
      <c r="CK430" s="65"/>
      <c r="CL430" s="65"/>
      <c r="CM430" s="65"/>
      <c r="CN430" s="65"/>
      <c r="CO430" s="65"/>
      <c r="CP430" s="65"/>
      <c r="CQ430" s="65"/>
      <c r="CR430" s="65"/>
      <c r="CS430" s="65"/>
      <c r="CT430" s="65"/>
      <c r="CU430" s="65"/>
      <c r="CV430" s="65"/>
      <c r="CW430" s="65"/>
      <c r="CX430" s="65"/>
      <c r="CY430" s="65"/>
      <c r="CZ430" s="65"/>
      <c r="DA430" s="65"/>
      <c r="DB430" s="65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5"/>
      <c r="DN430" s="65"/>
      <c r="DO430" s="65"/>
      <c r="DP430" s="65"/>
      <c r="DQ430" s="65"/>
      <c r="DR430" s="65"/>
      <c r="DS430" s="65"/>
      <c r="DT430" s="65"/>
      <c r="DU430" s="65"/>
      <c r="DV430" s="65"/>
      <c r="DW430" s="65"/>
      <c r="DX430" s="65"/>
      <c r="DY430" s="65"/>
      <c r="DZ430" s="65"/>
      <c r="EA430" s="65"/>
    </row>
    <row r="431" spans="1:131" x14ac:dyDescent="0.25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  <c r="BX431" s="65"/>
      <c r="BY431" s="65"/>
      <c r="BZ431" s="65"/>
      <c r="CA431" s="65"/>
      <c r="CB431" s="65"/>
      <c r="CC431" s="65"/>
      <c r="CD431" s="65"/>
      <c r="CE431" s="65"/>
      <c r="CF431" s="65"/>
      <c r="CG431" s="65"/>
      <c r="CH431" s="65"/>
      <c r="CI431" s="65"/>
      <c r="CJ431" s="65"/>
      <c r="CK431" s="65"/>
      <c r="CL431" s="65"/>
      <c r="CM431" s="65"/>
      <c r="CN431" s="65"/>
      <c r="CO431" s="65"/>
      <c r="CP431" s="65"/>
      <c r="CQ431" s="65"/>
      <c r="CR431" s="65"/>
      <c r="CS431" s="65"/>
      <c r="CT431" s="65"/>
      <c r="CU431" s="65"/>
      <c r="CV431" s="65"/>
      <c r="CW431" s="65"/>
      <c r="CX431" s="65"/>
      <c r="CY431" s="65"/>
      <c r="CZ431" s="65"/>
      <c r="DA431" s="65"/>
      <c r="DB431" s="65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5"/>
      <c r="DN431" s="65"/>
      <c r="DO431" s="65"/>
      <c r="DP431" s="65"/>
      <c r="DQ431" s="65"/>
      <c r="DR431" s="65"/>
      <c r="DS431" s="65"/>
      <c r="DT431" s="65"/>
      <c r="DU431" s="65"/>
      <c r="DV431" s="65"/>
      <c r="DW431" s="65"/>
      <c r="DX431" s="65"/>
      <c r="DY431" s="65"/>
      <c r="DZ431" s="65"/>
      <c r="EA431" s="65"/>
    </row>
    <row r="432" spans="1:131" x14ac:dyDescent="0.25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  <c r="BX432" s="65"/>
      <c r="BY432" s="65"/>
      <c r="BZ432" s="65"/>
      <c r="CA432" s="65"/>
      <c r="CB432" s="65"/>
      <c r="CC432" s="65"/>
      <c r="CD432" s="65"/>
      <c r="CE432" s="65"/>
      <c r="CF432" s="65"/>
      <c r="CG432" s="65"/>
      <c r="CH432" s="65"/>
      <c r="CI432" s="65"/>
      <c r="CJ432" s="65"/>
      <c r="CK432" s="65"/>
      <c r="CL432" s="65"/>
      <c r="CM432" s="65"/>
      <c r="CN432" s="65"/>
      <c r="CO432" s="65"/>
      <c r="CP432" s="65"/>
      <c r="CQ432" s="65"/>
      <c r="CR432" s="65"/>
      <c r="CS432" s="65"/>
      <c r="CT432" s="65"/>
      <c r="CU432" s="65"/>
      <c r="CV432" s="65"/>
      <c r="CW432" s="65"/>
      <c r="CX432" s="65"/>
      <c r="CY432" s="65"/>
      <c r="CZ432" s="65"/>
      <c r="DA432" s="65"/>
      <c r="DB432" s="65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5"/>
      <c r="DN432" s="65"/>
      <c r="DO432" s="65"/>
      <c r="DP432" s="65"/>
      <c r="DQ432" s="65"/>
      <c r="DR432" s="65"/>
      <c r="DS432" s="65"/>
      <c r="DT432" s="65"/>
      <c r="DU432" s="65"/>
      <c r="DV432" s="65"/>
      <c r="DW432" s="65"/>
      <c r="DX432" s="65"/>
      <c r="DY432" s="65"/>
      <c r="DZ432" s="65"/>
      <c r="EA432" s="65"/>
    </row>
    <row r="433" spans="1:131" x14ac:dyDescent="0.25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  <c r="BX433" s="65"/>
      <c r="BY433" s="65"/>
      <c r="BZ433" s="65"/>
      <c r="CA433" s="65"/>
      <c r="CB433" s="65"/>
      <c r="CC433" s="65"/>
      <c r="CD433" s="65"/>
      <c r="CE433" s="65"/>
      <c r="CF433" s="65"/>
      <c r="CG433" s="65"/>
      <c r="CH433" s="65"/>
      <c r="CI433" s="65"/>
      <c r="CJ433" s="65"/>
      <c r="CK433" s="65"/>
      <c r="CL433" s="65"/>
      <c r="CM433" s="65"/>
      <c r="CN433" s="65"/>
      <c r="CO433" s="65"/>
      <c r="CP433" s="65"/>
      <c r="CQ433" s="65"/>
      <c r="CR433" s="65"/>
      <c r="CS433" s="65"/>
      <c r="CT433" s="65"/>
      <c r="CU433" s="65"/>
      <c r="CV433" s="65"/>
      <c r="CW433" s="65"/>
      <c r="CX433" s="65"/>
      <c r="CY433" s="65"/>
      <c r="CZ433" s="65"/>
      <c r="DA433" s="65"/>
      <c r="DB433" s="65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5"/>
      <c r="DN433" s="65"/>
      <c r="DO433" s="65"/>
      <c r="DP433" s="65"/>
      <c r="DQ433" s="65"/>
      <c r="DR433" s="65"/>
      <c r="DS433" s="65"/>
      <c r="DT433" s="65"/>
      <c r="DU433" s="65"/>
      <c r="DV433" s="65"/>
      <c r="DW433" s="65"/>
      <c r="DX433" s="65"/>
      <c r="DY433" s="65"/>
      <c r="DZ433" s="65"/>
      <c r="EA433" s="65"/>
    </row>
    <row r="434" spans="1:131" x14ac:dyDescent="0.25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</row>
    <row r="435" spans="1:131" x14ac:dyDescent="0.25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  <c r="BX435" s="65"/>
      <c r="BY435" s="65"/>
      <c r="BZ435" s="65"/>
      <c r="CA435" s="65"/>
      <c r="CB435" s="65"/>
      <c r="CC435" s="65"/>
      <c r="CD435" s="65"/>
      <c r="CE435" s="65"/>
      <c r="CF435" s="65"/>
      <c r="CG435" s="65"/>
      <c r="CH435" s="65"/>
      <c r="CI435" s="65"/>
      <c r="CJ435" s="65"/>
      <c r="CK435" s="65"/>
      <c r="CL435" s="65"/>
      <c r="CM435" s="65"/>
      <c r="CN435" s="65"/>
      <c r="CO435" s="65"/>
      <c r="CP435" s="65"/>
      <c r="CQ435" s="65"/>
      <c r="CR435" s="65"/>
      <c r="CS435" s="65"/>
      <c r="CT435" s="65"/>
      <c r="CU435" s="65"/>
      <c r="CV435" s="65"/>
      <c r="CW435" s="65"/>
      <c r="CX435" s="65"/>
      <c r="CY435" s="65"/>
      <c r="CZ435" s="65"/>
      <c r="DA435" s="65"/>
      <c r="DB435" s="65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5"/>
      <c r="DN435" s="65"/>
      <c r="DO435" s="65"/>
      <c r="DP435" s="65"/>
      <c r="DQ435" s="65"/>
      <c r="DR435" s="65"/>
      <c r="DS435" s="65"/>
      <c r="DT435" s="65"/>
      <c r="DU435" s="65"/>
      <c r="DV435" s="65"/>
      <c r="DW435" s="65"/>
      <c r="DX435" s="65"/>
      <c r="DY435" s="65"/>
      <c r="DZ435" s="65"/>
      <c r="EA435" s="65"/>
    </row>
    <row r="436" spans="1:131" x14ac:dyDescent="0.25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  <c r="CH436" s="65"/>
      <c r="CI436" s="65"/>
      <c r="CJ436" s="65"/>
      <c r="CK436" s="65"/>
      <c r="CL436" s="65"/>
      <c r="CM436" s="65"/>
      <c r="CN436" s="65"/>
      <c r="CO436" s="65"/>
      <c r="CP436" s="65"/>
      <c r="CQ436" s="65"/>
      <c r="CR436" s="65"/>
      <c r="CS436" s="65"/>
      <c r="CT436" s="65"/>
      <c r="CU436" s="65"/>
      <c r="CV436" s="65"/>
      <c r="CW436" s="65"/>
      <c r="CX436" s="65"/>
      <c r="CY436" s="65"/>
      <c r="CZ436" s="65"/>
      <c r="DA436" s="65"/>
      <c r="DB436" s="65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5"/>
      <c r="DN436" s="65"/>
      <c r="DO436" s="65"/>
      <c r="DP436" s="65"/>
      <c r="DQ436" s="65"/>
      <c r="DR436" s="65"/>
      <c r="DS436" s="65"/>
      <c r="DT436" s="65"/>
      <c r="DU436" s="65"/>
      <c r="DV436" s="65"/>
      <c r="DW436" s="65"/>
      <c r="DX436" s="65"/>
      <c r="DY436" s="65"/>
      <c r="DZ436" s="65"/>
      <c r="EA436" s="65"/>
    </row>
    <row r="437" spans="1:131" x14ac:dyDescent="0.25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  <c r="BX437" s="65"/>
      <c r="BY437" s="65"/>
      <c r="BZ437" s="65"/>
      <c r="CA437" s="65"/>
      <c r="CB437" s="65"/>
      <c r="CC437" s="65"/>
      <c r="CD437" s="65"/>
      <c r="CE437" s="65"/>
      <c r="CF437" s="65"/>
      <c r="CG437" s="65"/>
      <c r="CH437" s="65"/>
      <c r="CI437" s="65"/>
      <c r="CJ437" s="65"/>
      <c r="CK437" s="65"/>
      <c r="CL437" s="65"/>
      <c r="CM437" s="65"/>
      <c r="CN437" s="65"/>
      <c r="CO437" s="65"/>
      <c r="CP437" s="65"/>
      <c r="CQ437" s="65"/>
      <c r="CR437" s="65"/>
      <c r="CS437" s="65"/>
      <c r="CT437" s="65"/>
      <c r="CU437" s="65"/>
      <c r="CV437" s="65"/>
      <c r="CW437" s="65"/>
      <c r="CX437" s="65"/>
      <c r="CY437" s="65"/>
      <c r="CZ437" s="65"/>
      <c r="DA437" s="65"/>
      <c r="DB437" s="65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5"/>
      <c r="DN437" s="65"/>
      <c r="DO437" s="65"/>
      <c r="DP437" s="65"/>
      <c r="DQ437" s="65"/>
      <c r="DR437" s="65"/>
      <c r="DS437" s="65"/>
      <c r="DT437" s="65"/>
      <c r="DU437" s="65"/>
      <c r="DV437" s="65"/>
      <c r="DW437" s="65"/>
      <c r="DX437" s="65"/>
      <c r="DY437" s="65"/>
      <c r="DZ437" s="65"/>
      <c r="EA437" s="65"/>
    </row>
    <row r="438" spans="1:131" x14ac:dyDescent="0.25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65"/>
      <c r="CB438" s="65"/>
      <c r="CC438" s="65"/>
      <c r="CD438" s="65"/>
      <c r="CE438" s="65"/>
      <c r="CF438" s="65"/>
      <c r="CG438" s="65"/>
      <c r="CH438" s="65"/>
      <c r="CI438" s="65"/>
      <c r="CJ438" s="65"/>
      <c r="CK438" s="65"/>
      <c r="CL438" s="65"/>
      <c r="CM438" s="65"/>
      <c r="CN438" s="65"/>
      <c r="CO438" s="65"/>
      <c r="CP438" s="65"/>
      <c r="CQ438" s="65"/>
      <c r="CR438" s="65"/>
      <c r="CS438" s="65"/>
      <c r="CT438" s="65"/>
      <c r="CU438" s="65"/>
      <c r="CV438" s="65"/>
      <c r="CW438" s="65"/>
      <c r="CX438" s="65"/>
      <c r="CY438" s="65"/>
      <c r="CZ438" s="65"/>
      <c r="DA438" s="65"/>
      <c r="DB438" s="65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5"/>
      <c r="DN438" s="65"/>
      <c r="DO438" s="65"/>
      <c r="DP438" s="65"/>
      <c r="DQ438" s="65"/>
      <c r="DR438" s="65"/>
      <c r="DS438" s="65"/>
      <c r="DT438" s="65"/>
      <c r="DU438" s="65"/>
      <c r="DV438" s="65"/>
      <c r="DW438" s="65"/>
      <c r="DX438" s="65"/>
      <c r="DY438" s="65"/>
      <c r="DZ438" s="65"/>
      <c r="EA438" s="65"/>
    </row>
    <row r="439" spans="1:131" x14ac:dyDescent="0.25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</row>
    <row r="440" spans="1:131" x14ac:dyDescent="0.25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  <c r="BU440" s="65"/>
      <c r="BV440" s="65"/>
      <c r="BW440" s="65"/>
      <c r="BX440" s="65"/>
      <c r="BY440" s="65"/>
      <c r="BZ440" s="65"/>
      <c r="CA440" s="65"/>
      <c r="CB440" s="65"/>
      <c r="CC440" s="65"/>
      <c r="CD440" s="65"/>
      <c r="CE440" s="65"/>
      <c r="CF440" s="65"/>
      <c r="CG440" s="65"/>
      <c r="CH440" s="65"/>
      <c r="CI440" s="65"/>
      <c r="CJ440" s="65"/>
      <c r="CK440" s="65"/>
      <c r="CL440" s="65"/>
      <c r="CM440" s="65"/>
      <c r="CN440" s="65"/>
      <c r="CO440" s="65"/>
      <c r="CP440" s="65"/>
      <c r="CQ440" s="65"/>
      <c r="CR440" s="65"/>
      <c r="CS440" s="65"/>
      <c r="CT440" s="65"/>
      <c r="CU440" s="65"/>
      <c r="CV440" s="65"/>
      <c r="CW440" s="65"/>
      <c r="CX440" s="65"/>
      <c r="CY440" s="65"/>
      <c r="CZ440" s="65"/>
      <c r="DA440" s="65"/>
      <c r="DB440" s="65"/>
      <c r="DC440" s="65"/>
      <c r="DD440" s="65"/>
      <c r="DE440" s="65"/>
      <c r="DF440" s="65"/>
      <c r="DG440" s="65"/>
      <c r="DH440" s="65"/>
      <c r="DI440" s="65"/>
      <c r="DJ440" s="65"/>
      <c r="DK440" s="65"/>
      <c r="DL440" s="65"/>
      <c r="DM440" s="65"/>
      <c r="DN440" s="65"/>
      <c r="DO440" s="65"/>
      <c r="DP440" s="65"/>
      <c r="DQ440" s="65"/>
      <c r="DR440" s="65"/>
      <c r="DS440" s="65"/>
      <c r="DT440" s="65"/>
      <c r="DU440" s="65"/>
      <c r="DV440" s="65"/>
      <c r="DW440" s="65"/>
      <c r="DX440" s="65"/>
      <c r="DY440" s="65"/>
      <c r="DZ440" s="65"/>
      <c r="EA440" s="65"/>
    </row>
    <row r="441" spans="1:131" x14ac:dyDescent="0.25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  <c r="BU441" s="65"/>
      <c r="BV441" s="65"/>
      <c r="BW441" s="65"/>
      <c r="BX441" s="65"/>
      <c r="BY441" s="65"/>
      <c r="BZ441" s="65"/>
      <c r="CA441" s="65"/>
      <c r="CB441" s="65"/>
      <c r="CC441" s="65"/>
      <c r="CD441" s="65"/>
      <c r="CE441" s="65"/>
      <c r="CF441" s="65"/>
      <c r="CG441" s="65"/>
      <c r="CH441" s="65"/>
      <c r="CI441" s="65"/>
      <c r="CJ441" s="65"/>
      <c r="CK441" s="65"/>
      <c r="CL441" s="65"/>
      <c r="CM441" s="65"/>
      <c r="CN441" s="65"/>
      <c r="CO441" s="65"/>
      <c r="CP441" s="65"/>
      <c r="CQ441" s="65"/>
      <c r="CR441" s="65"/>
      <c r="CS441" s="65"/>
      <c r="CT441" s="65"/>
      <c r="CU441" s="65"/>
      <c r="CV441" s="65"/>
      <c r="CW441" s="65"/>
      <c r="CX441" s="65"/>
      <c r="CY441" s="65"/>
      <c r="CZ441" s="65"/>
      <c r="DA441" s="65"/>
      <c r="DB441" s="65"/>
      <c r="DC441" s="65"/>
      <c r="DD441" s="65"/>
      <c r="DE441" s="65"/>
      <c r="DF441" s="65"/>
      <c r="DG441" s="65"/>
      <c r="DH441" s="65"/>
      <c r="DI441" s="65"/>
      <c r="DJ441" s="65"/>
      <c r="DK441" s="65"/>
      <c r="DL441" s="65"/>
      <c r="DM441" s="65"/>
      <c r="DN441" s="65"/>
      <c r="DO441" s="65"/>
      <c r="DP441" s="65"/>
      <c r="DQ441" s="65"/>
      <c r="DR441" s="65"/>
      <c r="DS441" s="65"/>
      <c r="DT441" s="65"/>
      <c r="DU441" s="65"/>
      <c r="DV441" s="65"/>
      <c r="DW441" s="65"/>
      <c r="DX441" s="65"/>
      <c r="DY441" s="65"/>
      <c r="DZ441" s="65"/>
      <c r="EA441" s="65"/>
    </row>
    <row r="442" spans="1:131" x14ac:dyDescent="0.25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/>
      <c r="BV442" s="65"/>
      <c r="BW442" s="65"/>
      <c r="BX442" s="65"/>
      <c r="BY442" s="65"/>
      <c r="BZ442" s="65"/>
      <c r="CA442" s="65"/>
      <c r="CB442" s="65"/>
      <c r="CC442" s="65"/>
      <c r="CD442" s="65"/>
      <c r="CE442" s="65"/>
      <c r="CF442" s="65"/>
      <c r="CG442" s="65"/>
      <c r="CH442" s="65"/>
      <c r="CI442" s="65"/>
      <c r="CJ442" s="65"/>
      <c r="CK442" s="65"/>
      <c r="CL442" s="65"/>
      <c r="CM442" s="65"/>
      <c r="CN442" s="65"/>
      <c r="CO442" s="65"/>
      <c r="CP442" s="65"/>
      <c r="CQ442" s="65"/>
      <c r="CR442" s="65"/>
      <c r="CS442" s="65"/>
      <c r="CT442" s="65"/>
      <c r="CU442" s="65"/>
      <c r="CV442" s="65"/>
      <c r="CW442" s="65"/>
      <c r="CX442" s="65"/>
      <c r="CY442" s="65"/>
      <c r="CZ442" s="65"/>
      <c r="DA442" s="65"/>
      <c r="DB442" s="65"/>
      <c r="DC442" s="65"/>
      <c r="DD442" s="65"/>
      <c r="DE442" s="65"/>
      <c r="DF442" s="65"/>
      <c r="DG442" s="65"/>
      <c r="DH442" s="65"/>
      <c r="DI442" s="65"/>
      <c r="DJ442" s="65"/>
      <c r="DK442" s="65"/>
      <c r="DL442" s="65"/>
      <c r="DM442" s="65"/>
      <c r="DN442" s="65"/>
      <c r="DO442" s="65"/>
      <c r="DP442" s="65"/>
      <c r="DQ442" s="65"/>
      <c r="DR442" s="65"/>
      <c r="DS442" s="65"/>
      <c r="DT442" s="65"/>
      <c r="DU442" s="65"/>
      <c r="DV442" s="65"/>
      <c r="DW442" s="65"/>
      <c r="DX442" s="65"/>
      <c r="DY442" s="65"/>
      <c r="DZ442" s="65"/>
      <c r="EA442" s="65"/>
    </row>
    <row r="443" spans="1:131" x14ac:dyDescent="0.25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BX443" s="65"/>
      <c r="BY443" s="65"/>
      <c r="BZ443" s="65"/>
      <c r="CA443" s="65"/>
      <c r="CB443" s="65"/>
      <c r="CC443" s="65"/>
      <c r="CD443" s="65"/>
      <c r="CE443" s="65"/>
      <c r="CF443" s="65"/>
      <c r="CG443" s="65"/>
      <c r="CH443" s="65"/>
      <c r="CI443" s="65"/>
      <c r="CJ443" s="65"/>
      <c r="CK443" s="65"/>
      <c r="CL443" s="65"/>
      <c r="CM443" s="65"/>
      <c r="CN443" s="65"/>
      <c r="CO443" s="65"/>
      <c r="CP443" s="65"/>
      <c r="CQ443" s="65"/>
      <c r="CR443" s="65"/>
      <c r="CS443" s="65"/>
      <c r="CT443" s="65"/>
      <c r="CU443" s="65"/>
      <c r="CV443" s="65"/>
      <c r="CW443" s="65"/>
      <c r="CX443" s="65"/>
      <c r="CY443" s="65"/>
      <c r="CZ443" s="65"/>
      <c r="DA443" s="65"/>
      <c r="DB443" s="65"/>
      <c r="DC443" s="65"/>
      <c r="DD443" s="65"/>
      <c r="DE443" s="65"/>
      <c r="DF443" s="65"/>
      <c r="DG443" s="65"/>
      <c r="DH443" s="65"/>
      <c r="DI443" s="65"/>
      <c r="DJ443" s="65"/>
      <c r="DK443" s="65"/>
      <c r="DL443" s="65"/>
      <c r="DM443" s="65"/>
      <c r="DN443" s="65"/>
      <c r="DO443" s="65"/>
      <c r="DP443" s="65"/>
      <c r="DQ443" s="65"/>
      <c r="DR443" s="65"/>
      <c r="DS443" s="65"/>
      <c r="DT443" s="65"/>
      <c r="DU443" s="65"/>
      <c r="DV443" s="65"/>
      <c r="DW443" s="65"/>
      <c r="DX443" s="65"/>
      <c r="DY443" s="65"/>
      <c r="DZ443" s="65"/>
      <c r="EA443" s="65"/>
    </row>
    <row r="444" spans="1:131" x14ac:dyDescent="0.25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BX444" s="65"/>
      <c r="BY444" s="65"/>
      <c r="BZ444" s="65"/>
      <c r="CA444" s="65"/>
      <c r="CB444" s="65"/>
      <c r="CC444" s="65"/>
      <c r="CD444" s="65"/>
      <c r="CE444" s="65"/>
      <c r="CF444" s="65"/>
      <c r="CG444" s="65"/>
      <c r="CH444" s="65"/>
      <c r="CI444" s="65"/>
      <c r="CJ444" s="65"/>
      <c r="CK444" s="65"/>
      <c r="CL444" s="65"/>
      <c r="CM444" s="65"/>
      <c r="CN444" s="65"/>
      <c r="CO444" s="65"/>
      <c r="CP444" s="65"/>
      <c r="CQ444" s="65"/>
      <c r="CR444" s="65"/>
      <c r="CS444" s="65"/>
      <c r="CT444" s="65"/>
      <c r="CU444" s="65"/>
      <c r="CV444" s="65"/>
      <c r="CW444" s="65"/>
      <c r="CX444" s="65"/>
      <c r="CY444" s="65"/>
      <c r="CZ444" s="65"/>
      <c r="DA444" s="65"/>
      <c r="DB444" s="65"/>
      <c r="DC444" s="65"/>
      <c r="DD444" s="65"/>
      <c r="DE444" s="65"/>
      <c r="DF444" s="65"/>
      <c r="DG444" s="65"/>
      <c r="DH444" s="65"/>
      <c r="DI444" s="65"/>
      <c r="DJ444" s="65"/>
      <c r="DK444" s="65"/>
      <c r="DL444" s="65"/>
      <c r="DM444" s="65"/>
      <c r="DN444" s="65"/>
      <c r="DO444" s="65"/>
      <c r="DP444" s="65"/>
      <c r="DQ444" s="65"/>
      <c r="DR444" s="65"/>
      <c r="DS444" s="65"/>
      <c r="DT444" s="65"/>
      <c r="DU444" s="65"/>
      <c r="DV444" s="65"/>
      <c r="DW444" s="65"/>
      <c r="DX444" s="65"/>
      <c r="DY444" s="65"/>
      <c r="DZ444" s="65"/>
      <c r="EA444" s="65"/>
    </row>
    <row r="445" spans="1:131" x14ac:dyDescent="0.25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BX445" s="65"/>
      <c r="BY445" s="65"/>
      <c r="BZ445" s="65"/>
      <c r="CA445" s="65"/>
      <c r="CB445" s="65"/>
      <c r="CC445" s="65"/>
      <c r="CD445" s="65"/>
      <c r="CE445" s="65"/>
      <c r="CF445" s="65"/>
      <c r="CG445" s="65"/>
      <c r="CH445" s="65"/>
      <c r="CI445" s="65"/>
      <c r="CJ445" s="65"/>
      <c r="CK445" s="65"/>
      <c r="CL445" s="65"/>
      <c r="CM445" s="65"/>
      <c r="CN445" s="65"/>
      <c r="CO445" s="65"/>
      <c r="CP445" s="65"/>
      <c r="CQ445" s="65"/>
      <c r="CR445" s="65"/>
      <c r="CS445" s="65"/>
      <c r="CT445" s="65"/>
      <c r="CU445" s="65"/>
      <c r="CV445" s="65"/>
      <c r="CW445" s="65"/>
      <c r="CX445" s="65"/>
      <c r="CY445" s="65"/>
      <c r="CZ445" s="65"/>
      <c r="DA445" s="65"/>
      <c r="DB445" s="65"/>
      <c r="DC445" s="65"/>
      <c r="DD445" s="65"/>
      <c r="DE445" s="65"/>
      <c r="DF445" s="65"/>
      <c r="DG445" s="65"/>
      <c r="DH445" s="65"/>
      <c r="DI445" s="65"/>
      <c r="DJ445" s="65"/>
      <c r="DK445" s="65"/>
      <c r="DL445" s="65"/>
      <c r="DM445" s="65"/>
      <c r="DN445" s="65"/>
      <c r="DO445" s="65"/>
      <c r="DP445" s="65"/>
      <c r="DQ445" s="65"/>
      <c r="DR445" s="65"/>
      <c r="DS445" s="65"/>
      <c r="DT445" s="65"/>
      <c r="DU445" s="65"/>
      <c r="DV445" s="65"/>
      <c r="DW445" s="65"/>
      <c r="DX445" s="65"/>
      <c r="DY445" s="65"/>
      <c r="DZ445" s="65"/>
      <c r="EA445" s="65"/>
    </row>
    <row r="446" spans="1:131" x14ac:dyDescent="0.25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/>
      <c r="BV446" s="65"/>
      <c r="BW446" s="65"/>
      <c r="BX446" s="65"/>
      <c r="BY446" s="65"/>
      <c r="BZ446" s="65"/>
      <c r="CA446" s="65"/>
      <c r="CB446" s="65"/>
      <c r="CC446" s="65"/>
      <c r="CD446" s="65"/>
      <c r="CE446" s="65"/>
      <c r="CF446" s="65"/>
      <c r="CG446" s="65"/>
      <c r="CH446" s="65"/>
      <c r="CI446" s="65"/>
      <c r="CJ446" s="65"/>
      <c r="CK446" s="65"/>
      <c r="CL446" s="65"/>
      <c r="CM446" s="65"/>
      <c r="CN446" s="65"/>
      <c r="CO446" s="65"/>
      <c r="CP446" s="65"/>
      <c r="CQ446" s="65"/>
      <c r="CR446" s="65"/>
      <c r="CS446" s="65"/>
      <c r="CT446" s="65"/>
      <c r="CU446" s="65"/>
      <c r="CV446" s="65"/>
      <c r="CW446" s="65"/>
      <c r="CX446" s="65"/>
      <c r="CY446" s="65"/>
      <c r="CZ446" s="65"/>
      <c r="DA446" s="65"/>
      <c r="DB446" s="65"/>
      <c r="DC446" s="65"/>
      <c r="DD446" s="65"/>
      <c r="DE446" s="65"/>
      <c r="DF446" s="65"/>
      <c r="DG446" s="65"/>
      <c r="DH446" s="65"/>
      <c r="DI446" s="65"/>
      <c r="DJ446" s="65"/>
      <c r="DK446" s="65"/>
      <c r="DL446" s="65"/>
      <c r="DM446" s="65"/>
      <c r="DN446" s="65"/>
      <c r="DO446" s="65"/>
      <c r="DP446" s="65"/>
      <c r="DQ446" s="65"/>
      <c r="DR446" s="65"/>
      <c r="DS446" s="65"/>
      <c r="DT446" s="65"/>
      <c r="DU446" s="65"/>
      <c r="DV446" s="65"/>
      <c r="DW446" s="65"/>
      <c r="DX446" s="65"/>
      <c r="DY446" s="65"/>
      <c r="DZ446" s="65"/>
      <c r="EA446" s="65"/>
    </row>
    <row r="447" spans="1:131" x14ac:dyDescent="0.25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BX447" s="65"/>
      <c r="BY447" s="65"/>
      <c r="BZ447" s="65"/>
      <c r="CA447" s="65"/>
      <c r="CB447" s="65"/>
      <c r="CC447" s="65"/>
      <c r="CD447" s="65"/>
      <c r="CE447" s="65"/>
      <c r="CF447" s="65"/>
      <c r="CG447" s="65"/>
      <c r="CH447" s="65"/>
      <c r="CI447" s="65"/>
      <c r="CJ447" s="65"/>
      <c r="CK447" s="65"/>
      <c r="CL447" s="65"/>
      <c r="CM447" s="65"/>
      <c r="CN447" s="65"/>
      <c r="CO447" s="65"/>
      <c r="CP447" s="65"/>
      <c r="CQ447" s="65"/>
      <c r="CR447" s="65"/>
      <c r="CS447" s="65"/>
      <c r="CT447" s="65"/>
      <c r="CU447" s="65"/>
      <c r="CV447" s="65"/>
      <c r="CW447" s="65"/>
      <c r="CX447" s="65"/>
      <c r="CY447" s="65"/>
      <c r="CZ447" s="65"/>
      <c r="DA447" s="65"/>
      <c r="DB447" s="65"/>
      <c r="DC447" s="65"/>
      <c r="DD447" s="65"/>
      <c r="DE447" s="65"/>
      <c r="DF447" s="65"/>
      <c r="DG447" s="65"/>
      <c r="DH447" s="65"/>
      <c r="DI447" s="65"/>
      <c r="DJ447" s="65"/>
      <c r="DK447" s="65"/>
      <c r="DL447" s="65"/>
      <c r="DM447" s="65"/>
      <c r="DN447" s="65"/>
      <c r="DO447" s="65"/>
      <c r="DP447" s="65"/>
      <c r="DQ447" s="65"/>
      <c r="DR447" s="65"/>
      <c r="DS447" s="65"/>
      <c r="DT447" s="65"/>
      <c r="DU447" s="65"/>
      <c r="DV447" s="65"/>
      <c r="DW447" s="65"/>
      <c r="DX447" s="65"/>
      <c r="DY447" s="65"/>
      <c r="DZ447" s="65"/>
      <c r="EA447" s="65"/>
    </row>
    <row r="448" spans="1:131" x14ac:dyDescent="0.25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BX448" s="65"/>
      <c r="BY448" s="65"/>
      <c r="BZ448" s="65"/>
      <c r="CA448" s="65"/>
      <c r="CB448" s="65"/>
      <c r="CC448" s="65"/>
      <c r="CD448" s="65"/>
      <c r="CE448" s="65"/>
      <c r="CF448" s="65"/>
      <c r="CG448" s="65"/>
      <c r="CH448" s="65"/>
      <c r="CI448" s="65"/>
      <c r="CJ448" s="65"/>
      <c r="CK448" s="65"/>
      <c r="CL448" s="65"/>
      <c r="CM448" s="65"/>
      <c r="CN448" s="65"/>
      <c r="CO448" s="65"/>
      <c r="CP448" s="65"/>
      <c r="CQ448" s="65"/>
      <c r="CR448" s="65"/>
      <c r="CS448" s="65"/>
      <c r="CT448" s="65"/>
      <c r="CU448" s="65"/>
      <c r="CV448" s="65"/>
      <c r="CW448" s="65"/>
      <c r="CX448" s="65"/>
      <c r="CY448" s="65"/>
      <c r="CZ448" s="65"/>
      <c r="DA448" s="65"/>
      <c r="DB448" s="65"/>
      <c r="DC448" s="65"/>
      <c r="DD448" s="65"/>
      <c r="DE448" s="65"/>
      <c r="DF448" s="65"/>
      <c r="DG448" s="65"/>
      <c r="DH448" s="65"/>
      <c r="DI448" s="65"/>
      <c r="DJ448" s="65"/>
      <c r="DK448" s="65"/>
      <c r="DL448" s="65"/>
      <c r="DM448" s="65"/>
      <c r="DN448" s="65"/>
      <c r="DO448" s="65"/>
      <c r="DP448" s="65"/>
      <c r="DQ448" s="65"/>
      <c r="DR448" s="65"/>
      <c r="DS448" s="65"/>
      <c r="DT448" s="65"/>
      <c r="DU448" s="65"/>
      <c r="DV448" s="65"/>
      <c r="DW448" s="65"/>
      <c r="DX448" s="65"/>
      <c r="DY448" s="65"/>
      <c r="DZ448" s="65"/>
      <c r="EA448" s="65"/>
    </row>
    <row r="449" spans="1:131" x14ac:dyDescent="0.25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BX449" s="65"/>
      <c r="BY449" s="65"/>
      <c r="BZ449" s="65"/>
      <c r="CA449" s="65"/>
      <c r="CB449" s="65"/>
      <c r="CC449" s="65"/>
      <c r="CD449" s="65"/>
      <c r="CE449" s="65"/>
      <c r="CF449" s="65"/>
      <c r="CG449" s="65"/>
      <c r="CH449" s="65"/>
      <c r="CI449" s="65"/>
      <c r="CJ449" s="65"/>
      <c r="CK449" s="65"/>
      <c r="CL449" s="65"/>
      <c r="CM449" s="65"/>
      <c r="CN449" s="65"/>
      <c r="CO449" s="65"/>
      <c r="CP449" s="65"/>
      <c r="CQ449" s="65"/>
      <c r="CR449" s="65"/>
      <c r="CS449" s="65"/>
      <c r="CT449" s="65"/>
      <c r="CU449" s="65"/>
      <c r="CV449" s="65"/>
      <c r="CW449" s="65"/>
      <c r="CX449" s="65"/>
      <c r="CY449" s="65"/>
      <c r="CZ449" s="65"/>
      <c r="DA449" s="65"/>
      <c r="DB449" s="65"/>
      <c r="DC449" s="65"/>
      <c r="DD449" s="65"/>
      <c r="DE449" s="65"/>
      <c r="DF449" s="65"/>
      <c r="DG449" s="65"/>
      <c r="DH449" s="65"/>
      <c r="DI449" s="65"/>
      <c r="DJ449" s="65"/>
      <c r="DK449" s="65"/>
      <c r="DL449" s="65"/>
      <c r="DM449" s="65"/>
      <c r="DN449" s="65"/>
      <c r="DO449" s="65"/>
      <c r="DP449" s="65"/>
      <c r="DQ449" s="65"/>
      <c r="DR449" s="65"/>
      <c r="DS449" s="65"/>
      <c r="DT449" s="65"/>
      <c r="DU449" s="65"/>
      <c r="DV449" s="65"/>
      <c r="DW449" s="65"/>
      <c r="DX449" s="65"/>
      <c r="DY449" s="65"/>
      <c r="DZ449" s="65"/>
      <c r="EA449" s="65"/>
    </row>
    <row r="450" spans="1:131" x14ac:dyDescent="0.25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65"/>
      <c r="CB450" s="65"/>
      <c r="CC450" s="65"/>
      <c r="CD450" s="65"/>
      <c r="CE450" s="65"/>
      <c r="CF450" s="65"/>
      <c r="CG450" s="65"/>
      <c r="CH450" s="65"/>
      <c r="CI450" s="65"/>
      <c r="CJ450" s="65"/>
      <c r="CK450" s="65"/>
      <c r="CL450" s="65"/>
      <c r="CM450" s="65"/>
      <c r="CN450" s="65"/>
      <c r="CO450" s="65"/>
      <c r="CP450" s="65"/>
      <c r="CQ450" s="65"/>
      <c r="CR450" s="65"/>
      <c r="CS450" s="65"/>
      <c r="CT450" s="65"/>
      <c r="CU450" s="65"/>
      <c r="CV450" s="65"/>
      <c r="CW450" s="65"/>
      <c r="CX450" s="65"/>
      <c r="CY450" s="65"/>
      <c r="CZ450" s="65"/>
      <c r="DA450" s="65"/>
      <c r="DB450" s="65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5"/>
      <c r="DN450" s="65"/>
      <c r="DO450" s="65"/>
      <c r="DP450" s="65"/>
      <c r="DQ450" s="65"/>
      <c r="DR450" s="65"/>
      <c r="DS450" s="65"/>
      <c r="DT450" s="65"/>
      <c r="DU450" s="65"/>
      <c r="DV450" s="65"/>
      <c r="DW450" s="65"/>
      <c r="DX450" s="65"/>
      <c r="DY450" s="65"/>
      <c r="DZ450" s="65"/>
      <c r="EA450" s="65"/>
    </row>
    <row r="451" spans="1:131" x14ac:dyDescent="0.25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65"/>
      <c r="CB451" s="65"/>
      <c r="CC451" s="65"/>
      <c r="CD451" s="65"/>
      <c r="CE451" s="65"/>
      <c r="CF451" s="65"/>
      <c r="CG451" s="65"/>
      <c r="CH451" s="65"/>
      <c r="CI451" s="65"/>
      <c r="CJ451" s="65"/>
      <c r="CK451" s="65"/>
      <c r="CL451" s="65"/>
      <c r="CM451" s="65"/>
      <c r="CN451" s="65"/>
      <c r="CO451" s="65"/>
      <c r="CP451" s="65"/>
      <c r="CQ451" s="65"/>
      <c r="CR451" s="65"/>
      <c r="CS451" s="65"/>
      <c r="CT451" s="65"/>
      <c r="CU451" s="65"/>
      <c r="CV451" s="65"/>
      <c r="CW451" s="65"/>
      <c r="CX451" s="65"/>
      <c r="CY451" s="65"/>
      <c r="CZ451" s="65"/>
      <c r="DA451" s="65"/>
      <c r="DB451" s="65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5"/>
      <c r="DN451" s="65"/>
      <c r="DO451" s="65"/>
      <c r="DP451" s="65"/>
      <c r="DQ451" s="65"/>
      <c r="DR451" s="65"/>
      <c r="DS451" s="65"/>
      <c r="DT451" s="65"/>
      <c r="DU451" s="65"/>
      <c r="DV451" s="65"/>
      <c r="DW451" s="65"/>
      <c r="DX451" s="65"/>
      <c r="DY451" s="65"/>
      <c r="DZ451" s="65"/>
      <c r="EA451" s="65"/>
    </row>
    <row r="452" spans="1:131" x14ac:dyDescent="0.25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65"/>
      <c r="CB452" s="65"/>
      <c r="CC452" s="65"/>
      <c r="CD452" s="65"/>
      <c r="CE452" s="65"/>
      <c r="CF452" s="65"/>
      <c r="CG452" s="65"/>
      <c r="CH452" s="65"/>
      <c r="CI452" s="65"/>
      <c r="CJ452" s="65"/>
      <c r="CK452" s="65"/>
      <c r="CL452" s="65"/>
      <c r="CM452" s="65"/>
      <c r="CN452" s="65"/>
      <c r="CO452" s="65"/>
      <c r="CP452" s="65"/>
      <c r="CQ452" s="65"/>
      <c r="CR452" s="65"/>
      <c r="CS452" s="65"/>
      <c r="CT452" s="65"/>
      <c r="CU452" s="65"/>
      <c r="CV452" s="65"/>
      <c r="CW452" s="65"/>
      <c r="CX452" s="65"/>
      <c r="CY452" s="65"/>
      <c r="CZ452" s="65"/>
      <c r="DA452" s="65"/>
      <c r="DB452" s="65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5"/>
      <c r="DN452" s="65"/>
      <c r="DO452" s="65"/>
      <c r="DP452" s="65"/>
      <c r="DQ452" s="65"/>
      <c r="DR452" s="65"/>
      <c r="DS452" s="65"/>
      <c r="DT452" s="65"/>
      <c r="DU452" s="65"/>
      <c r="DV452" s="65"/>
      <c r="DW452" s="65"/>
      <c r="DX452" s="65"/>
      <c r="DY452" s="65"/>
      <c r="DZ452" s="65"/>
      <c r="EA452" s="65"/>
    </row>
    <row r="453" spans="1:131" x14ac:dyDescent="0.25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  <c r="BU453" s="65"/>
      <c r="BV453" s="65"/>
      <c r="BW453" s="65"/>
      <c r="BX453" s="65"/>
      <c r="BY453" s="65"/>
      <c r="BZ453" s="65"/>
      <c r="CA453" s="65"/>
      <c r="CB453" s="65"/>
      <c r="CC453" s="65"/>
      <c r="CD453" s="65"/>
      <c r="CE453" s="65"/>
      <c r="CF453" s="65"/>
      <c r="CG453" s="65"/>
      <c r="CH453" s="65"/>
      <c r="CI453" s="65"/>
      <c r="CJ453" s="65"/>
      <c r="CK453" s="65"/>
      <c r="CL453" s="65"/>
      <c r="CM453" s="65"/>
      <c r="CN453" s="65"/>
      <c r="CO453" s="65"/>
      <c r="CP453" s="65"/>
      <c r="CQ453" s="65"/>
      <c r="CR453" s="65"/>
      <c r="CS453" s="65"/>
      <c r="CT453" s="65"/>
      <c r="CU453" s="65"/>
      <c r="CV453" s="65"/>
      <c r="CW453" s="65"/>
      <c r="CX453" s="65"/>
      <c r="CY453" s="65"/>
      <c r="CZ453" s="65"/>
      <c r="DA453" s="65"/>
      <c r="DB453" s="65"/>
      <c r="DC453" s="65"/>
      <c r="DD453" s="65"/>
      <c r="DE453" s="65"/>
      <c r="DF453" s="65"/>
      <c r="DG453" s="65"/>
      <c r="DH453" s="65"/>
      <c r="DI453" s="65"/>
      <c r="DJ453" s="65"/>
      <c r="DK453" s="65"/>
      <c r="DL453" s="65"/>
      <c r="DM453" s="65"/>
      <c r="DN453" s="65"/>
      <c r="DO453" s="65"/>
      <c r="DP453" s="65"/>
      <c r="DQ453" s="65"/>
      <c r="DR453" s="65"/>
      <c r="DS453" s="65"/>
      <c r="DT453" s="65"/>
      <c r="DU453" s="65"/>
      <c r="DV453" s="65"/>
      <c r="DW453" s="65"/>
      <c r="DX453" s="65"/>
      <c r="DY453" s="65"/>
      <c r="DZ453" s="65"/>
      <c r="EA453" s="65"/>
    </row>
    <row r="454" spans="1:131" x14ac:dyDescent="0.25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  <c r="BU454" s="65"/>
      <c r="BV454" s="65"/>
      <c r="BW454" s="65"/>
      <c r="BX454" s="65"/>
      <c r="BY454" s="65"/>
      <c r="BZ454" s="65"/>
      <c r="CA454" s="65"/>
      <c r="CB454" s="65"/>
      <c r="CC454" s="65"/>
      <c r="CD454" s="65"/>
      <c r="CE454" s="65"/>
      <c r="CF454" s="65"/>
      <c r="CG454" s="65"/>
      <c r="CH454" s="65"/>
      <c r="CI454" s="65"/>
      <c r="CJ454" s="65"/>
      <c r="CK454" s="65"/>
      <c r="CL454" s="65"/>
      <c r="CM454" s="65"/>
      <c r="CN454" s="65"/>
      <c r="CO454" s="65"/>
      <c r="CP454" s="65"/>
      <c r="CQ454" s="65"/>
      <c r="CR454" s="65"/>
      <c r="CS454" s="65"/>
      <c r="CT454" s="65"/>
      <c r="CU454" s="65"/>
      <c r="CV454" s="65"/>
      <c r="CW454" s="65"/>
      <c r="CX454" s="65"/>
      <c r="CY454" s="65"/>
      <c r="CZ454" s="65"/>
      <c r="DA454" s="65"/>
      <c r="DB454" s="65"/>
      <c r="DC454" s="65"/>
      <c r="DD454" s="65"/>
      <c r="DE454" s="65"/>
      <c r="DF454" s="65"/>
      <c r="DG454" s="65"/>
      <c r="DH454" s="65"/>
      <c r="DI454" s="65"/>
      <c r="DJ454" s="65"/>
      <c r="DK454" s="65"/>
      <c r="DL454" s="65"/>
      <c r="DM454" s="65"/>
      <c r="DN454" s="65"/>
      <c r="DO454" s="65"/>
      <c r="DP454" s="65"/>
      <c r="DQ454" s="65"/>
      <c r="DR454" s="65"/>
      <c r="DS454" s="65"/>
      <c r="DT454" s="65"/>
      <c r="DU454" s="65"/>
      <c r="DV454" s="65"/>
      <c r="DW454" s="65"/>
      <c r="DX454" s="65"/>
      <c r="DY454" s="65"/>
      <c r="DZ454" s="65"/>
      <c r="EA454" s="65"/>
    </row>
    <row r="455" spans="1:131" x14ac:dyDescent="0.2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  <c r="BU455" s="65"/>
      <c r="BV455" s="65"/>
      <c r="BW455" s="65"/>
      <c r="BX455" s="65"/>
      <c r="BY455" s="65"/>
      <c r="BZ455" s="65"/>
      <c r="CA455" s="65"/>
      <c r="CB455" s="65"/>
      <c r="CC455" s="65"/>
      <c r="CD455" s="65"/>
      <c r="CE455" s="65"/>
      <c r="CF455" s="65"/>
      <c r="CG455" s="65"/>
      <c r="CH455" s="65"/>
      <c r="CI455" s="65"/>
      <c r="CJ455" s="65"/>
      <c r="CK455" s="65"/>
      <c r="CL455" s="65"/>
      <c r="CM455" s="65"/>
      <c r="CN455" s="65"/>
      <c r="CO455" s="65"/>
      <c r="CP455" s="65"/>
      <c r="CQ455" s="65"/>
      <c r="CR455" s="65"/>
      <c r="CS455" s="65"/>
      <c r="CT455" s="65"/>
      <c r="CU455" s="65"/>
      <c r="CV455" s="65"/>
      <c r="CW455" s="65"/>
      <c r="CX455" s="65"/>
      <c r="CY455" s="65"/>
      <c r="CZ455" s="65"/>
      <c r="DA455" s="65"/>
      <c r="DB455" s="65"/>
      <c r="DC455" s="65"/>
      <c r="DD455" s="65"/>
      <c r="DE455" s="65"/>
      <c r="DF455" s="65"/>
      <c r="DG455" s="65"/>
      <c r="DH455" s="65"/>
      <c r="DI455" s="65"/>
      <c r="DJ455" s="65"/>
      <c r="DK455" s="65"/>
      <c r="DL455" s="65"/>
      <c r="DM455" s="65"/>
      <c r="DN455" s="65"/>
      <c r="DO455" s="65"/>
      <c r="DP455" s="65"/>
      <c r="DQ455" s="65"/>
      <c r="DR455" s="65"/>
      <c r="DS455" s="65"/>
      <c r="DT455" s="65"/>
      <c r="DU455" s="65"/>
      <c r="DV455" s="65"/>
      <c r="DW455" s="65"/>
      <c r="DX455" s="65"/>
      <c r="DY455" s="65"/>
      <c r="DZ455" s="65"/>
      <c r="EA455" s="65"/>
    </row>
    <row r="456" spans="1:131" x14ac:dyDescent="0.25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  <c r="BU456" s="65"/>
      <c r="BV456" s="65"/>
      <c r="BW456" s="65"/>
      <c r="BX456" s="65"/>
      <c r="BY456" s="65"/>
      <c r="BZ456" s="65"/>
      <c r="CA456" s="65"/>
      <c r="CB456" s="65"/>
      <c r="CC456" s="65"/>
      <c r="CD456" s="65"/>
      <c r="CE456" s="65"/>
      <c r="CF456" s="65"/>
      <c r="CG456" s="65"/>
      <c r="CH456" s="65"/>
      <c r="CI456" s="65"/>
      <c r="CJ456" s="65"/>
      <c r="CK456" s="65"/>
      <c r="CL456" s="65"/>
      <c r="CM456" s="65"/>
      <c r="CN456" s="65"/>
      <c r="CO456" s="65"/>
      <c r="CP456" s="65"/>
      <c r="CQ456" s="65"/>
      <c r="CR456" s="65"/>
      <c r="CS456" s="65"/>
      <c r="CT456" s="65"/>
      <c r="CU456" s="65"/>
      <c r="CV456" s="65"/>
      <c r="CW456" s="65"/>
      <c r="CX456" s="65"/>
      <c r="CY456" s="65"/>
      <c r="CZ456" s="65"/>
      <c r="DA456" s="65"/>
      <c r="DB456" s="65"/>
      <c r="DC456" s="65"/>
      <c r="DD456" s="65"/>
      <c r="DE456" s="65"/>
      <c r="DF456" s="65"/>
      <c r="DG456" s="65"/>
      <c r="DH456" s="65"/>
      <c r="DI456" s="65"/>
      <c r="DJ456" s="65"/>
      <c r="DK456" s="65"/>
      <c r="DL456" s="65"/>
      <c r="DM456" s="65"/>
      <c r="DN456" s="65"/>
      <c r="DO456" s="65"/>
      <c r="DP456" s="65"/>
      <c r="DQ456" s="65"/>
      <c r="DR456" s="65"/>
      <c r="DS456" s="65"/>
      <c r="DT456" s="65"/>
      <c r="DU456" s="65"/>
      <c r="DV456" s="65"/>
      <c r="DW456" s="65"/>
      <c r="DX456" s="65"/>
      <c r="DY456" s="65"/>
      <c r="DZ456" s="65"/>
      <c r="EA456" s="65"/>
    </row>
    <row r="457" spans="1:131" x14ac:dyDescent="0.25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65"/>
      <c r="CB457" s="65"/>
      <c r="CC457" s="65"/>
      <c r="CD457" s="65"/>
      <c r="CE457" s="65"/>
      <c r="CF457" s="65"/>
      <c r="CG457" s="65"/>
      <c r="CH457" s="65"/>
      <c r="CI457" s="65"/>
      <c r="CJ457" s="65"/>
      <c r="CK457" s="65"/>
      <c r="CL457" s="65"/>
      <c r="CM457" s="65"/>
      <c r="CN457" s="65"/>
      <c r="CO457" s="65"/>
      <c r="CP457" s="65"/>
      <c r="CQ457" s="65"/>
      <c r="CR457" s="65"/>
      <c r="CS457" s="65"/>
      <c r="CT457" s="65"/>
      <c r="CU457" s="65"/>
      <c r="CV457" s="65"/>
      <c r="CW457" s="65"/>
      <c r="CX457" s="65"/>
      <c r="CY457" s="65"/>
      <c r="CZ457" s="65"/>
      <c r="DA457" s="65"/>
      <c r="DB457" s="65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5"/>
      <c r="DN457" s="65"/>
      <c r="DO457" s="65"/>
      <c r="DP457" s="65"/>
      <c r="DQ457" s="65"/>
      <c r="DR457" s="65"/>
      <c r="DS457" s="65"/>
      <c r="DT457" s="65"/>
      <c r="DU457" s="65"/>
      <c r="DV457" s="65"/>
      <c r="DW457" s="65"/>
      <c r="DX457" s="65"/>
      <c r="DY457" s="65"/>
      <c r="DZ457" s="65"/>
      <c r="EA457" s="65"/>
    </row>
    <row r="458" spans="1:131" x14ac:dyDescent="0.25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65"/>
      <c r="BS458" s="65"/>
      <c r="BT458" s="65"/>
      <c r="BU458" s="65"/>
      <c r="BV458" s="65"/>
      <c r="BW458" s="65"/>
      <c r="BX458" s="65"/>
      <c r="BY458" s="65"/>
      <c r="BZ458" s="65"/>
      <c r="CA458" s="65"/>
      <c r="CB458" s="65"/>
      <c r="CC458" s="65"/>
      <c r="CD458" s="65"/>
      <c r="CE458" s="65"/>
      <c r="CF458" s="65"/>
      <c r="CG458" s="65"/>
      <c r="CH458" s="65"/>
      <c r="CI458" s="65"/>
      <c r="CJ458" s="65"/>
      <c r="CK458" s="65"/>
      <c r="CL458" s="65"/>
      <c r="CM458" s="65"/>
      <c r="CN458" s="65"/>
      <c r="CO458" s="65"/>
      <c r="CP458" s="65"/>
      <c r="CQ458" s="65"/>
      <c r="CR458" s="65"/>
      <c r="CS458" s="65"/>
      <c r="CT458" s="65"/>
      <c r="CU458" s="65"/>
      <c r="CV458" s="65"/>
      <c r="CW458" s="65"/>
      <c r="CX458" s="65"/>
      <c r="CY458" s="65"/>
      <c r="CZ458" s="65"/>
      <c r="DA458" s="65"/>
      <c r="DB458" s="65"/>
      <c r="DC458" s="65"/>
      <c r="DD458" s="65"/>
      <c r="DE458" s="65"/>
      <c r="DF458" s="65"/>
      <c r="DG458" s="65"/>
      <c r="DH458" s="65"/>
      <c r="DI458" s="65"/>
      <c r="DJ458" s="65"/>
      <c r="DK458" s="65"/>
      <c r="DL458" s="65"/>
      <c r="DM458" s="65"/>
      <c r="DN458" s="65"/>
      <c r="DO458" s="65"/>
      <c r="DP458" s="65"/>
      <c r="DQ458" s="65"/>
      <c r="DR458" s="65"/>
      <c r="DS458" s="65"/>
      <c r="DT458" s="65"/>
      <c r="DU458" s="65"/>
      <c r="DV458" s="65"/>
      <c r="DW458" s="65"/>
      <c r="DX458" s="65"/>
      <c r="DY458" s="65"/>
      <c r="DZ458" s="65"/>
      <c r="EA458" s="65"/>
    </row>
    <row r="459" spans="1:131" x14ac:dyDescent="0.25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  <c r="BU459" s="65"/>
      <c r="BV459" s="65"/>
      <c r="BW459" s="65"/>
      <c r="BX459" s="65"/>
      <c r="BY459" s="65"/>
      <c r="BZ459" s="65"/>
      <c r="CA459" s="65"/>
      <c r="CB459" s="65"/>
      <c r="CC459" s="65"/>
      <c r="CD459" s="65"/>
      <c r="CE459" s="65"/>
      <c r="CF459" s="65"/>
      <c r="CG459" s="65"/>
      <c r="CH459" s="65"/>
      <c r="CI459" s="65"/>
      <c r="CJ459" s="65"/>
      <c r="CK459" s="65"/>
      <c r="CL459" s="65"/>
      <c r="CM459" s="65"/>
      <c r="CN459" s="65"/>
      <c r="CO459" s="65"/>
      <c r="CP459" s="65"/>
      <c r="CQ459" s="65"/>
      <c r="CR459" s="65"/>
      <c r="CS459" s="65"/>
      <c r="CT459" s="65"/>
      <c r="CU459" s="65"/>
      <c r="CV459" s="65"/>
      <c r="CW459" s="65"/>
      <c r="CX459" s="65"/>
      <c r="CY459" s="65"/>
      <c r="CZ459" s="65"/>
      <c r="DA459" s="65"/>
      <c r="DB459" s="65"/>
      <c r="DC459" s="65"/>
      <c r="DD459" s="65"/>
      <c r="DE459" s="65"/>
      <c r="DF459" s="65"/>
      <c r="DG459" s="65"/>
      <c r="DH459" s="65"/>
      <c r="DI459" s="65"/>
      <c r="DJ459" s="65"/>
      <c r="DK459" s="65"/>
      <c r="DL459" s="65"/>
      <c r="DM459" s="65"/>
      <c r="DN459" s="65"/>
      <c r="DO459" s="65"/>
      <c r="DP459" s="65"/>
      <c r="DQ459" s="65"/>
      <c r="DR459" s="65"/>
      <c r="DS459" s="65"/>
      <c r="DT459" s="65"/>
      <c r="DU459" s="65"/>
      <c r="DV459" s="65"/>
      <c r="DW459" s="65"/>
      <c r="DX459" s="65"/>
      <c r="DY459" s="65"/>
      <c r="DZ459" s="65"/>
      <c r="EA459" s="65"/>
    </row>
    <row r="460" spans="1:131" x14ac:dyDescent="0.25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65"/>
      <c r="AS460" s="65"/>
      <c r="AT460" s="65"/>
      <c r="AU460" s="65"/>
      <c r="AV460" s="65"/>
      <c r="AW460" s="65"/>
      <c r="AX460" s="65"/>
      <c r="AY460" s="65"/>
      <c r="AZ460" s="65"/>
      <c r="BA460" s="65"/>
      <c r="BB460" s="65"/>
      <c r="BC460" s="65"/>
      <c r="BD460" s="65"/>
      <c r="BE460" s="65"/>
      <c r="BF460" s="65"/>
      <c r="BG460" s="65"/>
      <c r="BH460" s="65"/>
      <c r="BI460" s="65"/>
      <c r="BJ460" s="65"/>
      <c r="BK460" s="65"/>
      <c r="BL460" s="65"/>
      <c r="BM460" s="65"/>
      <c r="BN460" s="65"/>
      <c r="BO460" s="65"/>
      <c r="BP460" s="65"/>
      <c r="BQ460" s="65"/>
      <c r="BR460" s="65"/>
      <c r="BS460" s="65"/>
      <c r="BT460" s="65"/>
      <c r="BU460" s="65"/>
      <c r="BV460" s="65"/>
      <c r="BW460" s="65"/>
      <c r="BX460" s="65"/>
      <c r="BY460" s="65"/>
      <c r="BZ460" s="65"/>
      <c r="CA460" s="65"/>
      <c r="CB460" s="65"/>
      <c r="CC460" s="65"/>
      <c r="CD460" s="65"/>
      <c r="CE460" s="65"/>
      <c r="CF460" s="65"/>
      <c r="CG460" s="65"/>
      <c r="CH460" s="65"/>
      <c r="CI460" s="65"/>
      <c r="CJ460" s="65"/>
      <c r="CK460" s="65"/>
      <c r="CL460" s="65"/>
      <c r="CM460" s="65"/>
      <c r="CN460" s="65"/>
      <c r="CO460" s="65"/>
      <c r="CP460" s="65"/>
      <c r="CQ460" s="65"/>
      <c r="CR460" s="65"/>
      <c r="CS460" s="65"/>
      <c r="CT460" s="65"/>
      <c r="CU460" s="65"/>
      <c r="CV460" s="65"/>
      <c r="CW460" s="65"/>
      <c r="CX460" s="65"/>
      <c r="CY460" s="65"/>
      <c r="CZ460" s="65"/>
      <c r="DA460" s="65"/>
      <c r="DB460" s="65"/>
      <c r="DC460" s="65"/>
      <c r="DD460" s="65"/>
      <c r="DE460" s="65"/>
      <c r="DF460" s="65"/>
      <c r="DG460" s="65"/>
      <c r="DH460" s="65"/>
      <c r="DI460" s="65"/>
      <c r="DJ460" s="65"/>
      <c r="DK460" s="65"/>
      <c r="DL460" s="65"/>
      <c r="DM460" s="65"/>
      <c r="DN460" s="65"/>
      <c r="DO460" s="65"/>
      <c r="DP460" s="65"/>
      <c r="DQ460" s="65"/>
      <c r="DR460" s="65"/>
      <c r="DS460" s="65"/>
      <c r="DT460" s="65"/>
      <c r="DU460" s="65"/>
      <c r="DV460" s="65"/>
      <c r="DW460" s="65"/>
      <c r="DX460" s="65"/>
      <c r="DY460" s="65"/>
      <c r="DZ460" s="65"/>
      <c r="EA460" s="65"/>
    </row>
    <row r="461" spans="1:131" x14ac:dyDescent="0.25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65"/>
      <c r="AS461" s="65"/>
      <c r="AT461" s="65"/>
      <c r="AU461" s="65"/>
      <c r="AV461" s="65"/>
      <c r="AW461" s="65"/>
      <c r="AX461" s="65"/>
      <c r="AY461" s="65"/>
      <c r="AZ461" s="65"/>
      <c r="BA461" s="65"/>
      <c r="BB461" s="65"/>
      <c r="BC461" s="65"/>
      <c r="BD461" s="65"/>
      <c r="BE461" s="65"/>
      <c r="BF461" s="65"/>
      <c r="BG461" s="65"/>
      <c r="BH461" s="65"/>
      <c r="BI461" s="65"/>
      <c r="BJ461" s="65"/>
      <c r="BK461" s="65"/>
      <c r="BL461" s="65"/>
      <c r="BM461" s="65"/>
      <c r="BN461" s="65"/>
      <c r="BO461" s="65"/>
      <c r="BP461" s="65"/>
      <c r="BQ461" s="65"/>
      <c r="BR461" s="65"/>
      <c r="BS461" s="65"/>
      <c r="BT461" s="65"/>
      <c r="BU461" s="65"/>
      <c r="BV461" s="65"/>
      <c r="BW461" s="65"/>
      <c r="BX461" s="65"/>
      <c r="BY461" s="65"/>
      <c r="BZ461" s="65"/>
      <c r="CA461" s="65"/>
      <c r="CB461" s="65"/>
      <c r="CC461" s="65"/>
      <c r="CD461" s="65"/>
      <c r="CE461" s="65"/>
      <c r="CF461" s="65"/>
      <c r="CG461" s="65"/>
      <c r="CH461" s="65"/>
      <c r="CI461" s="65"/>
      <c r="CJ461" s="65"/>
      <c r="CK461" s="65"/>
      <c r="CL461" s="65"/>
      <c r="CM461" s="65"/>
      <c r="CN461" s="65"/>
      <c r="CO461" s="65"/>
      <c r="CP461" s="65"/>
      <c r="CQ461" s="65"/>
      <c r="CR461" s="65"/>
      <c r="CS461" s="65"/>
      <c r="CT461" s="65"/>
      <c r="CU461" s="65"/>
      <c r="CV461" s="65"/>
      <c r="CW461" s="65"/>
      <c r="CX461" s="65"/>
      <c r="CY461" s="65"/>
      <c r="CZ461" s="65"/>
      <c r="DA461" s="65"/>
      <c r="DB461" s="65"/>
      <c r="DC461" s="65"/>
      <c r="DD461" s="65"/>
      <c r="DE461" s="65"/>
      <c r="DF461" s="65"/>
      <c r="DG461" s="65"/>
      <c r="DH461" s="65"/>
      <c r="DI461" s="65"/>
      <c r="DJ461" s="65"/>
      <c r="DK461" s="65"/>
      <c r="DL461" s="65"/>
      <c r="DM461" s="65"/>
      <c r="DN461" s="65"/>
      <c r="DO461" s="65"/>
      <c r="DP461" s="65"/>
      <c r="DQ461" s="65"/>
      <c r="DR461" s="65"/>
      <c r="DS461" s="65"/>
      <c r="DT461" s="65"/>
      <c r="DU461" s="65"/>
      <c r="DV461" s="65"/>
      <c r="DW461" s="65"/>
      <c r="DX461" s="65"/>
      <c r="DY461" s="65"/>
      <c r="DZ461" s="65"/>
      <c r="EA461" s="65"/>
    </row>
    <row r="462" spans="1:131" x14ac:dyDescent="0.25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65"/>
      <c r="AS462" s="65"/>
      <c r="AT462" s="65"/>
      <c r="AU462" s="65"/>
      <c r="AV462" s="65"/>
      <c r="AW462" s="65"/>
      <c r="AX462" s="65"/>
      <c r="AY462" s="65"/>
      <c r="AZ462" s="65"/>
      <c r="BA462" s="65"/>
      <c r="BB462" s="65"/>
      <c r="BC462" s="65"/>
      <c r="BD462" s="65"/>
      <c r="BE462" s="65"/>
      <c r="BF462" s="65"/>
      <c r="BG462" s="65"/>
      <c r="BH462" s="65"/>
      <c r="BI462" s="65"/>
      <c r="BJ462" s="65"/>
      <c r="BK462" s="65"/>
      <c r="BL462" s="65"/>
      <c r="BM462" s="65"/>
      <c r="BN462" s="65"/>
      <c r="BO462" s="65"/>
      <c r="BP462" s="65"/>
      <c r="BQ462" s="65"/>
      <c r="BR462" s="65"/>
      <c r="BS462" s="65"/>
      <c r="BT462" s="65"/>
      <c r="BU462" s="65"/>
      <c r="BV462" s="65"/>
      <c r="BW462" s="65"/>
      <c r="BX462" s="65"/>
      <c r="BY462" s="65"/>
      <c r="BZ462" s="65"/>
      <c r="CA462" s="65"/>
      <c r="CB462" s="65"/>
      <c r="CC462" s="65"/>
      <c r="CD462" s="65"/>
      <c r="CE462" s="65"/>
      <c r="CF462" s="65"/>
      <c r="CG462" s="65"/>
      <c r="CH462" s="65"/>
      <c r="CI462" s="65"/>
      <c r="CJ462" s="65"/>
      <c r="CK462" s="65"/>
      <c r="CL462" s="65"/>
      <c r="CM462" s="65"/>
      <c r="CN462" s="65"/>
      <c r="CO462" s="65"/>
      <c r="CP462" s="65"/>
      <c r="CQ462" s="65"/>
      <c r="CR462" s="65"/>
      <c r="CS462" s="65"/>
      <c r="CT462" s="65"/>
      <c r="CU462" s="65"/>
      <c r="CV462" s="65"/>
      <c r="CW462" s="65"/>
      <c r="CX462" s="65"/>
      <c r="CY462" s="65"/>
      <c r="CZ462" s="65"/>
      <c r="DA462" s="65"/>
      <c r="DB462" s="65"/>
      <c r="DC462" s="65"/>
      <c r="DD462" s="65"/>
      <c r="DE462" s="65"/>
      <c r="DF462" s="65"/>
      <c r="DG462" s="65"/>
      <c r="DH462" s="65"/>
      <c r="DI462" s="65"/>
      <c r="DJ462" s="65"/>
      <c r="DK462" s="65"/>
      <c r="DL462" s="65"/>
      <c r="DM462" s="65"/>
      <c r="DN462" s="65"/>
      <c r="DO462" s="65"/>
      <c r="DP462" s="65"/>
      <c r="DQ462" s="65"/>
      <c r="DR462" s="65"/>
      <c r="DS462" s="65"/>
      <c r="DT462" s="65"/>
      <c r="DU462" s="65"/>
      <c r="DV462" s="65"/>
      <c r="DW462" s="65"/>
      <c r="DX462" s="65"/>
      <c r="DY462" s="65"/>
      <c r="DZ462" s="65"/>
      <c r="EA462" s="65"/>
    </row>
    <row r="463" spans="1:131" x14ac:dyDescent="0.25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65"/>
      <c r="AS463" s="65"/>
      <c r="AT463" s="65"/>
      <c r="AU463" s="65"/>
      <c r="AV463" s="65"/>
      <c r="AW463" s="65"/>
      <c r="AX463" s="65"/>
      <c r="AY463" s="65"/>
      <c r="AZ463" s="65"/>
      <c r="BA463" s="65"/>
      <c r="BB463" s="65"/>
      <c r="BC463" s="65"/>
      <c r="BD463" s="65"/>
      <c r="BE463" s="65"/>
      <c r="BF463" s="65"/>
      <c r="BG463" s="65"/>
      <c r="BH463" s="65"/>
      <c r="BI463" s="65"/>
      <c r="BJ463" s="65"/>
      <c r="BK463" s="65"/>
      <c r="BL463" s="65"/>
      <c r="BM463" s="65"/>
      <c r="BN463" s="65"/>
      <c r="BO463" s="65"/>
      <c r="BP463" s="65"/>
      <c r="BQ463" s="65"/>
      <c r="BR463" s="65"/>
      <c r="BS463" s="65"/>
      <c r="BT463" s="65"/>
      <c r="BU463" s="65"/>
      <c r="BV463" s="65"/>
      <c r="BW463" s="65"/>
      <c r="BX463" s="65"/>
      <c r="BY463" s="65"/>
      <c r="BZ463" s="65"/>
      <c r="CA463" s="65"/>
      <c r="CB463" s="65"/>
      <c r="CC463" s="65"/>
      <c r="CD463" s="65"/>
      <c r="CE463" s="65"/>
      <c r="CF463" s="65"/>
      <c r="CG463" s="65"/>
      <c r="CH463" s="65"/>
      <c r="CI463" s="65"/>
      <c r="CJ463" s="65"/>
      <c r="CK463" s="65"/>
      <c r="CL463" s="65"/>
      <c r="CM463" s="65"/>
      <c r="CN463" s="65"/>
      <c r="CO463" s="65"/>
      <c r="CP463" s="65"/>
      <c r="CQ463" s="65"/>
      <c r="CR463" s="65"/>
      <c r="CS463" s="65"/>
      <c r="CT463" s="65"/>
      <c r="CU463" s="65"/>
      <c r="CV463" s="65"/>
      <c r="CW463" s="65"/>
      <c r="CX463" s="65"/>
      <c r="CY463" s="65"/>
      <c r="CZ463" s="65"/>
      <c r="DA463" s="65"/>
      <c r="DB463" s="65"/>
      <c r="DC463" s="65"/>
      <c r="DD463" s="65"/>
      <c r="DE463" s="65"/>
      <c r="DF463" s="65"/>
      <c r="DG463" s="65"/>
      <c r="DH463" s="65"/>
      <c r="DI463" s="65"/>
      <c r="DJ463" s="65"/>
      <c r="DK463" s="65"/>
      <c r="DL463" s="65"/>
      <c r="DM463" s="65"/>
      <c r="DN463" s="65"/>
      <c r="DO463" s="65"/>
      <c r="DP463" s="65"/>
      <c r="DQ463" s="65"/>
      <c r="DR463" s="65"/>
      <c r="DS463" s="65"/>
      <c r="DT463" s="65"/>
      <c r="DU463" s="65"/>
      <c r="DV463" s="65"/>
      <c r="DW463" s="65"/>
      <c r="DX463" s="65"/>
      <c r="DY463" s="65"/>
      <c r="DZ463" s="65"/>
      <c r="EA463" s="65"/>
    </row>
    <row r="464" spans="1:131" x14ac:dyDescent="0.25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65"/>
      <c r="AS464" s="65"/>
      <c r="AT464" s="65"/>
      <c r="AU464" s="65"/>
      <c r="AV464" s="65"/>
      <c r="AW464" s="65"/>
      <c r="AX464" s="65"/>
      <c r="AY464" s="65"/>
      <c r="AZ464" s="65"/>
      <c r="BA464" s="65"/>
      <c r="BB464" s="65"/>
      <c r="BC464" s="65"/>
      <c r="BD464" s="65"/>
      <c r="BE464" s="65"/>
      <c r="BF464" s="65"/>
      <c r="BG464" s="65"/>
      <c r="BH464" s="65"/>
      <c r="BI464" s="65"/>
      <c r="BJ464" s="65"/>
      <c r="BK464" s="65"/>
      <c r="BL464" s="65"/>
      <c r="BM464" s="65"/>
      <c r="BN464" s="65"/>
      <c r="BO464" s="65"/>
      <c r="BP464" s="65"/>
      <c r="BQ464" s="65"/>
      <c r="BR464" s="65"/>
      <c r="BS464" s="65"/>
      <c r="BT464" s="65"/>
      <c r="BU464" s="65"/>
      <c r="BV464" s="65"/>
      <c r="BW464" s="65"/>
      <c r="BX464" s="65"/>
      <c r="BY464" s="65"/>
      <c r="BZ464" s="65"/>
      <c r="CA464" s="65"/>
      <c r="CB464" s="65"/>
      <c r="CC464" s="65"/>
      <c r="CD464" s="65"/>
      <c r="CE464" s="65"/>
      <c r="CF464" s="65"/>
      <c r="CG464" s="65"/>
      <c r="CH464" s="65"/>
      <c r="CI464" s="65"/>
      <c r="CJ464" s="65"/>
      <c r="CK464" s="65"/>
      <c r="CL464" s="65"/>
      <c r="CM464" s="65"/>
      <c r="CN464" s="65"/>
      <c r="CO464" s="65"/>
      <c r="CP464" s="65"/>
      <c r="CQ464" s="65"/>
      <c r="CR464" s="65"/>
      <c r="CS464" s="65"/>
      <c r="CT464" s="65"/>
      <c r="CU464" s="65"/>
      <c r="CV464" s="65"/>
      <c r="CW464" s="65"/>
      <c r="CX464" s="65"/>
      <c r="CY464" s="65"/>
      <c r="CZ464" s="65"/>
      <c r="DA464" s="65"/>
      <c r="DB464" s="65"/>
      <c r="DC464" s="65"/>
      <c r="DD464" s="65"/>
      <c r="DE464" s="65"/>
      <c r="DF464" s="65"/>
      <c r="DG464" s="65"/>
      <c r="DH464" s="65"/>
      <c r="DI464" s="65"/>
      <c r="DJ464" s="65"/>
      <c r="DK464" s="65"/>
      <c r="DL464" s="65"/>
      <c r="DM464" s="65"/>
      <c r="DN464" s="65"/>
      <c r="DO464" s="65"/>
      <c r="DP464" s="65"/>
      <c r="DQ464" s="65"/>
      <c r="DR464" s="65"/>
      <c r="DS464" s="65"/>
      <c r="DT464" s="65"/>
      <c r="DU464" s="65"/>
      <c r="DV464" s="65"/>
      <c r="DW464" s="65"/>
      <c r="DX464" s="65"/>
      <c r="DY464" s="65"/>
      <c r="DZ464" s="65"/>
      <c r="EA464" s="65"/>
    </row>
    <row r="465" spans="1:131" x14ac:dyDescent="0.2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65"/>
      <c r="AS465" s="65"/>
      <c r="AT465" s="65"/>
      <c r="AU465" s="65"/>
      <c r="AV465" s="65"/>
      <c r="AW465" s="65"/>
      <c r="AX465" s="65"/>
      <c r="AY465" s="65"/>
      <c r="AZ465" s="65"/>
      <c r="BA465" s="65"/>
      <c r="BB465" s="65"/>
      <c r="BC465" s="65"/>
      <c r="BD465" s="65"/>
      <c r="BE465" s="65"/>
      <c r="BF465" s="65"/>
      <c r="BG465" s="65"/>
      <c r="BH465" s="65"/>
      <c r="BI465" s="65"/>
      <c r="BJ465" s="65"/>
      <c r="BK465" s="65"/>
      <c r="BL465" s="65"/>
      <c r="BM465" s="65"/>
      <c r="BN465" s="65"/>
      <c r="BO465" s="65"/>
      <c r="BP465" s="65"/>
      <c r="BQ465" s="65"/>
      <c r="BR465" s="65"/>
      <c r="BS465" s="65"/>
      <c r="BT465" s="65"/>
      <c r="BU465" s="65"/>
      <c r="BV465" s="65"/>
      <c r="BW465" s="65"/>
      <c r="BX465" s="65"/>
      <c r="BY465" s="65"/>
      <c r="BZ465" s="65"/>
      <c r="CA465" s="65"/>
      <c r="CB465" s="65"/>
      <c r="CC465" s="65"/>
      <c r="CD465" s="65"/>
      <c r="CE465" s="65"/>
      <c r="CF465" s="65"/>
      <c r="CG465" s="65"/>
      <c r="CH465" s="65"/>
      <c r="CI465" s="65"/>
      <c r="CJ465" s="65"/>
      <c r="CK465" s="65"/>
      <c r="CL465" s="65"/>
      <c r="CM465" s="65"/>
      <c r="CN465" s="65"/>
      <c r="CO465" s="65"/>
      <c r="CP465" s="65"/>
      <c r="CQ465" s="65"/>
      <c r="CR465" s="65"/>
      <c r="CS465" s="65"/>
      <c r="CT465" s="65"/>
      <c r="CU465" s="65"/>
      <c r="CV465" s="65"/>
      <c r="CW465" s="65"/>
      <c r="CX465" s="65"/>
      <c r="CY465" s="65"/>
      <c r="CZ465" s="65"/>
      <c r="DA465" s="65"/>
      <c r="DB465" s="65"/>
      <c r="DC465" s="65"/>
      <c r="DD465" s="65"/>
      <c r="DE465" s="65"/>
      <c r="DF465" s="65"/>
      <c r="DG465" s="65"/>
      <c r="DH465" s="65"/>
      <c r="DI465" s="65"/>
      <c r="DJ465" s="65"/>
      <c r="DK465" s="65"/>
      <c r="DL465" s="65"/>
      <c r="DM465" s="65"/>
      <c r="DN465" s="65"/>
      <c r="DO465" s="65"/>
      <c r="DP465" s="65"/>
      <c r="DQ465" s="65"/>
      <c r="DR465" s="65"/>
      <c r="DS465" s="65"/>
      <c r="DT465" s="65"/>
      <c r="DU465" s="65"/>
      <c r="DV465" s="65"/>
      <c r="DW465" s="65"/>
      <c r="DX465" s="65"/>
      <c r="DY465" s="65"/>
      <c r="DZ465" s="65"/>
      <c r="EA465" s="65"/>
    </row>
    <row r="466" spans="1:131" x14ac:dyDescent="0.25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65"/>
      <c r="AS466" s="65"/>
      <c r="AT466" s="65"/>
      <c r="AU466" s="65"/>
      <c r="AV466" s="65"/>
      <c r="AW466" s="65"/>
      <c r="AX466" s="65"/>
      <c r="AY466" s="65"/>
      <c r="AZ466" s="65"/>
      <c r="BA466" s="65"/>
      <c r="BB466" s="65"/>
      <c r="BC466" s="65"/>
      <c r="BD466" s="65"/>
      <c r="BE466" s="65"/>
      <c r="BF466" s="65"/>
      <c r="BG466" s="65"/>
      <c r="BH466" s="65"/>
      <c r="BI466" s="65"/>
      <c r="BJ466" s="65"/>
      <c r="BK466" s="65"/>
      <c r="BL466" s="65"/>
      <c r="BM466" s="65"/>
      <c r="BN466" s="65"/>
      <c r="BO466" s="65"/>
      <c r="BP466" s="65"/>
      <c r="BQ466" s="65"/>
      <c r="BR466" s="65"/>
      <c r="BS466" s="65"/>
      <c r="BT466" s="65"/>
      <c r="BU466" s="65"/>
      <c r="BV466" s="65"/>
      <c r="BW466" s="65"/>
      <c r="BX466" s="65"/>
      <c r="BY466" s="65"/>
      <c r="BZ466" s="65"/>
      <c r="CA466" s="65"/>
      <c r="CB466" s="65"/>
      <c r="CC466" s="65"/>
      <c r="CD466" s="65"/>
      <c r="CE466" s="65"/>
      <c r="CF466" s="65"/>
      <c r="CG466" s="65"/>
      <c r="CH466" s="65"/>
      <c r="CI466" s="65"/>
      <c r="CJ466" s="65"/>
      <c r="CK466" s="65"/>
      <c r="CL466" s="65"/>
      <c r="CM466" s="65"/>
      <c r="CN466" s="65"/>
      <c r="CO466" s="65"/>
      <c r="CP466" s="65"/>
      <c r="CQ466" s="65"/>
      <c r="CR466" s="65"/>
      <c r="CS466" s="65"/>
      <c r="CT466" s="65"/>
      <c r="CU466" s="65"/>
      <c r="CV466" s="65"/>
      <c r="CW466" s="65"/>
      <c r="CX466" s="65"/>
      <c r="CY466" s="65"/>
      <c r="CZ466" s="65"/>
      <c r="DA466" s="65"/>
      <c r="DB466" s="65"/>
      <c r="DC466" s="65"/>
      <c r="DD466" s="65"/>
      <c r="DE466" s="65"/>
      <c r="DF466" s="65"/>
      <c r="DG466" s="65"/>
      <c r="DH466" s="65"/>
      <c r="DI466" s="65"/>
      <c r="DJ466" s="65"/>
      <c r="DK466" s="65"/>
      <c r="DL466" s="65"/>
      <c r="DM466" s="65"/>
      <c r="DN466" s="65"/>
      <c r="DO466" s="65"/>
      <c r="DP466" s="65"/>
      <c r="DQ466" s="65"/>
      <c r="DR466" s="65"/>
      <c r="DS466" s="65"/>
      <c r="DT466" s="65"/>
      <c r="DU466" s="65"/>
      <c r="DV466" s="65"/>
      <c r="DW466" s="65"/>
      <c r="DX466" s="65"/>
      <c r="DY466" s="65"/>
      <c r="DZ466" s="65"/>
      <c r="EA466" s="65"/>
    </row>
    <row r="467" spans="1:131" x14ac:dyDescent="0.25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  <c r="BU467" s="65"/>
      <c r="BV467" s="65"/>
      <c r="BW467" s="65"/>
      <c r="BX467" s="65"/>
      <c r="BY467" s="65"/>
      <c r="BZ467" s="65"/>
      <c r="CA467" s="65"/>
      <c r="CB467" s="65"/>
      <c r="CC467" s="65"/>
      <c r="CD467" s="65"/>
      <c r="CE467" s="65"/>
      <c r="CF467" s="65"/>
      <c r="CG467" s="65"/>
      <c r="CH467" s="65"/>
      <c r="CI467" s="65"/>
      <c r="CJ467" s="65"/>
      <c r="CK467" s="65"/>
      <c r="CL467" s="65"/>
      <c r="CM467" s="65"/>
      <c r="CN467" s="65"/>
      <c r="CO467" s="65"/>
      <c r="CP467" s="65"/>
      <c r="CQ467" s="65"/>
      <c r="CR467" s="65"/>
      <c r="CS467" s="65"/>
      <c r="CT467" s="65"/>
      <c r="CU467" s="65"/>
      <c r="CV467" s="65"/>
      <c r="CW467" s="65"/>
      <c r="CX467" s="65"/>
      <c r="CY467" s="65"/>
      <c r="CZ467" s="65"/>
      <c r="DA467" s="65"/>
      <c r="DB467" s="65"/>
      <c r="DC467" s="65"/>
      <c r="DD467" s="65"/>
      <c r="DE467" s="65"/>
      <c r="DF467" s="65"/>
      <c r="DG467" s="65"/>
      <c r="DH467" s="65"/>
      <c r="DI467" s="65"/>
      <c r="DJ467" s="65"/>
      <c r="DK467" s="65"/>
      <c r="DL467" s="65"/>
      <c r="DM467" s="65"/>
      <c r="DN467" s="65"/>
      <c r="DO467" s="65"/>
      <c r="DP467" s="65"/>
      <c r="DQ467" s="65"/>
      <c r="DR467" s="65"/>
      <c r="DS467" s="65"/>
      <c r="DT467" s="65"/>
      <c r="DU467" s="65"/>
      <c r="DV467" s="65"/>
      <c r="DW467" s="65"/>
      <c r="DX467" s="65"/>
      <c r="DY467" s="65"/>
      <c r="DZ467" s="65"/>
      <c r="EA467" s="65"/>
    </row>
    <row r="468" spans="1:131" x14ac:dyDescent="0.25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  <c r="BU468" s="65"/>
      <c r="BV468" s="65"/>
      <c r="BW468" s="65"/>
      <c r="BX468" s="65"/>
      <c r="BY468" s="65"/>
      <c r="BZ468" s="65"/>
      <c r="CA468" s="65"/>
      <c r="CB468" s="65"/>
      <c r="CC468" s="65"/>
      <c r="CD468" s="65"/>
      <c r="CE468" s="65"/>
      <c r="CF468" s="65"/>
      <c r="CG468" s="65"/>
      <c r="CH468" s="65"/>
      <c r="CI468" s="65"/>
      <c r="CJ468" s="65"/>
      <c r="CK468" s="65"/>
      <c r="CL468" s="65"/>
      <c r="CM468" s="65"/>
      <c r="CN468" s="65"/>
      <c r="CO468" s="65"/>
      <c r="CP468" s="65"/>
      <c r="CQ468" s="65"/>
      <c r="CR468" s="65"/>
      <c r="CS468" s="65"/>
      <c r="CT468" s="65"/>
      <c r="CU468" s="65"/>
      <c r="CV468" s="65"/>
      <c r="CW468" s="65"/>
      <c r="CX468" s="65"/>
      <c r="CY468" s="65"/>
      <c r="CZ468" s="65"/>
      <c r="DA468" s="65"/>
      <c r="DB468" s="65"/>
      <c r="DC468" s="65"/>
      <c r="DD468" s="65"/>
      <c r="DE468" s="65"/>
      <c r="DF468" s="65"/>
      <c r="DG468" s="65"/>
      <c r="DH468" s="65"/>
      <c r="DI468" s="65"/>
      <c r="DJ468" s="65"/>
      <c r="DK468" s="65"/>
      <c r="DL468" s="65"/>
      <c r="DM468" s="65"/>
      <c r="DN468" s="65"/>
      <c r="DO468" s="65"/>
      <c r="DP468" s="65"/>
      <c r="DQ468" s="65"/>
      <c r="DR468" s="65"/>
      <c r="DS468" s="65"/>
      <c r="DT468" s="65"/>
      <c r="DU468" s="65"/>
      <c r="DV468" s="65"/>
      <c r="DW468" s="65"/>
      <c r="DX468" s="65"/>
      <c r="DY468" s="65"/>
      <c r="DZ468" s="65"/>
      <c r="EA468" s="65"/>
    </row>
    <row r="469" spans="1:131" x14ac:dyDescent="0.25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  <c r="BU469" s="65"/>
      <c r="BV469" s="65"/>
      <c r="BW469" s="65"/>
      <c r="BX469" s="65"/>
      <c r="BY469" s="65"/>
      <c r="BZ469" s="65"/>
      <c r="CA469" s="65"/>
      <c r="CB469" s="65"/>
      <c r="CC469" s="65"/>
      <c r="CD469" s="65"/>
      <c r="CE469" s="65"/>
      <c r="CF469" s="65"/>
      <c r="CG469" s="65"/>
      <c r="CH469" s="65"/>
      <c r="CI469" s="65"/>
      <c r="CJ469" s="65"/>
      <c r="CK469" s="65"/>
      <c r="CL469" s="65"/>
      <c r="CM469" s="65"/>
      <c r="CN469" s="65"/>
      <c r="CO469" s="65"/>
      <c r="CP469" s="65"/>
      <c r="CQ469" s="65"/>
      <c r="CR469" s="65"/>
      <c r="CS469" s="65"/>
      <c r="CT469" s="65"/>
      <c r="CU469" s="65"/>
      <c r="CV469" s="65"/>
      <c r="CW469" s="65"/>
      <c r="CX469" s="65"/>
      <c r="CY469" s="65"/>
      <c r="CZ469" s="65"/>
      <c r="DA469" s="65"/>
      <c r="DB469" s="65"/>
      <c r="DC469" s="65"/>
      <c r="DD469" s="65"/>
      <c r="DE469" s="65"/>
      <c r="DF469" s="65"/>
      <c r="DG469" s="65"/>
      <c r="DH469" s="65"/>
      <c r="DI469" s="65"/>
      <c r="DJ469" s="65"/>
      <c r="DK469" s="65"/>
      <c r="DL469" s="65"/>
      <c r="DM469" s="65"/>
      <c r="DN469" s="65"/>
      <c r="DO469" s="65"/>
      <c r="DP469" s="65"/>
      <c r="DQ469" s="65"/>
      <c r="DR469" s="65"/>
      <c r="DS469" s="65"/>
      <c r="DT469" s="65"/>
      <c r="DU469" s="65"/>
      <c r="DV469" s="65"/>
      <c r="DW469" s="65"/>
      <c r="DX469" s="65"/>
      <c r="DY469" s="65"/>
      <c r="DZ469" s="65"/>
      <c r="EA469" s="65"/>
    </row>
    <row r="470" spans="1:131" x14ac:dyDescent="0.25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  <c r="BU470" s="65"/>
      <c r="BV470" s="65"/>
      <c r="BW470" s="65"/>
      <c r="BX470" s="65"/>
      <c r="BY470" s="65"/>
      <c r="BZ470" s="65"/>
      <c r="CA470" s="65"/>
      <c r="CB470" s="65"/>
      <c r="CC470" s="65"/>
      <c r="CD470" s="65"/>
      <c r="CE470" s="65"/>
      <c r="CF470" s="65"/>
      <c r="CG470" s="65"/>
      <c r="CH470" s="65"/>
      <c r="CI470" s="65"/>
      <c r="CJ470" s="65"/>
      <c r="CK470" s="65"/>
      <c r="CL470" s="65"/>
      <c r="CM470" s="65"/>
      <c r="CN470" s="65"/>
      <c r="CO470" s="65"/>
      <c r="CP470" s="65"/>
      <c r="CQ470" s="65"/>
      <c r="CR470" s="65"/>
      <c r="CS470" s="65"/>
      <c r="CT470" s="65"/>
      <c r="CU470" s="65"/>
      <c r="CV470" s="65"/>
      <c r="CW470" s="65"/>
      <c r="CX470" s="65"/>
      <c r="CY470" s="65"/>
      <c r="CZ470" s="65"/>
      <c r="DA470" s="65"/>
      <c r="DB470" s="65"/>
      <c r="DC470" s="65"/>
      <c r="DD470" s="65"/>
      <c r="DE470" s="65"/>
      <c r="DF470" s="65"/>
      <c r="DG470" s="65"/>
      <c r="DH470" s="65"/>
      <c r="DI470" s="65"/>
      <c r="DJ470" s="65"/>
      <c r="DK470" s="65"/>
      <c r="DL470" s="65"/>
      <c r="DM470" s="65"/>
      <c r="DN470" s="65"/>
      <c r="DO470" s="65"/>
      <c r="DP470" s="65"/>
      <c r="DQ470" s="65"/>
      <c r="DR470" s="65"/>
      <c r="DS470" s="65"/>
      <c r="DT470" s="65"/>
      <c r="DU470" s="65"/>
      <c r="DV470" s="65"/>
      <c r="DW470" s="65"/>
      <c r="DX470" s="65"/>
      <c r="DY470" s="65"/>
      <c r="DZ470" s="65"/>
      <c r="EA470" s="65"/>
    </row>
    <row r="471" spans="1:131" x14ac:dyDescent="0.25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65"/>
      <c r="AS471" s="65"/>
      <c r="AT471" s="65"/>
      <c r="AU471" s="65"/>
      <c r="AV471" s="65"/>
      <c r="AW471" s="65"/>
      <c r="AX471" s="65"/>
      <c r="AY471" s="65"/>
      <c r="AZ471" s="65"/>
      <c r="BA471" s="65"/>
      <c r="BB471" s="65"/>
      <c r="BC471" s="65"/>
      <c r="BD471" s="65"/>
      <c r="BE471" s="65"/>
      <c r="BF471" s="65"/>
      <c r="BG471" s="65"/>
      <c r="BH471" s="65"/>
      <c r="BI471" s="65"/>
      <c r="BJ471" s="65"/>
      <c r="BK471" s="65"/>
      <c r="BL471" s="65"/>
      <c r="BM471" s="65"/>
      <c r="BN471" s="65"/>
      <c r="BO471" s="65"/>
      <c r="BP471" s="65"/>
      <c r="BQ471" s="65"/>
      <c r="BR471" s="65"/>
      <c r="BS471" s="65"/>
      <c r="BT471" s="65"/>
      <c r="BU471" s="65"/>
      <c r="BV471" s="65"/>
      <c r="BW471" s="65"/>
      <c r="BX471" s="65"/>
      <c r="BY471" s="65"/>
      <c r="BZ471" s="65"/>
      <c r="CA471" s="65"/>
      <c r="CB471" s="65"/>
      <c r="CC471" s="65"/>
      <c r="CD471" s="65"/>
      <c r="CE471" s="65"/>
      <c r="CF471" s="65"/>
      <c r="CG471" s="65"/>
      <c r="CH471" s="65"/>
      <c r="CI471" s="65"/>
      <c r="CJ471" s="65"/>
      <c r="CK471" s="65"/>
      <c r="CL471" s="65"/>
      <c r="CM471" s="65"/>
      <c r="CN471" s="65"/>
      <c r="CO471" s="65"/>
      <c r="CP471" s="65"/>
      <c r="CQ471" s="65"/>
      <c r="CR471" s="65"/>
      <c r="CS471" s="65"/>
      <c r="CT471" s="65"/>
      <c r="CU471" s="65"/>
      <c r="CV471" s="65"/>
      <c r="CW471" s="65"/>
      <c r="CX471" s="65"/>
      <c r="CY471" s="65"/>
      <c r="CZ471" s="65"/>
      <c r="DA471" s="65"/>
      <c r="DB471" s="65"/>
      <c r="DC471" s="65"/>
      <c r="DD471" s="65"/>
      <c r="DE471" s="65"/>
      <c r="DF471" s="65"/>
      <c r="DG471" s="65"/>
      <c r="DH471" s="65"/>
      <c r="DI471" s="65"/>
      <c r="DJ471" s="65"/>
      <c r="DK471" s="65"/>
      <c r="DL471" s="65"/>
      <c r="DM471" s="65"/>
      <c r="DN471" s="65"/>
      <c r="DO471" s="65"/>
      <c r="DP471" s="65"/>
      <c r="DQ471" s="65"/>
      <c r="DR471" s="65"/>
      <c r="DS471" s="65"/>
      <c r="DT471" s="65"/>
      <c r="DU471" s="65"/>
      <c r="DV471" s="65"/>
      <c r="DW471" s="65"/>
      <c r="DX471" s="65"/>
      <c r="DY471" s="65"/>
      <c r="DZ471" s="65"/>
      <c r="EA471" s="65"/>
    </row>
    <row r="472" spans="1:131" x14ac:dyDescent="0.25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65"/>
      <c r="AS472" s="65"/>
      <c r="AT472" s="65"/>
      <c r="AU472" s="65"/>
      <c r="AV472" s="65"/>
      <c r="AW472" s="65"/>
      <c r="AX472" s="65"/>
      <c r="AY472" s="65"/>
      <c r="AZ472" s="65"/>
      <c r="BA472" s="65"/>
      <c r="BB472" s="65"/>
      <c r="BC472" s="65"/>
      <c r="BD472" s="65"/>
      <c r="BE472" s="65"/>
      <c r="BF472" s="65"/>
      <c r="BG472" s="65"/>
      <c r="BH472" s="65"/>
      <c r="BI472" s="65"/>
      <c r="BJ472" s="65"/>
      <c r="BK472" s="65"/>
      <c r="BL472" s="65"/>
      <c r="BM472" s="65"/>
      <c r="BN472" s="65"/>
      <c r="BO472" s="65"/>
      <c r="BP472" s="65"/>
      <c r="BQ472" s="65"/>
      <c r="BR472" s="65"/>
      <c r="BS472" s="65"/>
      <c r="BT472" s="65"/>
      <c r="BU472" s="65"/>
      <c r="BV472" s="65"/>
      <c r="BW472" s="65"/>
      <c r="BX472" s="65"/>
      <c r="BY472" s="65"/>
      <c r="BZ472" s="65"/>
      <c r="CA472" s="65"/>
      <c r="CB472" s="65"/>
      <c r="CC472" s="65"/>
      <c r="CD472" s="65"/>
      <c r="CE472" s="65"/>
      <c r="CF472" s="65"/>
      <c r="CG472" s="65"/>
      <c r="CH472" s="65"/>
      <c r="CI472" s="65"/>
      <c r="CJ472" s="65"/>
      <c r="CK472" s="65"/>
      <c r="CL472" s="65"/>
      <c r="CM472" s="65"/>
      <c r="CN472" s="65"/>
      <c r="CO472" s="65"/>
      <c r="CP472" s="65"/>
      <c r="CQ472" s="65"/>
      <c r="CR472" s="65"/>
      <c r="CS472" s="65"/>
      <c r="CT472" s="65"/>
      <c r="CU472" s="65"/>
      <c r="CV472" s="65"/>
      <c r="CW472" s="65"/>
      <c r="CX472" s="65"/>
      <c r="CY472" s="65"/>
      <c r="CZ472" s="65"/>
      <c r="DA472" s="65"/>
      <c r="DB472" s="65"/>
      <c r="DC472" s="65"/>
      <c r="DD472" s="65"/>
      <c r="DE472" s="65"/>
      <c r="DF472" s="65"/>
      <c r="DG472" s="65"/>
      <c r="DH472" s="65"/>
      <c r="DI472" s="65"/>
      <c r="DJ472" s="65"/>
      <c r="DK472" s="65"/>
      <c r="DL472" s="65"/>
      <c r="DM472" s="65"/>
      <c r="DN472" s="65"/>
      <c r="DO472" s="65"/>
      <c r="DP472" s="65"/>
      <c r="DQ472" s="65"/>
      <c r="DR472" s="65"/>
      <c r="DS472" s="65"/>
      <c r="DT472" s="65"/>
      <c r="DU472" s="65"/>
      <c r="DV472" s="65"/>
      <c r="DW472" s="65"/>
      <c r="DX472" s="65"/>
      <c r="DY472" s="65"/>
      <c r="DZ472" s="65"/>
      <c r="EA472" s="65"/>
    </row>
    <row r="473" spans="1:131" x14ac:dyDescent="0.25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65"/>
      <c r="AS473" s="65"/>
      <c r="AT473" s="65"/>
      <c r="AU473" s="65"/>
      <c r="AV473" s="65"/>
      <c r="AW473" s="65"/>
      <c r="AX473" s="65"/>
      <c r="AY473" s="65"/>
      <c r="AZ473" s="65"/>
      <c r="BA473" s="65"/>
      <c r="BB473" s="65"/>
      <c r="BC473" s="65"/>
      <c r="BD473" s="65"/>
      <c r="BE473" s="65"/>
      <c r="BF473" s="65"/>
      <c r="BG473" s="65"/>
      <c r="BH473" s="65"/>
      <c r="BI473" s="65"/>
      <c r="BJ473" s="65"/>
      <c r="BK473" s="65"/>
      <c r="BL473" s="65"/>
      <c r="BM473" s="65"/>
      <c r="BN473" s="65"/>
      <c r="BO473" s="65"/>
      <c r="BP473" s="65"/>
      <c r="BQ473" s="65"/>
      <c r="BR473" s="65"/>
      <c r="BS473" s="65"/>
      <c r="BT473" s="65"/>
      <c r="BU473" s="65"/>
      <c r="BV473" s="65"/>
      <c r="BW473" s="65"/>
      <c r="BX473" s="65"/>
      <c r="BY473" s="65"/>
      <c r="BZ473" s="65"/>
      <c r="CA473" s="65"/>
      <c r="CB473" s="65"/>
      <c r="CC473" s="65"/>
      <c r="CD473" s="65"/>
      <c r="CE473" s="65"/>
      <c r="CF473" s="65"/>
      <c r="CG473" s="65"/>
      <c r="CH473" s="65"/>
      <c r="CI473" s="65"/>
      <c r="CJ473" s="65"/>
      <c r="CK473" s="65"/>
      <c r="CL473" s="65"/>
      <c r="CM473" s="65"/>
      <c r="CN473" s="65"/>
      <c r="CO473" s="65"/>
      <c r="CP473" s="65"/>
      <c r="CQ473" s="65"/>
      <c r="CR473" s="65"/>
      <c r="CS473" s="65"/>
      <c r="CT473" s="65"/>
      <c r="CU473" s="65"/>
      <c r="CV473" s="65"/>
      <c r="CW473" s="65"/>
      <c r="CX473" s="65"/>
      <c r="CY473" s="65"/>
      <c r="CZ473" s="65"/>
      <c r="DA473" s="65"/>
      <c r="DB473" s="65"/>
      <c r="DC473" s="65"/>
      <c r="DD473" s="65"/>
      <c r="DE473" s="65"/>
      <c r="DF473" s="65"/>
      <c r="DG473" s="65"/>
      <c r="DH473" s="65"/>
      <c r="DI473" s="65"/>
      <c r="DJ473" s="65"/>
      <c r="DK473" s="65"/>
      <c r="DL473" s="65"/>
      <c r="DM473" s="65"/>
      <c r="DN473" s="65"/>
      <c r="DO473" s="65"/>
      <c r="DP473" s="65"/>
      <c r="DQ473" s="65"/>
      <c r="DR473" s="65"/>
      <c r="DS473" s="65"/>
      <c r="DT473" s="65"/>
      <c r="DU473" s="65"/>
      <c r="DV473" s="65"/>
      <c r="DW473" s="65"/>
      <c r="DX473" s="65"/>
      <c r="DY473" s="65"/>
      <c r="DZ473" s="65"/>
      <c r="EA473" s="65"/>
    </row>
    <row r="474" spans="1:131" x14ac:dyDescent="0.25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65"/>
      <c r="AS474" s="65"/>
      <c r="AT474" s="65"/>
      <c r="AU474" s="65"/>
      <c r="AV474" s="65"/>
      <c r="AW474" s="65"/>
      <c r="AX474" s="65"/>
      <c r="AY474" s="65"/>
      <c r="AZ474" s="65"/>
      <c r="BA474" s="65"/>
      <c r="BB474" s="65"/>
      <c r="BC474" s="65"/>
      <c r="BD474" s="65"/>
      <c r="BE474" s="65"/>
      <c r="BF474" s="65"/>
      <c r="BG474" s="65"/>
      <c r="BH474" s="65"/>
      <c r="BI474" s="65"/>
      <c r="BJ474" s="65"/>
      <c r="BK474" s="65"/>
      <c r="BL474" s="65"/>
      <c r="BM474" s="65"/>
      <c r="BN474" s="65"/>
      <c r="BO474" s="65"/>
      <c r="BP474" s="65"/>
      <c r="BQ474" s="65"/>
      <c r="BR474" s="65"/>
      <c r="BS474" s="65"/>
      <c r="BT474" s="65"/>
      <c r="BU474" s="65"/>
      <c r="BV474" s="65"/>
      <c r="BW474" s="65"/>
      <c r="BX474" s="65"/>
      <c r="BY474" s="65"/>
      <c r="BZ474" s="65"/>
      <c r="CA474" s="65"/>
      <c r="CB474" s="65"/>
      <c r="CC474" s="65"/>
      <c r="CD474" s="65"/>
      <c r="CE474" s="65"/>
      <c r="CF474" s="65"/>
      <c r="CG474" s="65"/>
      <c r="CH474" s="65"/>
      <c r="CI474" s="65"/>
      <c r="CJ474" s="65"/>
      <c r="CK474" s="65"/>
      <c r="CL474" s="65"/>
      <c r="CM474" s="65"/>
      <c r="CN474" s="65"/>
      <c r="CO474" s="65"/>
      <c r="CP474" s="65"/>
      <c r="CQ474" s="65"/>
      <c r="CR474" s="65"/>
      <c r="CS474" s="65"/>
      <c r="CT474" s="65"/>
      <c r="CU474" s="65"/>
      <c r="CV474" s="65"/>
      <c r="CW474" s="65"/>
      <c r="CX474" s="65"/>
      <c r="CY474" s="65"/>
      <c r="CZ474" s="65"/>
      <c r="DA474" s="65"/>
      <c r="DB474" s="65"/>
      <c r="DC474" s="65"/>
      <c r="DD474" s="65"/>
      <c r="DE474" s="65"/>
      <c r="DF474" s="65"/>
      <c r="DG474" s="65"/>
      <c r="DH474" s="65"/>
      <c r="DI474" s="65"/>
      <c r="DJ474" s="65"/>
      <c r="DK474" s="65"/>
      <c r="DL474" s="65"/>
      <c r="DM474" s="65"/>
      <c r="DN474" s="65"/>
      <c r="DO474" s="65"/>
      <c r="DP474" s="65"/>
      <c r="DQ474" s="65"/>
      <c r="DR474" s="65"/>
      <c r="DS474" s="65"/>
      <c r="DT474" s="65"/>
      <c r="DU474" s="65"/>
      <c r="DV474" s="65"/>
      <c r="DW474" s="65"/>
      <c r="DX474" s="65"/>
      <c r="DY474" s="65"/>
      <c r="DZ474" s="65"/>
      <c r="EA474" s="65"/>
    </row>
    <row r="475" spans="1:131" x14ac:dyDescent="0.2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65"/>
      <c r="AS475" s="65"/>
      <c r="AT475" s="65"/>
      <c r="AU475" s="65"/>
      <c r="AV475" s="65"/>
      <c r="AW475" s="65"/>
      <c r="AX475" s="65"/>
      <c r="AY475" s="65"/>
      <c r="AZ475" s="65"/>
      <c r="BA475" s="65"/>
      <c r="BB475" s="65"/>
      <c r="BC475" s="65"/>
      <c r="BD475" s="65"/>
      <c r="BE475" s="65"/>
      <c r="BF475" s="65"/>
      <c r="BG475" s="65"/>
      <c r="BH475" s="65"/>
      <c r="BI475" s="65"/>
      <c r="BJ475" s="65"/>
      <c r="BK475" s="65"/>
      <c r="BL475" s="65"/>
      <c r="BM475" s="65"/>
      <c r="BN475" s="65"/>
      <c r="BO475" s="65"/>
      <c r="BP475" s="65"/>
      <c r="BQ475" s="65"/>
      <c r="BR475" s="65"/>
      <c r="BS475" s="65"/>
      <c r="BT475" s="65"/>
      <c r="BU475" s="65"/>
      <c r="BV475" s="65"/>
      <c r="BW475" s="65"/>
      <c r="BX475" s="65"/>
      <c r="BY475" s="65"/>
      <c r="BZ475" s="65"/>
      <c r="CA475" s="65"/>
      <c r="CB475" s="65"/>
      <c r="CC475" s="65"/>
      <c r="CD475" s="65"/>
      <c r="CE475" s="65"/>
      <c r="CF475" s="65"/>
      <c r="CG475" s="65"/>
      <c r="CH475" s="65"/>
      <c r="CI475" s="65"/>
      <c r="CJ475" s="65"/>
      <c r="CK475" s="65"/>
      <c r="CL475" s="65"/>
      <c r="CM475" s="65"/>
      <c r="CN475" s="65"/>
      <c r="CO475" s="65"/>
      <c r="CP475" s="65"/>
      <c r="CQ475" s="65"/>
      <c r="CR475" s="65"/>
      <c r="CS475" s="65"/>
      <c r="CT475" s="65"/>
      <c r="CU475" s="65"/>
      <c r="CV475" s="65"/>
      <c r="CW475" s="65"/>
      <c r="CX475" s="65"/>
      <c r="CY475" s="65"/>
      <c r="CZ475" s="65"/>
      <c r="DA475" s="65"/>
      <c r="DB475" s="65"/>
      <c r="DC475" s="65"/>
      <c r="DD475" s="65"/>
      <c r="DE475" s="65"/>
      <c r="DF475" s="65"/>
      <c r="DG475" s="65"/>
      <c r="DH475" s="65"/>
      <c r="DI475" s="65"/>
      <c r="DJ475" s="65"/>
      <c r="DK475" s="65"/>
      <c r="DL475" s="65"/>
      <c r="DM475" s="65"/>
      <c r="DN475" s="65"/>
      <c r="DO475" s="65"/>
      <c r="DP475" s="65"/>
      <c r="DQ475" s="65"/>
      <c r="DR475" s="65"/>
      <c r="DS475" s="65"/>
      <c r="DT475" s="65"/>
      <c r="DU475" s="65"/>
      <c r="DV475" s="65"/>
      <c r="DW475" s="65"/>
      <c r="DX475" s="65"/>
      <c r="DY475" s="65"/>
      <c r="DZ475" s="65"/>
      <c r="EA475" s="65"/>
    </row>
    <row r="476" spans="1:131" x14ac:dyDescent="0.25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  <c r="BU476" s="65"/>
      <c r="BV476" s="65"/>
      <c r="BW476" s="65"/>
      <c r="BX476" s="65"/>
      <c r="BY476" s="65"/>
      <c r="BZ476" s="65"/>
      <c r="CA476" s="65"/>
      <c r="CB476" s="65"/>
      <c r="CC476" s="65"/>
      <c r="CD476" s="65"/>
      <c r="CE476" s="65"/>
      <c r="CF476" s="65"/>
      <c r="CG476" s="65"/>
      <c r="CH476" s="65"/>
      <c r="CI476" s="65"/>
      <c r="CJ476" s="65"/>
      <c r="CK476" s="65"/>
      <c r="CL476" s="65"/>
      <c r="CM476" s="65"/>
      <c r="CN476" s="65"/>
      <c r="CO476" s="65"/>
      <c r="CP476" s="65"/>
      <c r="CQ476" s="65"/>
      <c r="CR476" s="65"/>
      <c r="CS476" s="65"/>
      <c r="CT476" s="65"/>
      <c r="CU476" s="65"/>
      <c r="CV476" s="65"/>
      <c r="CW476" s="65"/>
      <c r="CX476" s="65"/>
      <c r="CY476" s="65"/>
      <c r="CZ476" s="65"/>
      <c r="DA476" s="65"/>
      <c r="DB476" s="65"/>
      <c r="DC476" s="65"/>
      <c r="DD476" s="65"/>
      <c r="DE476" s="65"/>
      <c r="DF476" s="65"/>
      <c r="DG476" s="65"/>
      <c r="DH476" s="65"/>
      <c r="DI476" s="65"/>
      <c r="DJ476" s="65"/>
      <c r="DK476" s="65"/>
      <c r="DL476" s="65"/>
      <c r="DM476" s="65"/>
      <c r="DN476" s="65"/>
      <c r="DO476" s="65"/>
      <c r="DP476" s="65"/>
      <c r="DQ476" s="65"/>
      <c r="DR476" s="65"/>
      <c r="DS476" s="65"/>
      <c r="DT476" s="65"/>
      <c r="DU476" s="65"/>
      <c r="DV476" s="65"/>
      <c r="DW476" s="65"/>
      <c r="DX476" s="65"/>
      <c r="DY476" s="65"/>
      <c r="DZ476" s="65"/>
      <c r="EA476" s="65"/>
    </row>
    <row r="477" spans="1:131" x14ac:dyDescent="0.25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  <c r="BU477" s="65"/>
      <c r="BV477" s="65"/>
      <c r="BW477" s="65"/>
      <c r="BX477" s="65"/>
      <c r="BY477" s="65"/>
      <c r="BZ477" s="65"/>
      <c r="CA477" s="65"/>
      <c r="CB477" s="65"/>
      <c r="CC477" s="65"/>
      <c r="CD477" s="65"/>
      <c r="CE477" s="65"/>
      <c r="CF477" s="65"/>
      <c r="CG477" s="65"/>
      <c r="CH477" s="65"/>
      <c r="CI477" s="65"/>
      <c r="CJ477" s="65"/>
      <c r="CK477" s="65"/>
      <c r="CL477" s="65"/>
      <c r="CM477" s="65"/>
      <c r="CN477" s="65"/>
      <c r="CO477" s="65"/>
      <c r="CP477" s="65"/>
      <c r="CQ477" s="65"/>
      <c r="CR477" s="65"/>
      <c r="CS477" s="65"/>
      <c r="CT477" s="65"/>
      <c r="CU477" s="65"/>
      <c r="CV477" s="65"/>
      <c r="CW477" s="65"/>
      <c r="CX477" s="65"/>
      <c r="CY477" s="65"/>
      <c r="CZ477" s="65"/>
      <c r="DA477" s="65"/>
      <c r="DB477" s="65"/>
      <c r="DC477" s="65"/>
      <c r="DD477" s="65"/>
      <c r="DE477" s="65"/>
      <c r="DF477" s="65"/>
      <c r="DG477" s="65"/>
      <c r="DH477" s="65"/>
      <c r="DI477" s="65"/>
      <c r="DJ477" s="65"/>
      <c r="DK477" s="65"/>
      <c r="DL477" s="65"/>
      <c r="DM477" s="65"/>
      <c r="DN477" s="65"/>
      <c r="DO477" s="65"/>
      <c r="DP477" s="65"/>
      <c r="DQ477" s="65"/>
      <c r="DR477" s="65"/>
      <c r="DS477" s="65"/>
      <c r="DT477" s="65"/>
      <c r="DU477" s="65"/>
      <c r="DV477" s="65"/>
      <c r="DW477" s="65"/>
      <c r="DX477" s="65"/>
      <c r="DY477" s="65"/>
      <c r="DZ477" s="65"/>
      <c r="EA477" s="65"/>
    </row>
    <row r="478" spans="1:131" x14ac:dyDescent="0.25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  <c r="BU478" s="65"/>
      <c r="BV478" s="65"/>
      <c r="BW478" s="65"/>
      <c r="BX478" s="65"/>
      <c r="BY478" s="65"/>
      <c r="BZ478" s="65"/>
      <c r="CA478" s="65"/>
      <c r="CB478" s="65"/>
      <c r="CC478" s="65"/>
      <c r="CD478" s="65"/>
      <c r="CE478" s="65"/>
      <c r="CF478" s="65"/>
      <c r="CG478" s="65"/>
      <c r="CH478" s="65"/>
      <c r="CI478" s="65"/>
      <c r="CJ478" s="65"/>
      <c r="CK478" s="65"/>
      <c r="CL478" s="65"/>
      <c r="CM478" s="65"/>
      <c r="CN478" s="65"/>
      <c r="CO478" s="65"/>
      <c r="CP478" s="65"/>
      <c r="CQ478" s="65"/>
      <c r="CR478" s="65"/>
      <c r="CS478" s="65"/>
      <c r="CT478" s="65"/>
      <c r="CU478" s="65"/>
      <c r="CV478" s="65"/>
      <c r="CW478" s="65"/>
      <c r="CX478" s="65"/>
      <c r="CY478" s="65"/>
      <c r="CZ478" s="65"/>
      <c r="DA478" s="65"/>
      <c r="DB478" s="65"/>
      <c r="DC478" s="65"/>
      <c r="DD478" s="65"/>
      <c r="DE478" s="65"/>
      <c r="DF478" s="65"/>
      <c r="DG478" s="65"/>
      <c r="DH478" s="65"/>
      <c r="DI478" s="65"/>
      <c r="DJ478" s="65"/>
      <c r="DK478" s="65"/>
      <c r="DL478" s="65"/>
      <c r="DM478" s="65"/>
      <c r="DN478" s="65"/>
      <c r="DO478" s="65"/>
      <c r="DP478" s="65"/>
      <c r="DQ478" s="65"/>
      <c r="DR478" s="65"/>
      <c r="DS478" s="65"/>
      <c r="DT478" s="65"/>
      <c r="DU478" s="65"/>
      <c r="DV478" s="65"/>
      <c r="DW478" s="65"/>
      <c r="DX478" s="65"/>
      <c r="DY478" s="65"/>
      <c r="DZ478" s="65"/>
      <c r="EA478" s="65"/>
    </row>
    <row r="479" spans="1:131" x14ac:dyDescent="0.25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  <c r="BX479" s="65"/>
      <c r="BY479" s="65"/>
      <c r="BZ479" s="65"/>
      <c r="CA479" s="65"/>
      <c r="CB479" s="65"/>
      <c r="CC479" s="65"/>
      <c r="CD479" s="65"/>
      <c r="CE479" s="65"/>
      <c r="CF479" s="65"/>
      <c r="CG479" s="65"/>
      <c r="CH479" s="65"/>
      <c r="CI479" s="65"/>
      <c r="CJ479" s="65"/>
      <c r="CK479" s="65"/>
      <c r="CL479" s="65"/>
      <c r="CM479" s="65"/>
      <c r="CN479" s="65"/>
      <c r="CO479" s="65"/>
      <c r="CP479" s="65"/>
      <c r="CQ479" s="65"/>
      <c r="CR479" s="65"/>
      <c r="CS479" s="65"/>
      <c r="CT479" s="65"/>
      <c r="CU479" s="65"/>
      <c r="CV479" s="65"/>
      <c r="CW479" s="65"/>
      <c r="CX479" s="65"/>
      <c r="CY479" s="65"/>
      <c r="CZ479" s="65"/>
      <c r="DA479" s="65"/>
      <c r="DB479" s="65"/>
      <c r="DC479" s="65"/>
      <c r="DD479" s="65"/>
      <c r="DE479" s="65"/>
      <c r="DF479" s="65"/>
      <c r="DG479" s="65"/>
      <c r="DH479" s="65"/>
      <c r="DI479" s="65"/>
      <c r="DJ479" s="65"/>
      <c r="DK479" s="65"/>
      <c r="DL479" s="65"/>
      <c r="DM479" s="65"/>
      <c r="DN479" s="65"/>
      <c r="DO479" s="65"/>
      <c r="DP479" s="65"/>
      <c r="DQ479" s="65"/>
      <c r="DR479" s="65"/>
      <c r="DS479" s="65"/>
      <c r="DT479" s="65"/>
      <c r="DU479" s="65"/>
      <c r="DV479" s="65"/>
      <c r="DW479" s="65"/>
      <c r="DX479" s="65"/>
      <c r="DY479" s="65"/>
      <c r="DZ479" s="65"/>
      <c r="EA479" s="65"/>
    </row>
    <row r="480" spans="1:131" x14ac:dyDescent="0.25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/>
      <c r="BL480" s="65"/>
      <c r="BM480" s="65"/>
      <c r="BN480" s="65"/>
      <c r="BO480" s="65"/>
      <c r="BP480" s="65"/>
      <c r="BQ480" s="65"/>
      <c r="BR480" s="65"/>
      <c r="BS480" s="65"/>
      <c r="BT480" s="65"/>
      <c r="BU480" s="65"/>
      <c r="BV480" s="65"/>
      <c r="BW480" s="65"/>
      <c r="BX480" s="65"/>
      <c r="BY480" s="65"/>
      <c r="BZ480" s="65"/>
      <c r="CA480" s="65"/>
      <c r="CB480" s="65"/>
      <c r="CC480" s="65"/>
      <c r="CD480" s="65"/>
      <c r="CE480" s="65"/>
      <c r="CF480" s="65"/>
      <c r="CG480" s="65"/>
      <c r="CH480" s="65"/>
      <c r="CI480" s="65"/>
      <c r="CJ480" s="65"/>
      <c r="CK480" s="65"/>
      <c r="CL480" s="65"/>
      <c r="CM480" s="65"/>
      <c r="CN480" s="65"/>
      <c r="CO480" s="65"/>
      <c r="CP480" s="65"/>
      <c r="CQ480" s="65"/>
      <c r="CR480" s="65"/>
      <c r="CS480" s="65"/>
      <c r="CT480" s="65"/>
      <c r="CU480" s="65"/>
      <c r="CV480" s="65"/>
      <c r="CW480" s="65"/>
      <c r="CX480" s="65"/>
      <c r="CY480" s="65"/>
      <c r="CZ480" s="65"/>
      <c r="DA480" s="65"/>
      <c r="DB480" s="65"/>
      <c r="DC480" s="65"/>
      <c r="DD480" s="65"/>
      <c r="DE480" s="65"/>
      <c r="DF480" s="65"/>
      <c r="DG480" s="65"/>
      <c r="DH480" s="65"/>
      <c r="DI480" s="65"/>
      <c r="DJ480" s="65"/>
      <c r="DK480" s="65"/>
      <c r="DL480" s="65"/>
      <c r="DM480" s="65"/>
      <c r="DN480" s="65"/>
      <c r="DO480" s="65"/>
      <c r="DP480" s="65"/>
      <c r="DQ480" s="65"/>
      <c r="DR480" s="65"/>
      <c r="DS480" s="65"/>
      <c r="DT480" s="65"/>
      <c r="DU480" s="65"/>
      <c r="DV480" s="65"/>
      <c r="DW480" s="65"/>
      <c r="DX480" s="65"/>
      <c r="DY480" s="65"/>
      <c r="DZ480" s="65"/>
      <c r="EA480" s="65"/>
    </row>
    <row r="481" spans="1:131" x14ac:dyDescent="0.25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  <c r="DT481" s="65"/>
      <c r="DU481" s="65"/>
      <c r="DV481" s="65"/>
      <c r="DW481" s="65"/>
      <c r="DX481" s="65"/>
      <c r="DY481" s="65"/>
      <c r="DZ481" s="65"/>
      <c r="EA481" s="65"/>
    </row>
    <row r="482" spans="1:131" x14ac:dyDescent="0.25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  <c r="DT482" s="65"/>
      <c r="DU482" s="65"/>
      <c r="DV482" s="65"/>
      <c r="DW482" s="65"/>
      <c r="DX482" s="65"/>
      <c r="DY482" s="65"/>
      <c r="DZ482" s="65"/>
      <c r="EA482" s="65"/>
    </row>
    <row r="483" spans="1:131" x14ac:dyDescent="0.25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  <c r="DT483" s="65"/>
      <c r="DU483" s="65"/>
      <c r="DV483" s="65"/>
      <c r="DW483" s="65"/>
      <c r="DX483" s="65"/>
      <c r="DY483" s="65"/>
      <c r="DZ483" s="65"/>
      <c r="EA483" s="65"/>
    </row>
    <row r="484" spans="1:131" x14ac:dyDescent="0.25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  <c r="DT484" s="65"/>
      <c r="DU484" s="65"/>
      <c r="DV484" s="65"/>
      <c r="DW484" s="65"/>
      <c r="DX484" s="65"/>
      <c r="DY484" s="65"/>
      <c r="DZ484" s="65"/>
      <c r="EA484" s="65"/>
    </row>
    <row r="485" spans="1:131" x14ac:dyDescent="0.2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  <c r="DT485" s="65"/>
      <c r="DU485" s="65"/>
      <c r="DV485" s="65"/>
      <c r="DW485" s="65"/>
      <c r="DX485" s="65"/>
      <c r="DY485" s="65"/>
      <c r="DZ485" s="65"/>
      <c r="EA485" s="65"/>
    </row>
    <row r="486" spans="1:131" x14ac:dyDescent="0.25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  <c r="DT486" s="65"/>
      <c r="DU486" s="65"/>
      <c r="DV486" s="65"/>
      <c r="DW486" s="65"/>
      <c r="DX486" s="65"/>
      <c r="DY486" s="65"/>
      <c r="DZ486" s="65"/>
      <c r="EA486" s="65"/>
    </row>
    <row r="487" spans="1:131" x14ac:dyDescent="0.25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  <c r="DT487" s="65"/>
      <c r="DU487" s="65"/>
      <c r="DV487" s="65"/>
      <c r="DW487" s="65"/>
      <c r="DX487" s="65"/>
      <c r="DY487" s="65"/>
      <c r="DZ487" s="65"/>
      <c r="EA487" s="65"/>
    </row>
    <row r="488" spans="1:131" x14ac:dyDescent="0.25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  <c r="DT488" s="65"/>
      <c r="DU488" s="65"/>
      <c r="DV488" s="65"/>
      <c r="DW488" s="65"/>
      <c r="DX488" s="65"/>
      <c r="DY488" s="65"/>
      <c r="DZ488" s="65"/>
      <c r="EA488" s="65"/>
    </row>
    <row r="489" spans="1:131" x14ac:dyDescent="0.25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  <c r="DT489" s="65"/>
      <c r="DU489" s="65"/>
      <c r="DV489" s="65"/>
      <c r="DW489" s="65"/>
      <c r="DX489" s="65"/>
      <c r="DY489" s="65"/>
      <c r="DZ489" s="65"/>
      <c r="EA489" s="65"/>
    </row>
    <row r="490" spans="1:131" x14ac:dyDescent="0.25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</row>
    <row r="491" spans="1:131" x14ac:dyDescent="0.2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</row>
    <row r="492" spans="1:131" x14ac:dyDescent="0.2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</row>
    <row r="493" spans="1:131" x14ac:dyDescent="0.25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</row>
    <row r="494" spans="1:131" x14ac:dyDescent="0.25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</row>
    <row r="495" spans="1:131" x14ac:dyDescent="0.2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</row>
    <row r="496" spans="1:131" x14ac:dyDescent="0.25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  <c r="BU496" s="65"/>
      <c r="BV496" s="65"/>
      <c r="BW496" s="65"/>
      <c r="BX496" s="65"/>
      <c r="BY496" s="65"/>
      <c r="BZ496" s="65"/>
      <c r="CA496" s="65"/>
      <c r="CB496" s="65"/>
      <c r="CC496" s="65"/>
      <c r="CD496" s="65"/>
      <c r="CE496" s="65"/>
      <c r="CF496" s="65"/>
      <c r="CG496" s="65"/>
      <c r="CH496" s="65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5"/>
      <c r="DN496" s="65"/>
      <c r="DO496" s="65"/>
      <c r="DP496" s="65"/>
      <c r="DQ496" s="65"/>
      <c r="DR496" s="65"/>
      <c r="DS496" s="65"/>
      <c r="DT496" s="65"/>
      <c r="DU496" s="65"/>
      <c r="DV496" s="65"/>
      <c r="DW496" s="65"/>
      <c r="DX496" s="65"/>
      <c r="DY496" s="65"/>
      <c r="DZ496" s="65"/>
      <c r="EA496" s="65"/>
    </row>
    <row r="497" spans="1:131" x14ac:dyDescent="0.25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/>
      <c r="BV497" s="65"/>
      <c r="BW497" s="65"/>
      <c r="BX497" s="65"/>
      <c r="BY497" s="65"/>
      <c r="BZ497" s="65"/>
      <c r="CA497" s="65"/>
      <c r="CB497" s="65"/>
      <c r="CC497" s="65"/>
      <c r="CD497" s="65"/>
      <c r="CE497" s="65"/>
      <c r="CF497" s="65"/>
      <c r="CG497" s="65"/>
      <c r="CH497" s="65"/>
      <c r="CI497" s="65"/>
      <c r="CJ497" s="65"/>
      <c r="CK497" s="65"/>
      <c r="CL497" s="65"/>
      <c r="CM497" s="65"/>
      <c r="CN497" s="65"/>
      <c r="CO497" s="65"/>
      <c r="CP497" s="65"/>
      <c r="CQ497" s="65"/>
      <c r="CR497" s="65"/>
      <c r="CS497" s="65"/>
      <c r="CT497" s="65"/>
      <c r="CU497" s="65"/>
      <c r="CV497" s="65"/>
      <c r="CW497" s="65"/>
      <c r="CX497" s="65"/>
      <c r="CY497" s="65"/>
      <c r="CZ497" s="65"/>
      <c r="DA497" s="65"/>
      <c r="DB497" s="65"/>
      <c r="DC497" s="65"/>
      <c r="DD497" s="65"/>
      <c r="DE497" s="65"/>
      <c r="DF497" s="65"/>
      <c r="DG497" s="65"/>
      <c r="DH497" s="65"/>
      <c r="DI497" s="65"/>
      <c r="DJ497" s="65"/>
      <c r="DK497" s="65"/>
      <c r="DL497" s="65"/>
      <c r="DM497" s="65"/>
      <c r="DN497" s="65"/>
      <c r="DO497" s="65"/>
      <c r="DP497" s="65"/>
      <c r="DQ497" s="65"/>
      <c r="DR497" s="65"/>
      <c r="DS497" s="65"/>
      <c r="DT497" s="65"/>
      <c r="DU497" s="65"/>
      <c r="DV497" s="65"/>
      <c r="DW497" s="65"/>
      <c r="DX497" s="65"/>
      <c r="DY497" s="65"/>
      <c r="DZ497" s="65"/>
      <c r="EA497" s="65"/>
    </row>
    <row r="498" spans="1:131" x14ac:dyDescent="0.25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BX498" s="65"/>
      <c r="BY498" s="65"/>
      <c r="BZ498" s="65"/>
      <c r="CA498" s="65"/>
      <c r="CB498" s="65"/>
      <c r="CC498" s="65"/>
      <c r="CD498" s="65"/>
      <c r="CE498" s="65"/>
      <c r="CF498" s="65"/>
      <c r="CG498" s="65"/>
      <c r="CH498" s="65"/>
      <c r="CI498" s="65"/>
      <c r="CJ498" s="65"/>
      <c r="CK498" s="65"/>
      <c r="CL498" s="65"/>
      <c r="CM498" s="65"/>
      <c r="CN498" s="65"/>
      <c r="CO498" s="65"/>
      <c r="CP498" s="65"/>
      <c r="CQ498" s="65"/>
      <c r="CR498" s="65"/>
      <c r="CS498" s="65"/>
      <c r="CT498" s="65"/>
      <c r="CU498" s="65"/>
      <c r="CV498" s="65"/>
      <c r="CW498" s="65"/>
      <c r="CX498" s="65"/>
      <c r="CY498" s="65"/>
      <c r="CZ498" s="65"/>
      <c r="DA498" s="65"/>
      <c r="DB498" s="65"/>
      <c r="DC498" s="65"/>
      <c r="DD498" s="65"/>
      <c r="DE498" s="65"/>
      <c r="DF498" s="65"/>
      <c r="DG498" s="65"/>
      <c r="DH498" s="65"/>
      <c r="DI498" s="65"/>
      <c r="DJ498" s="65"/>
      <c r="DK498" s="65"/>
      <c r="DL498" s="65"/>
      <c r="DM498" s="65"/>
      <c r="DN498" s="65"/>
      <c r="DO498" s="65"/>
      <c r="DP498" s="65"/>
      <c r="DQ498" s="65"/>
      <c r="DR498" s="65"/>
      <c r="DS498" s="65"/>
      <c r="DT498" s="65"/>
      <c r="DU498" s="65"/>
      <c r="DV498" s="65"/>
      <c r="DW498" s="65"/>
      <c r="DX498" s="65"/>
      <c r="DY498" s="65"/>
      <c r="DZ498" s="65"/>
      <c r="EA498" s="65"/>
    </row>
    <row r="499" spans="1:131" x14ac:dyDescent="0.25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BX499" s="65"/>
      <c r="BY499" s="65"/>
      <c r="BZ499" s="65"/>
      <c r="CA499" s="65"/>
      <c r="CB499" s="65"/>
      <c r="CC499" s="65"/>
      <c r="CD499" s="65"/>
      <c r="CE499" s="65"/>
      <c r="CF499" s="65"/>
      <c r="CG499" s="65"/>
      <c r="CH499" s="65"/>
      <c r="CI499" s="65"/>
      <c r="CJ499" s="65"/>
      <c r="CK499" s="65"/>
      <c r="CL499" s="65"/>
      <c r="CM499" s="65"/>
      <c r="CN499" s="65"/>
      <c r="CO499" s="65"/>
      <c r="CP499" s="65"/>
      <c r="CQ499" s="65"/>
      <c r="CR499" s="65"/>
      <c r="CS499" s="65"/>
      <c r="CT499" s="65"/>
      <c r="CU499" s="65"/>
      <c r="CV499" s="65"/>
      <c r="CW499" s="65"/>
      <c r="CX499" s="65"/>
      <c r="CY499" s="65"/>
      <c r="CZ499" s="65"/>
      <c r="DA499" s="65"/>
      <c r="DB499" s="65"/>
      <c r="DC499" s="65"/>
      <c r="DD499" s="65"/>
      <c r="DE499" s="65"/>
      <c r="DF499" s="65"/>
      <c r="DG499" s="65"/>
      <c r="DH499" s="65"/>
      <c r="DI499" s="65"/>
      <c r="DJ499" s="65"/>
      <c r="DK499" s="65"/>
      <c r="DL499" s="65"/>
      <c r="DM499" s="65"/>
      <c r="DN499" s="65"/>
      <c r="DO499" s="65"/>
      <c r="DP499" s="65"/>
      <c r="DQ499" s="65"/>
      <c r="DR499" s="65"/>
      <c r="DS499" s="65"/>
      <c r="DT499" s="65"/>
      <c r="DU499" s="65"/>
      <c r="DV499" s="65"/>
      <c r="DW499" s="65"/>
      <c r="DX499" s="65"/>
      <c r="DY499" s="65"/>
      <c r="DZ499" s="65"/>
      <c r="EA499" s="65"/>
    </row>
    <row r="500" spans="1:131" x14ac:dyDescent="0.25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BX500" s="65"/>
      <c r="BY500" s="65"/>
      <c r="BZ500" s="65"/>
      <c r="CA500" s="65"/>
      <c r="CB500" s="65"/>
      <c r="CC500" s="65"/>
      <c r="CD500" s="65"/>
      <c r="CE500" s="65"/>
      <c r="CF500" s="65"/>
      <c r="CG500" s="65"/>
      <c r="CH500" s="65"/>
      <c r="CI500" s="65"/>
      <c r="CJ500" s="65"/>
      <c r="CK500" s="65"/>
      <c r="CL500" s="65"/>
      <c r="CM500" s="65"/>
      <c r="CN500" s="65"/>
      <c r="CO500" s="65"/>
      <c r="CP500" s="65"/>
      <c r="CQ500" s="65"/>
      <c r="CR500" s="65"/>
      <c r="CS500" s="65"/>
      <c r="CT500" s="65"/>
      <c r="CU500" s="65"/>
      <c r="CV500" s="65"/>
      <c r="CW500" s="65"/>
      <c r="CX500" s="65"/>
      <c r="CY500" s="65"/>
      <c r="CZ500" s="65"/>
      <c r="DA500" s="65"/>
      <c r="DB500" s="65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5"/>
      <c r="DN500" s="65"/>
      <c r="DO500" s="65"/>
      <c r="DP500" s="65"/>
      <c r="DQ500" s="65"/>
      <c r="DR500" s="65"/>
      <c r="DS500" s="65"/>
      <c r="DT500" s="65"/>
      <c r="DU500" s="65"/>
      <c r="DV500" s="65"/>
      <c r="DW500" s="65"/>
      <c r="DX500" s="65"/>
      <c r="DY500" s="65"/>
      <c r="DZ500" s="65"/>
      <c r="EA500" s="65"/>
    </row>
    <row r="501" spans="1:131" x14ac:dyDescent="0.25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  <c r="BX501" s="65"/>
      <c r="BY501" s="65"/>
      <c r="BZ501" s="65"/>
      <c r="CA501" s="65"/>
      <c r="CB501" s="65"/>
      <c r="CC501" s="65"/>
      <c r="CD501" s="65"/>
      <c r="CE501" s="65"/>
      <c r="CF501" s="65"/>
      <c r="CG501" s="65"/>
      <c r="CH501" s="65"/>
      <c r="CI501" s="65"/>
      <c r="CJ501" s="65"/>
      <c r="CK501" s="65"/>
      <c r="CL501" s="65"/>
      <c r="CM501" s="65"/>
      <c r="CN501" s="65"/>
      <c r="CO501" s="65"/>
      <c r="CP501" s="65"/>
      <c r="CQ501" s="65"/>
      <c r="CR501" s="65"/>
      <c r="CS501" s="65"/>
      <c r="CT501" s="65"/>
      <c r="CU501" s="65"/>
      <c r="CV501" s="65"/>
      <c r="CW501" s="65"/>
      <c r="CX501" s="65"/>
      <c r="CY501" s="65"/>
      <c r="CZ501" s="65"/>
      <c r="DA501" s="65"/>
      <c r="DB501" s="65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5"/>
      <c r="DN501" s="65"/>
      <c r="DO501" s="65"/>
      <c r="DP501" s="65"/>
      <c r="DQ501" s="65"/>
      <c r="DR501" s="65"/>
      <c r="DS501" s="65"/>
      <c r="DT501" s="65"/>
      <c r="DU501" s="65"/>
      <c r="DV501" s="65"/>
      <c r="DW501" s="65"/>
      <c r="DX501" s="65"/>
      <c r="DY501" s="65"/>
      <c r="DZ501" s="65"/>
      <c r="EA501" s="65"/>
    </row>
    <row r="502" spans="1:131" x14ac:dyDescent="0.25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  <c r="BX502" s="65"/>
      <c r="BY502" s="65"/>
      <c r="BZ502" s="65"/>
      <c r="CA502" s="65"/>
      <c r="CB502" s="65"/>
      <c r="CC502" s="65"/>
      <c r="CD502" s="65"/>
      <c r="CE502" s="65"/>
      <c r="CF502" s="65"/>
      <c r="CG502" s="65"/>
      <c r="CH502" s="65"/>
      <c r="CI502" s="65"/>
      <c r="CJ502" s="65"/>
      <c r="CK502" s="65"/>
      <c r="CL502" s="65"/>
      <c r="CM502" s="65"/>
      <c r="CN502" s="65"/>
      <c r="CO502" s="65"/>
      <c r="CP502" s="65"/>
      <c r="CQ502" s="65"/>
      <c r="CR502" s="65"/>
      <c r="CS502" s="65"/>
      <c r="CT502" s="65"/>
      <c r="CU502" s="65"/>
      <c r="CV502" s="65"/>
      <c r="CW502" s="65"/>
      <c r="CX502" s="65"/>
      <c r="CY502" s="65"/>
      <c r="CZ502" s="65"/>
      <c r="DA502" s="65"/>
      <c r="DB502" s="65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5"/>
      <c r="DN502" s="65"/>
      <c r="DO502" s="65"/>
      <c r="DP502" s="65"/>
      <c r="DQ502" s="65"/>
      <c r="DR502" s="65"/>
      <c r="DS502" s="65"/>
      <c r="DT502" s="65"/>
      <c r="DU502" s="65"/>
      <c r="DV502" s="65"/>
      <c r="DW502" s="65"/>
      <c r="DX502" s="65"/>
      <c r="DY502" s="65"/>
      <c r="DZ502" s="65"/>
      <c r="EA502" s="65"/>
    </row>
    <row r="503" spans="1:131" x14ac:dyDescent="0.25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/>
      <c r="BV503" s="65"/>
      <c r="BW503" s="65"/>
      <c r="BX503" s="65"/>
      <c r="BY503" s="65"/>
      <c r="BZ503" s="65"/>
      <c r="CA503" s="65"/>
      <c r="CB503" s="65"/>
      <c r="CC503" s="65"/>
      <c r="CD503" s="65"/>
      <c r="CE503" s="65"/>
      <c r="CF503" s="65"/>
      <c r="CG503" s="65"/>
      <c r="CH503" s="65"/>
      <c r="CI503" s="65"/>
      <c r="CJ503" s="65"/>
      <c r="CK503" s="65"/>
      <c r="CL503" s="65"/>
      <c r="CM503" s="65"/>
      <c r="CN503" s="65"/>
      <c r="CO503" s="65"/>
      <c r="CP503" s="65"/>
      <c r="CQ503" s="65"/>
      <c r="CR503" s="65"/>
      <c r="CS503" s="65"/>
      <c r="CT503" s="65"/>
      <c r="CU503" s="65"/>
      <c r="CV503" s="65"/>
      <c r="CW503" s="65"/>
      <c r="CX503" s="65"/>
      <c r="CY503" s="65"/>
      <c r="CZ503" s="65"/>
      <c r="DA503" s="65"/>
      <c r="DB503" s="65"/>
      <c r="DC503" s="65"/>
      <c r="DD503" s="65"/>
      <c r="DE503" s="65"/>
      <c r="DF503" s="65"/>
      <c r="DG503" s="65"/>
      <c r="DH503" s="65"/>
      <c r="DI503" s="65"/>
      <c r="DJ503" s="65"/>
      <c r="DK503" s="65"/>
      <c r="DL503" s="65"/>
      <c r="DM503" s="65"/>
      <c r="DN503" s="65"/>
      <c r="DO503" s="65"/>
      <c r="DP503" s="65"/>
      <c r="DQ503" s="65"/>
      <c r="DR503" s="65"/>
      <c r="DS503" s="65"/>
      <c r="DT503" s="65"/>
      <c r="DU503" s="65"/>
      <c r="DV503" s="65"/>
      <c r="DW503" s="65"/>
      <c r="DX503" s="65"/>
      <c r="DY503" s="65"/>
      <c r="DZ503" s="65"/>
      <c r="EA503" s="65"/>
    </row>
    <row r="504" spans="1:131" x14ac:dyDescent="0.25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BX504" s="65"/>
      <c r="BY504" s="65"/>
      <c r="BZ504" s="65"/>
      <c r="CA504" s="65"/>
      <c r="CB504" s="65"/>
      <c r="CC504" s="65"/>
      <c r="CD504" s="65"/>
      <c r="CE504" s="65"/>
      <c r="CF504" s="65"/>
      <c r="CG504" s="65"/>
      <c r="CH504" s="65"/>
      <c r="CI504" s="65"/>
      <c r="CJ504" s="65"/>
      <c r="CK504" s="65"/>
      <c r="CL504" s="65"/>
      <c r="CM504" s="65"/>
      <c r="CN504" s="65"/>
      <c r="CO504" s="65"/>
      <c r="CP504" s="65"/>
      <c r="CQ504" s="65"/>
      <c r="CR504" s="65"/>
      <c r="CS504" s="65"/>
      <c r="CT504" s="65"/>
      <c r="CU504" s="65"/>
      <c r="CV504" s="65"/>
      <c r="CW504" s="65"/>
      <c r="CX504" s="65"/>
      <c r="CY504" s="65"/>
      <c r="CZ504" s="65"/>
      <c r="DA504" s="65"/>
      <c r="DB504" s="65"/>
      <c r="DC504" s="65"/>
      <c r="DD504" s="65"/>
      <c r="DE504" s="65"/>
      <c r="DF504" s="65"/>
      <c r="DG504" s="65"/>
      <c r="DH504" s="65"/>
      <c r="DI504" s="65"/>
      <c r="DJ504" s="65"/>
      <c r="DK504" s="65"/>
      <c r="DL504" s="65"/>
      <c r="DM504" s="65"/>
      <c r="DN504" s="65"/>
      <c r="DO504" s="65"/>
      <c r="DP504" s="65"/>
      <c r="DQ504" s="65"/>
      <c r="DR504" s="65"/>
      <c r="DS504" s="65"/>
      <c r="DT504" s="65"/>
      <c r="DU504" s="65"/>
      <c r="DV504" s="65"/>
      <c r="DW504" s="65"/>
      <c r="DX504" s="65"/>
      <c r="DY504" s="65"/>
      <c r="DZ504" s="65"/>
      <c r="EA504" s="65"/>
    </row>
    <row r="505" spans="1:131" x14ac:dyDescent="0.25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BX505" s="65"/>
      <c r="BY505" s="65"/>
      <c r="BZ505" s="65"/>
      <c r="CA505" s="65"/>
      <c r="CB505" s="65"/>
      <c r="CC505" s="65"/>
      <c r="CD505" s="65"/>
      <c r="CE505" s="65"/>
      <c r="CF505" s="65"/>
      <c r="CG505" s="65"/>
      <c r="CH505" s="65"/>
      <c r="CI505" s="65"/>
      <c r="CJ505" s="65"/>
      <c r="CK505" s="65"/>
      <c r="CL505" s="65"/>
      <c r="CM505" s="65"/>
      <c r="CN505" s="65"/>
      <c r="CO505" s="65"/>
      <c r="CP505" s="65"/>
      <c r="CQ505" s="65"/>
      <c r="CR505" s="65"/>
      <c r="CS505" s="65"/>
      <c r="CT505" s="65"/>
      <c r="CU505" s="65"/>
      <c r="CV505" s="65"/>
      <c r="CW505" s="65"/>
      <c r="CX505" s="65"/>
      <c r="CY505" s="65"/>
      <c r="CZ505" s="65"/>
      <c r="DA505" s="65"/>
      <c r="DB505" s="65"/>
      <c r="DC505" s="65"/>
      <c r="DD505" s="65"/>
      <c r="DE505" s="65"/>
      <c r="DF505" s="65"/>
      <c r="DG505" s="65"/>
      <c r="DH505" s="65"/>
      <c r="DI505" s="65"/>
      <c r="DJ505" s="65"/>
      <c r="DK505" s="65"/>
      <c r="DL505" s="65"/>
      <c r="DM505" s="65"/>
      <c r="DN505" s="65"/>
      <c r="DO505" s="65"/>
      <c r="DP505" s="65"/>
      <c r="DQ505" s="65"/>
      <c r="DR505" s="65"/>
      <c r="DS505" s="65"/>
      <c r="DT505" s="65"/>
      <c r="DU505" s="65"/>
      <c r="DV505" s="65"/>
      <c r="DW505" s="65"/>
      <c r="DX505" s="65"/>
      <c r="DY505" s="65"/>
      <c r="DZ505" s="65"/>
      <c r="EA505" s="65"/>
    </row>
    <row r="506" spans="1:131" x14ac:dyDescent="0.25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BX506" s="65"/>
      <c r="BY506" s="65"/>
      <c r="BZ506" s="65"/>
      <c r="CA506" s="65"/>
      <c r="CB506" s="65"/>
      <c r="CC506" s="65"/>
      <c r="CD506" s="65"/>
      <c r="CE506" s="65"/>
      <c r="CF506" s="65"/>
      <c r="CG506" s="65"/>
      <c r="CH506" s="65"/>
      <c r="CI506" s="65"/>
      <c r="CJ506" s="65"/>
      <c r="CK506" s="65"/>
      <c r="CL506" s="65"/>
      <c r="CM506" s="65"/>
      <c r="CN506" s="65"/>
      <c r="CO506" s="65"/>
      <c r="CP506" s="65"/>
      <c r="CQ506" s="65"/>
      <c r="CR506" s="65"/>
      <c r="CS506" s="65"/>
      <c r="CT506" s="65"/>
      <c r="CU506" s="65"/>
      <c r="CV506" s="65"/>
      <c r="CW506" s="65"/>
      <c r="CX506" s="65"/>
      <c r="CY506" s="65"/>
      <c r="CZ506" s="65"/>
      <c r="DA506" s="65"/>
      <c r="DB506" s="65"/>
      <c r="DC506" s="65"/>
      <c r="DD506" s="65"/>
      <c r="DE506" s="65"/>
      <c r="DF506" s="65"/>
      <c r="DG506" s="65"/>
      <c r="DH506" s="65"/>
      <c r="DI506" s="65"/>
      <c r="DJ506" s="65"/>
      <c r="DK506" s="65"/>
      <c r="DL506" s="65"/>
      <c r="DM506" s="65"/>
      <c r="DN506" s="65"/>
      <c r="DO506" s="65"/>
      <c r="DP506" s="65"/>
      <c r="DQ506" s="65"/>
      <c r="DR506" s="65"/>
      <c r="DS506" s="65"/>
      <c r="DT506" s="65"/>
      <c r="DU506" s="65"/>
      <c r="DV506" s="65"/>
      <c r="DW506" s="65"/>
      <c r="DX506" s="65"/>
      <c r="DY506" s="65"/>
      <c r="DZ506" s="65"/>
      <c r="EA506" s="65"/>
    </row>
    <row r="507" spans="1:131" x14ac:dyDescent="0.25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  <c r="AT507" s="65"/>
      <c r="AU507" s="65"/>
      <c r="AV507" s="65"/>
      <c r="AW507" s="65"/>
      <c r="AX507" s="65"/>
      <c r="AY507" s="65"/>
      <c r="AZ507" s="65"/>
      <c r="BA507" s="65"/>
      <c r="BB507" s="65"/>
      <c r="BC507" s="65"/>
      <c r="BD507" s="65"/>
      <c r="BE507" s="65"/>
      <c r="BF507" s="65"/>
      <c r="BG507" s="65"/>
      <c r="BH507" s="65"/>
      <c r="BI507" s="65"/>
      <c r="BJ507" s="65"/>
      <c r="BK507" s="65"/>
      <c r="BL507" s="65"/>
      <c r="BM507" s="65"/>
      <c r="BN507" s="65"/>
      <c r="BO507" s="65"/>
      <c r="BP507" s="65"/>
      <c r="BQ507" s="65"/>
      <c r="BR507" s="65"/>
      <c r="BS507" s="65"/>
      <c r="BT507" s="65"/>
      <c r="BU507" s="65"/>
      <c r="BV507" s="65"/>
      <c r="BW507" s="65"/>
      <c r="BX507" s="65"/>
      <c r="BY507" s="65"/>
      <c r="BZ507" s="65"/>
      <c r="CA507" s="65"/>
      <c r="CB507" s="65"/>
      <c r="CC507" s="65"/>
      <c r="CD507" s="65"/>
      <c r="CE507" s="65"/>
      <c r="CF507" s="65"/>
      <c r="CG507" s="65"/>
      <c r="CH507" s="65"/>
      <c r="CI507" s="65"/>
      <c r="CJ507" s="65"/>
      <c r="CK507" s="65"/>
      <c r="CL507" s="65"/>
      <c r="CM507" s="65"/>
      <c r="CN507" s="65"/>
      <c r="CO507" s="65"/>
      <c r="CP507" s="65"/>
      <c r="CQ507" s="65"/>
      <c r="CR507" s="65"/>
      <c r="CS507" s="65"/>
      <c r="CT507" s="65"/>
      <c r="CU507" s="65"/>
      <c r="CV507" s="65"/>
      <c r="CW507" s="65"/>
      <c r="CX507" s="65"/>
      <c r="CY507" s="65"/>
      <c r="CZ507" s="65"/>
      <c r="DA507" s="65"/>
      <c r="DB507" s="65"/>
      <c r="DC507" s="65"/>
      <c r="DD507" s="65"/>
      <c r="DE507" s="65"/>
      <c r="DF507" s="65"/>
      <c r="DG507" s="65"/>
      <c r="DH507" s="65"/>
      <c r="DI507" s="65"/>
      <c r="DJ507" s="65"/>
      <c r="DK507" s="65"/>
      <c r="DL507" s="65"/>
      <c r="DM507" s="65"/>
      <c r="DN507" s="65"/>
      <c r="DO507" s="65"/>
      <c r="DP507" s="65"/>
      <c r="DQ507" s="65"/>
      <c r="DR507" s="65"/>
      <c r="DS507" s="65"/>
      <c r="DT507" s="65"/>
      <c r="DU507" s="65"/>
      <c r="DV507" s="65"/>
      <c r="DW507" s="65"/>
      <c r="DX507" s="65"/>
      <c r="DY507" s="65"/>
      <c r="DZ507" s="65"/>
      <c r="EA507" s="65"/>
    </row>
    <row r="508" spans="1:131" x14ac:dyDescent="0.25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65"/>
      <c r="AS508" s="65"/>
      <c r="AT508" s="65"/>
      <c r="AU508" s="65"/>
      <c r="AV508" s="65"/>
      <c r="AW508" s="65"/>
      <c r="AX508" s="65"/>
      <c r="AY508" s="65"/>
      <c r="AZ508" s="65"/>
      <c r="BA508" s="65"/>
      <c r="BB508" s="65"/>
      <c r="BC508" s="65"/>
      <c r="BD508" s="65"/>
      <c r="BE508" s="65"/>
      <c r="BF508" s="65"/>
      <c r="BG508" s="65"/>
      <c r="BH508" s="65"/>
      <c r="BI508" s="65"/>
      <c r="BJ508" s="65"/>
      <c r="BK508" s="65"/>
      <c r="BL508" s="65"/>
      <c r="BM508" s="65"/>
      <c r="BN508" s="65"/>
      <c r="BO508" s="65"/>
      <c r="BP508" s="65"/>
      <c r="BQ508" s="65"/>
      <c r="BR508" s="65"/>
      <c r="BS508" s="65"/>
      <c r="BT508" s="65"/>
      <c r="BU508" s="65"/>
      <c r="BV508" s="65"/>
      <c r="BW508" s="65"/>
      <c r="BX508" s="65"/>
      <c r="BY508" s="65"/>
      <c r="BZ508" s="65"/>
      <c r="CA508" s="65"/>
      <c r="CB508" s="65"/>
      <c r="CC508" s="65"/>
      <c r="CD508" s="65"/>
      <c r="CE508" s="65"/>
      <c r="CF508" s="65"/>
      <c r="CG508" s="65"/>
      <c r="CH508" s="65"/>
      <c r="CI508" s="65"/>
      <c r="CJ508" s="65"/>
      <c r="CK508" s="65"/>
      <c r="CL508" s="65"/>
      <c r="CM508" s="65"/>
      <c r="CN508" s="65"/>
      <c r="CO508" s="65"/>
      <c r="CP508" s="65"/>
      <c r="CQ508" s="65"/>
      <c r="CR508" s="65"/>
      <c r="CS508" s="65"/>
      <c r="CT508" s="65"/>
      <c r="CU508" s="65"/>
      <c r="CV508" s="65"/>
      <c r="CW508" s="65"/>
      <c r="CX508" s="65"/>
      <c r="CY508" s="65"/>
      <c r="CZ508" s="65"/>
      <c r="DA508" s="65"/>
      <c r="DB508" s="65"/>
      <c r="DC508" s="65"/>
      <c r="DD508" s="65"/>
      <c r="DE508" s="65"/>
      <c r="DF508" s="65"/>
      <c r="DG508" s="65"/>
      <c r="DH508" s="65"/>
      <c r="DI508" s="65"/>
      <c r="DJ508" s="65"/>
      <c r="DK508" s="65"/>
      <c r="DL508" s="65"/>
      <c r="DM508" s="65"/>
      <c r="DN508" s="65"/>
      <c r="DO508" s="65"/>
      <c r="DP508" s="65"/>
      <c r="DQ508" s="65"/>
      <c r="DR508" s="65"/>
      <c r="DS508" s="65"/>
      <c r="DT508" s="65"/>
      <c r="DU508" s="65"/>
      <c r="DV508" s="65"/>
      <c r="DW508" s="65"/>
      <c r="DX508" s="65"/>
      <c r="DY508" s="65"/>
      <c r="DZ508" s="65"/>
      <c r="EA508" s="65"/>
    </row>
    <row r="509" spans="1:131" x14ac:dyDescent="0.25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5"/>
      <c r="AS509" s="65"/>
      <c r="AT509" s="65"/>
      <c r="AU509" s="65"/>
      <c r="AV509" s="65"/>
      <c r="AW509" s="65"/>
      <c r="AX509" s="65"/>
      <c r="AY509" s="65"/>
      <c r="AZ509" s="65"/>
      <c r="BA509" s="65"/>
      <c r="BB509" s="65"/>
      <c r="BC509" s="65"/>
      <c r="BD509" s="65"/>
      <c r="BE509" s="65"/>
      <c r="BF509" s="65"/>
      <c r="BG509" s="65"/>
      <c r="BH509" s="65"/>
      <c r="BI509" s="65"/>
      <c r="BJ509" s="65"/>
      <c r="BK509" s="65"/>
      <c r="BL509" s="65"/>
      <c r="BM509" s="65"/>
      <c r="BN509" s="65"/>
      <c r="BO509" s="65"/>
      <c r="BP509" s="65"/>
      <c r="BQ509" s="65"/>
      <c r="BR509" s="65"/>
      <c r="BS509" s="65"/>
      <c r="BT509" s="65"/>
      <c r="BU509" s="65"/>
      <c r="BV509" s="65"/>
      <c r="BW509" s="65"/>
      <c r="BX509" s="65"/>
      <c r="BY509" s="65"/>
      <c r="BZ509" s="65"/>
      <c r="CA509" s="65"/>
      <c r="CB509" s="65"/>
      <c r="CC509" s="65"/>
      <c r="CD509" s="65"/>
      <c r="CE509" s="65"/>
      <c r="CF509" s="65"/>
      <c r="CG509" s="65"/>
      <c r="CH509" s="65"/>
      <c r="CI509" s="65"/>
      <c r="CJ509" s="65"/>
      <c r="CK509" s="65"/>
      <c r="CL509" s="65"/>
      <c r="CM509" s="65"/>
      <c r="CN509" s="65"/>
      <c r="CO509" s="65"/>
      <c r="CP509" s="65"/>
      <c r="CQ509" s="65"/>
      <c r="CR509" s="65"/>
      <c r="CS509" s="65"/>
      <c r="CT509" s="65"/>
      <c r="CU509" s="65"/>
      <c r="CV509" s="65"/>
      <c r="CW509" s="65"/>
      <c r="CX509" s="65"/>
      <c r="CY509" s="65"/>
      <c r="CZ509" s="65"/>
      <c r="DA509" s="65"/>
      <c r="DB509" s="65"/>
      <c r="DC509" s="65"/>
      <c r="DD509" s="65"/>
      <c r="DE509" s="65"/>
      <c r="DF509" s="65"/>
      <c r="DG509" s="65"/>
      <c r="DH509" s="65"/>
      <c r="DI509" s="65"/>
      <c r="DJ509" s="65"/>
      <c r="DK509" s="65"/>
      <c r="DL509" s="65"/>
      <c r="DM509" s="65"/>
      <c r="DN509" s="65"/>
      <c r="DO509" s="65"/>
      <c r="DP509" s="65"/>
      <c r="DQ509" s="65"/>
      <c r="DR509" s="65"/>
      <c r="DS509" s="65"/>
      <c r="DT509" s="65"/>
      <c r="DU509" s="65"/>
      <c r="DV509" s="65"/>
      <c r="DW509" s="65"/>
      <c r="DX509" s="65"/>
      <c r="DY509" s="65"/>
      <c r="DZ509" s="65"/>
      <c r="EA509" s="65"/>
    </row>
    <row r="510" spans="1:131" x14ac:dyDescent="0.25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65"/>
      <c r="AS510" s="65"/>
      <c r="AT510" s="65"/>
      <c r="AU510" s="65"/>
      <c r="AV510" s="65"/>
      <c r="AW510" s="65"/>
      <c r="AX510" s="65"/>
      <c r="AY510" s="65"/>
      <c r="AZ510" s="65"/>
      <c r="BA510" s="65"/>
      <c r="BB510" s="65"/>
      <c r="BC510" s="65"/>
      <c r="BD510" s="65"/>
      <c r="BE510" s="65"/>
      <c r="BF510" s="65"/>
      <c r="BG510" s="65"/>
      <c r="BH510" s="65"/>
      <c r="BI510" s="65"/>
      <c r="BJ510" s="65"/>
      <c r="BK510" s="65"/>
      <c r="BL510" s="65"/>
      <c r="BM510" s="65"/>
      <c r="BN510" s="65"/>
      <c r="BO510" s="65"/>
      <c r="BP510" s="65"/>
      <c r="BQ510" s="65"/>
      <c r="BR510" s="65"/>
      <c r="BS510" s="65"/>
      <c r="BT510" s="65"/>
      <c r="BU510" s="65"/>
      <c r="BV510" s="65"/>
      <c r="BW510" s="65"/>
      <c r="BX510" s="65"/>
      <c r="BY510" s="65"/>
      <c r="BZ510" s="65"/>
      <c r="CA510" s="65"/>
      <c r="CB510" s="65"/>
      <c r="CC510" s="65"/>
      <c r="CD510" s="65"/>
      <c r="CE510" s="65"/>
      <c r="CF510" s="65"/>
      <c r="CG510" s="65"/>
      <c r="CH510" s="65"/>
      <c r="CI510" s="65"/>
      <c r="CJ510" s="65"/>
      <c r="CK510" s="65"/>
      <c r="CL510" s="65"/>
      <c r="CM510" s="65"/>
      <c r="CN510" s="65"/>
      <c r="CO510" s="65"/>
      <c r="CP510" s="65"/>
      <c r="CQ510" s="65"/>
      <c r="CR510" s="65"/>
      <c r="CS510" s="65"/>
      <c r="CT510" s="65"/>
      <c r="CU510" s="65"/>
      <c r="CV510" s="65"/>
      <c r="CW510" s="65"/>
      <c r="CX510" s="65"/>
      <c r="CY510" s="65"/>
      <c r="CZ510" s="65"/>
      <c r="DA510" s="65"/>
      <c r="DB510" s="65"/>
      <c r="DC510" s="65"/>
      <c r="DD510" s="65"/>
      <c r="DE510" s="65"/>
      <c r="DF510" s="65"/>
      <c r="DG510" s="65"/>
      <c r="DH510" s="65"/>
      <c r="DI510" s="65"/>
      <c r="DJ510" s="65"/>
      <c r="DK510" s="65"/>
      <c r="DL510" s="65"/>
      <c r="DM510" s="65"/>
      <c r="DN510" s="65"/>
      <c r="DO510" s="65"/>
      <c r="DP510" s="65"/>
      <c r="DQ510" s="65"/>
      <c r="DR510" s="65"/>
      <c r="DS510" s="65"/>
      <c r="DT510" s="65"/>
      <c r="DU510" s="65"/>
      <c r="DV510" s="65"/>
      <c r="DW510" s="65"/>
      <c r="DX510" s="65"/>
      <c r="DY510" s="65"/>
      <c r="DZ510" s="65"/>
      <c r="EA510" s="65"/>
    </row>
    <row r="511" spans="1:131" x14ac:dyDescent="0.25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  <c r="AT511" s="65"/>
      <c r="AU511" s="65"/>
      <c r="AV511" s="65"/>
      <c r="AW511" s="65"/>
      <c r="AX511" s="65"/>
      <c r="AY511" s="65"/>
      <c r="AZ511" s="65"/>
      <c r="BA511" s="65"/>
      <c r="BB511" s="65"/>
      <c r="BC511" s="65"/>
      <c r="BD511" s="65"/>
      <c r="BE511" s="65"/>
      <c r="BF511" s="65"/>
      <c r="BG511" s="65"/>
      <c r="BH511" s="65"/>
      <c r="BI511" s="65"/>
      <c r="BJ511" s="65"/>
      <c r="BK511" s="65"/>
      <c r="BL511" s="65"/>
      <c r="BM511" s="65"/>
      <c r="BN511" s="65"/>
      <c r="BO511" s="65"/>
      <c r="BP511" s="65"/>
      <c r="BQ511" s="65"/>
      <c r="BR511" s="65"/>
      <c r="BS511" s="65"/>
      <c r="BT511" s="65"/>
      <c r="BU511" s="65"/>
      <c r="BV511" s="65"/>
      <c r="BW511" s="65"/>
      <c r="BX511" s="65"/>
      <c r="BY511" s="65"/>
      <c r="BZ511" s="65"/>
      <c r="CA511" s="65"/>
      <c r="CB511" s="65"/>
      <c r="CC511" s="65"/>
      <c r="CD511" s="65"/>
      <c r="CE511" s="65"/>
      <c r="CF511" s="65"/>
      <c r="CG511" s="65"/>
      <c r="CH511" s="65"/>
      <c r="CI511" s="65"/>
      <c r="CJ511" s="65"/>
      <c r="CK511" s="65"/>
      <c r="CL511" s="65"/>
      <c r="CM511" s="65"/>
      <c r="CN511" s="65"/>
      <c r="CO511" s="65"/>
      <c r="CP511" s="65"/>
      <c r="CQ511" s="65"/>
      <c r="CR511" s="65"/>
      <c r="CS511" s="65"/>
      <c r="CT511" s="65"/>
      <c r="CU511" s="65"/>
      <c r="CV511" s="65"/>
      <c r="CW511" s="65"/>
      <c r="CX511" s="65"/>
      <c r="CY511" s="65"/>
      <c r="CZ511" s="65"/>
      <c r="DA511" s="65"/>
      <c r="DB511" s="65"/>
      <c r="DC511" s="65"/>
      <c r="DD511" s="65"/>
      <c r="DE511" s="65"/>
      <c r="DF511" s="65"/>
      <c r="DG511" s="65"/>
      <c r="DH511" s="65"/>
      <c r="DI511" s="65"/>
      <c r="DJ511" s="65"/>
      <c r="DK511" s="65"/>
      <c r="DL511" s="65"/>
      <c r="DM511" s="65"/>
      <c r="DN511" s="65"/>
      <c r="DO511" s="65"/>
      <c r="DP511" s="65"/>
      <c r="DQ511" s="65"/>
      <c r="DR511" s="65"/>
      <c r="DS511" s="65"/>
      <c r="DT511" s="65"/>
      <c r="DU511" s="65"/>
      <c r="DV511" s="65"/>
      <c r="DW511" s="65"/>
      <c r="DX511" s="65"/>
      <c r="DY511" s="65"/>
      <c r="DZ511" s="65"/>
      <c r="EA511" s="65"/>
    </row>
    <row r="512" spans="1:131" x14ac:dyDescent="0.25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  <c r="AT512" s="65"/>
      <c r="AU512" s="65"/>
      <c r="AV512" s="65"/>
      <c r="AW512" s="65"/>
      <c r="AX512" s="65"/>
      <c r="AY512" s="65"/>
      <c r="AZ512" s="65"/>
      <c r="BA512" s="65"/>
      <c r="BB512" s="65"/>
      <c r="BC512" s="65"/>
      <c r="BD512" s="65"/>
      <c r="BE512" s="65"/>
      <c r="BF512" s="65"/>
      <c r="BG512" s="65"/>
      <c r="BH512" s="65"/>
      <c r="BI512" s="65"/>
      <c r="BJ512" s="65"/>
      <c r="BK512" s="65"/>
      <c r="BL512" s="65"/>
      <c r="BM512" s="65"/>
      <c r="BN512" s="65"/>
      <c r="BO512" s="65"/>
      <c r="BP512" s="65"/>
      <c r="BQ512" s="65"/>
      <c r="BR512" s="65"/>
      <c r="BS512" s="65"/>
      <c r="BT512" s="65"/>
      <c r="BU512" s="65"/>
      <c r="BV512" s="65"/>
      <c r="BW512" s="65"/>
      <c r="BX512" s="65"/>
      <c r="BY512" s="65"/>
      <c r="BZ512" s="65"/>
      <c r="CA512" s="65"/>
      <c r="CB512" s="65"/>
      <c r="CC512" s="65"/>
      <c r="CD512" s="65"/>
      <c r="CE512" s="65"/>
      <c r="CF512" s="65"/>
      <c r="CG512" s="65"/>
      <c r="CH512" s="65"/>
      <c r="CI512" s="65"/>
      <c r="CJ512" s="65"/>
      <c r="CK512" s="65"/>
      <c r="CL512" s="65"/>
      <c r="CM512" s="65"/>
      <c r="CN512" s="65"/>
      <c r="CO512" s="65"/>
      <c r="CP512" s="65"/>
      <c r="CQ512" s="65"/>
      <c r="CR512" s="65"/>
      <c r="CS512" s="65"/>
      <c r="CT512" s="65"/>
      <c r="CU512" s="65"/>
      <c r="CV512" s="65"/>
      <c r="CW512" s="65"/>
      <c r="CX512" s="65"/>
      <c r="CY512" s="65"/>
      <c r="CZ512" s="65"/>
      <c r="DA512" s="65"/>
      <c r="DB512" s="65"/>
      <c r="DC512" s="65"/>
      <c r="DD512" s="65"/>
      <c r="DE512" s="65"/>
      <c r="DF512" s="65"/>
      <c r="DG512" s="65"/>
      <c r="DH512" s="65"/>
      <c r="DI512" s="65"/>
      <c r="DJ512" s="65"/>
      <c r="DK512" s="65"/>
      <c r="DL512" s="65"/>
      <c r="DM512" s="65"/>
      <c r="DN512" s="65"/>
      <c r="DO512" s="65"/>
      <c r="DP512" s="65"/>
      <c r="DQ512" s="65"/>
      <c r="DR512" s="65"/>
      <c r="DS512" s="65"/>
      <c r="DT512" s="65"/>
      <c r="DU512" s="65"/>
      <c r="DV512" s="65"/>
      <c r="DW512" s="65"/>
      <c r="DX512" s="65"/>
      <c r="DY512" s="65"/>
      <c r="DZ512" s="65"/>
      <c r="EA512" s="65"/>
    </row>
    <row r="513" spans="1:131" x14ac:dyDescent="0.25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  <c r="AT513" s="65"/>
      <c r="AU513" s="65"/>
      <c r="AV513" s="65"/>
      <c r="AW513" s="65"/>
      <c r="AX513" s="65"/>
      <c r="AY513" s="65"/>
      <c r="AZ513" s="65"/>
      <c r="BA513" s="65"/>
      <c r="BB513" s="65"/>
      <c r="BC513" s="65"/>
      <c r="BD513" s="65"/>
      <c r="BE513" s="65"/>
      <c r="BF513" s="65"/>
      <c r="BG513" s="65"/>
      <c r="BH513" s="65"/>
      <c r="BI513" s="65"/>
      <c r="BJ513" s="65"/>
      <c r="BK513" s="65"/>
      <c r="BL513" s="65"/>
      <c r="BM513" s="65"/>
      <c r="BN513" s="65"/>
      <c r="BO513" s="65"/>
      <c r="BP513" s="65"/>
      <c r="BQ513" s="65"/>
      <c r="BR513" s="65"/>
      <c r="BS513" s="65"/>
      <c r="BT513" s="65"/>
      <c r="BU513" s="65"/>
      <c r="BV513" s="65"/>
      <c r="BW513" s="65"/>
      <c r="BX513" s="65"/>
      <c r="BY513" s="65"/>
      <c r="BZ513" s="65"/>
      <c r="CA513" s="65"/>
      <c r="CB513" s="65"/>
      <c r="CC513" s="65"/>
      <c r="CD513" s="65"/>
      <c r="CE513" s="65"/>
      <c r="CF513" s="65"/>
      <c r="CG513" s="65"/>
      <c r="CH513" s="65"/>
      <c r="CI513" s="65"/>
      <c r="CJ513" s="65"/>
      <c r="CK513" s="65"/>
      <c r="CL513" s="65"/>
      <c r="CM513" s="65"/>
      <c r="CN513" s="65"/>
      <c r="CO513" s="65"/>
      <c r="CP513" s="65"/>
      <c r="CQ513" s="65"/>
      <c r="CR513" s="65"/>
      <c r="CS513" s="65"/>
      <c r="CT513" s="65"/>
      <c r="CU513" s="65"/>
      <c r="CV513" s="65"/>
      <c r="CW513" s="65"/>
      <c r="CX513" s="65"/>
      <c r="CY513" s="65"/>
      <c r="CZ513" s="65"/>
      <c r="DA513" s="65"/>
      <c r="DB513" s="65"/>
      <c r="DC513" s="65"/>
      <c r="DD513" s="65"/>
      <c r="DE513" s="65"/>
      <c r="DF513" s="65"/>
      <c r="DG513" s="65"/>
      <c r="DH513" s="65"/>
      <c r="DI513" s="65"/>
      <c r="DJ513" s="65"/>
      <c r="DK513" s="65"/>
      <c r="DL513" s="65"/>
      <c r="DM513" s="65"/>
      <c r="DN513" s="65"/>
      <c r="DO513" s="65"/>
      <c r="DP513" s="65"/>
      <c r="DQ513" s="65"/>
      <c r="DR513" s="65"/>
      <c r="DS513" s="65"/>
      <c r="DT513" s="65"/>
      <c r="DU513" s="65"/>
      <c r="DV513" s="65"/>
      <c r="DW513" s="65"/>
      <c r="DX513" s="65"/>
      <c r="DY513" s="65"/>
      <c r="DZ513" s="65"/>
      <c r="EA513" s="65"/>
    </row>
    <row r="514" spans="1:131" x14ac:dyDescent="0.25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  <c r="AT514" s="65"/>
      <c r="AU514" s="65"/>
      <c r="AV514" s="65"/>
      <c r="AW514" s="65"/>
      <c r="AX514" s="65"/>
      <c r="AY514" s="65"/>
      <c r="AZ514" s="65"/>
      <c r="BA514" s="65"/>
      <c r="BB514" s="65"/>
      <c r="BC514" s="65"/>
      <c r="BD514" s="65"/>
      <c r="BE514" s="65"/>
      <c r="BF514" s="65"/>
      <c r="BG514" s="65"/>
      <c r="BH514" s="65"/>
      <c r="BI514" s="65"/>
      <c r="BJ514" s="65"/>
      <c r="BK514" s="65"/>
      <c r="BL514" s="65"/>
      <c r="BM514" s="65"/>
      <c r="BN514" s="65"/>
      <c r="BO514" s="65"/>
      <c r="BP514" s="65"/>
      <c r="BQ514" s="65"/>
      <c r="BR514" s="65"/>
      <c r="BS514" s="65"/>
      <c r="BT514" s="65"/>
      <c r="BU514" s="65"/>
      <c r="BV514" s="65"/>
      <c r="BW514" s="65"/>
      <c r="BX514" s="65"/>
      <c r="BY514" s="65"/>
      <c r="BZ514" s="65"/>
      <c r="CA514" s="65"/>
      <c r="CB514" s="65"/>
      <c r="CC514" s="65"/>
      <c r="CD514" s="65"/>
      <c r="CE514" s="65"/>
      <c r="CF514" s="65"/>
      <c r="CG514" s="65"/>
      <c r="CH514" s="65"/>
      <c r="CI514" s="65"/>
      <c r="CJ514" s="65"/>
      <c r="CK514" s="65"/>
      <c r="CL514" s="65"/>
      <c r="CM514" s="65"/>
      <c r="CN514" s="65"/>
      <c r="CO514" s="65"/>
      <c r="CP514" s="65"/>
      <c r="CQ514" s="65"/>
      <c r="CR514" s="65"/>
      <c r="CS514" s="65"/>
      <c r="CT514" s="65"/>
      <c r="CU514" s="65"/>
      <c r="CV514" s="65"/>
      <c r="CW514" s="65"/>
      <c r="CX514" s="65"/>
      <c r="CY514" s="65"/>
      <c r="CZ514" s="65"/>
      <c r="DA514" s="65"/>
      <c r="DB514" s="65"/>
      <c r="DC514" s="65"/>
      <c r="DD514" s="65"/>
      <c r="DE514" s="65"/>
      <c r="DF514" s="65"/>
      <c r="DG514" s="65"/>
      <c r="DH514" s="65"/>
      <c r="DI514" s="65"/>
      <c r="DJ514" s="65"/>
      <c r="DK514" s="65"/>
      <c r="DL514" s="65"/>
      <c r="DM514" s="65"/>
      <c r="DN514" s="65"/>
      <c r="DO514" s="65"/>
      <c r="DP514" s="65"/>
      <c r="DQ514" s="65"/>
      <c r="DR514" s="65"/>
      <c r="DS514" s="65"/>
      <c r="DT514" s="65"/>
      <c r="DU514" s="65"/>
      <c r="DV514" s="65"/>
      <c r="DW514" s="65"/>
      <c r="DX514" s="65"/>
      <c r="DY514" s="65"/>
      <c r="DZ514" s="65"/>
      <c r="EA514" s="65"/>
    </row>
    <row r="515" spans="1:131" x14ac:dyDescent="0.25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65"/>
      <c r="BW515" s="65"/>
      <c r="BX515" s="65"/>
      <c r="BY515" s="65"/>
      <c r="BZ515" s="65"/>
      <c r="CA515" s="65"/>
      <c r="CB515" s="65"/>
      <c r="CC515" s="65"/>
      <c r="CD515" s="65"/>
      <c r="CE515" s="65"/>
      <c r="CF515" s="65"/>
      <c r="CG515" s="65"/>
      <c r="CH515" s="65"/>
      <c r="CI515" s="65"/>
      <c r="CJ515" s="65"/>
      <c r="CK515" s="65"/>
      <c r="CL515" s="65"/>
      <c r="CM515" s="65"/>
      <c r="CN515" s="65"/>
      <c r="CO515" s="65"/>
      <c r="CP515" s="65"/>
      <c r="CQ515" s="65"/>
      <c r="CR515" s="65"/>
      <c r="CS515" s="65"/>
      <c r="CT515" s="65"/>
      <c r="CU515" s="65"/>
      <c r="CV515" s="65"/>
      <c r="CW515" s="65"/>
      <c r="CX515" s="65"/>
      <c r="CY515" s="65"/>
      <c r="CZ515" s="65"/>
      <c r="DA515" s="65"/>
      <c r="DB515" s="65"/>
      <c r="DC515" s="65"/>
      <c r="DD515" s="65"/>
      <c r="DE515" s="65"/>
      <c r="DF515" s="65"/>
      <c r="DG515" s="65"/>
      <c r="DH515" s="65"/>
      <c r="DI515" s="65"/>
      <c r="DJ515" s="65"/>
      <c r="DK515" s="65"/>
      <c r="DL515" s="65"/>
      <c r="DM515" s="65"/>
      <c r="DN515" s="65"/>
      <c r="DO515" s="65"/>
      <c r="DP515" s="65"/>
      <c r="DQ515" s="65"/>
      <c r="DR515" s="65"/>
      <c r="DS515" s="65"/>
      <c r="DT515" s="65"/>
      <c r="DU515" s="65"/>
      <c r="DV515" s="65"/>
      <c r="DW515" s="65"/>
      <c r="DX515" s="65"/>
      <c r="DY515" s="65"/>
      <c r="DZ515" s="65"/>
      <c r="EA515" s="65"/>
    </row>
    <row r="516" spans="1:131" x14ac:dyDescent="0.25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/>
      <c r="BV516" s="65"/>
      <c r="BW516" s="65"/>
      <c r="BX516" s="65"/>
      <c r="BY516" s="65"/>
      <c r="BZ516" s="65"/>
      <c r="CA516" s="65"/>
      <c r="CB516" s="65"/>
      <c r="CC516" s="65"/>
      <c r="CD516" s="65"/>
      <c r="CE516" s="65"/>
      <c r="CF516" s="65"/>
      <c r="CG516" s="65"/>
      <c r="CH516" s="65"/>
      <c r="CI516" s="65"/>
      <c r="CJ516" s="65"/>
      <c r="CK516" s="65"/>
      <c r="CL516" s="65"/>
      <c r="CM516" s="65"/>
      <c r="CN516" s="65"/>
      <c r="CO516" s="65"/>
      <c r="CP516" s="65"/>
      <c r="CQ516" s="65"/>
      <c r="CR516" s="65"/>
      <c r="CS516" s="65"/>
      <c r="CT516" s="65"/>
      <c r="CU516" s="65"/>
      <c r="CV516" s="65"/>
      <c r="CW516" s="65"/>
      <c r="CX516" s="65"/>
      <c r="CY516" s="65"/>
      <c r="CZ516" s="65"/>
      <c r="DA516" s="65"/>
      <c r="DB516" s="65"/>
      <c r="DC516" s="65"/>
      <c r="DD516" s="65"/>
      <c r="DE516" s="65"/>
      <c r="DF516" s="65"/>
      <c r="DG516" s="65"/>
      <c r="DH516" s="65"/>
      <c r="DI516" s="65"/>
      <c r="DJ516" s="65"/>
      <c r="DK516" s="65"/>
      <c r="DL516" s="65"/>
      <c r="DM516" s="65"/>
      <c r="DN516" s="65"/>
      <c r="DO516" s="65"/>
      <c r="DP516" s="65"/>
      <c r="DQ516" s="65"/>
      <c r="DR516" s="65"/>
      <c r="DS516" s="65"/>
      <c r="DT516" s="65"/>
      <c r="DU516" s="65"/>
      <c r="DV516" s="65"/>
      <c r="DW516" s="65"/>
      <c r="DX516" s="65"/>
      <c r="DY516" s="65"/>
      <c r="DZ516" s="65"/>
      <c r="EA516" s="65"/>
    </row>
    <row r="517" spans="1:131" x14ac:dyDescent="0.25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BX517" s="65"/>
      <c r="BY517" s="65"/>
      <c r="BZ517" s="65"/>
      <c r="CA517" s="65"/>
      <c r="CB517" s="65"/>
      <c r="CC517" s="65"/>
      <c r="CD517" s="65"/>
      <c r="CE517" s="65"/>
      <c r="CF517" s="65"/>
      <c r="CG517" s="65"/>
      <c r="CH517" s="65"/>
      <c r="CI517" s="65"/>
      <c r="CJ517" s="65"/>
      <c r="CK517" s="65"/>
      <c r="CL517" s="65"/>
      <c r="CM517" s="65"/>
      <c r="CN517" s="65"/>
      <c r="CO517" s="65"/>
      <c r="CP517" s="65"/>
      <c r="CQ517" s="65"/>
      <c r="CR517" s="65"/>
      <c r="CS517" s="65"/>
      <c r="CT517" s="65"/>
      <c r="CU517" s="65"/>
      <c r="CV517" s="65"/>
      <c r="CW517" s="65"/>
      <c r="CX517" s="65"/>
      <c r="CY517" s="65"/>
      <c r="CZ517" s="65"/>
      <c r="DA517" s="65"/>
      <c r="DB517" s="65"/>
      <c r="DC517" s="65"/>
      <c r="DD517" s="65"/>
      <c r="DE517" s="65"/>
      <c r="DF517" s="65"/>
      <c r="DG517" s="65"/>
      <c r="DH517" s="65"/>
      <c r="DI517" s="65"/>
      <c r="DJ517" s="65"/>
      <c r="DK517" s="65"/>
      <c r="DL517" s="65"/>
      <c r="DM517" s="65"/>
      <c r="DN517" s="65"/>
      <c r="DO517" s="65"/>
      <c r="DP517" s="65"/>
      <c r="DQ517" s="65"/>
      <c r="DR517" s="65"/>
      <c r="DS517" s="65"/>
      <c r="DT517" s="65"/>
      <c r="DU517" s="65"/>
      <c r="DV517" s="65"/>
      <c r="DW517" s="65"/>
      <c r="DX517" s="65"/>
      <c r="DY517" s="65"/>
      <c r="DZ517" s="65"/>
      <c r="EA517" s="65"/>
    </row>
    <row r="518" spans="1:131" x14ac:dyDescent="0.25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BX518" s="65"/>
      <c r="BY518" s="65"/>
      <c r="BZ518" s="65"/>
      <c r="CA518" s="65"/>
      <c r="CB518" s="65"/>
      <c r="CC518" s="65"/>
      <c r="CD518" s="65"/>
      <c r="CE518" s="65"/>
      <c r="CF518" s="65"/>
      <c r="CG518" s="65"/>
      <c r="CH518" s="65"/>
      <c r="CI518" s="65"/>
      <c r="CJ518" s="65"/>
      <c r="CK518" s="65"/>
      <c r="CL518" s="65"/>
      <c r="CM518" s="65"/>
      <c r="CN518" s="65"/>
      <c r="CO518" s="65"/>
      <c r="CP518" s="65"/>
      <c r="CQ518" s="65"/>
      <c r="CR518" s="65"/>
      <c r="CS518" s="65"/>
      <c r="CT518" s="65"/>
      <c r="CU518" s="65"/>
      <c r="CV518" s="65"/>
      <c r="CW518" s="65"/>
      <c r="CX518" s="65"/>
      <c r="CY518" s="65"/>
      <c r="CZ518" s="65"/>
      <c r="DA518" s="65"/>
      <c r="DB518" s="65"/>
      <c r="DC518" s="65"/>
      <c r="DD518" s="65"/>
      <c r="DE518" s="65"/>
      <c r="DF518" s="65"/>
      <c r="DG518" s="65"/>
      <c r="DH518" s="65"/>
      <c r="DI518" s="65"/>
      <c r="DJ518" s="65"/>
      <c r="DK518" s="65"/>
      <c r="DL518" s="65"/>
      <c r="DM518" s="65"/>
      <c r="DN518" s="65"/>
      <c r="DO518" s="65"/>
      <c r="DP518" s="65"/>
      <c r="DQ518" s="65"/>
      <c r="DR518" s="65"/>
      <c r="DS518" s="65"/>
      <c r="DT518" s="65"/>
      <c r="DU518" s="65"/>
      <c r="DV518" s="65"/>
      <c r="DW518" s="65"/>
      <c r="DX518" s="65"/>
      <c r="DY518" s="65"/>
      <c r="DZ518" s="65"/>
      <c r="EA518" s="65"/>
    </row>
    <row r="519" spans="1:131" x14ac:dyDescent="0.25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BX519" s="65"/>
      <c r="BY519" s="65"/>
      <c r="BZ519" s="65"/>
      <c r="CA519" s="65"/>
      <c r="CB519" s="65"/>
      <c r="CC519" s="65"/>
      <c r="CD519" s="65"/>
      <c r="CE519" s="65"/>
      <c r="CF519" s="65"/>
      <c r="CG519" s="65"/>
      <c r="CH519" s="65"/>
      <c r="CI519" s="65"/>
      <c r="CJ519" s="65"/>
      <c r="CK519" s="65"/>
      <c r="CL519" s="65"/>
      <c r="CM519" s="65"/>
      <c r="CN519" s="65"/>
      <c r="CO519" s="65"/>
      <c r="CP519" s="65"/>
      <c r="CQ519" s="65"/>
      <c r="CR519" s="65"/>
      <c r="CS519" s="65"/>
      <c r="CT519" s="65"/>
      <c r="CU519" s="65"/>
      <c r="CV519" s="65"/>
      <c r="CW519" s="65"/>
      <c r="CX519" s="65"/>
      <c r="CY519" s="65"/>
      <c r="CZ519" s="65"/>
      <c r="DA519" s="65"/>
      <c r="DB519" s="65"/>
      <c r="DC519" s="65"/>
      <c r="DD519" s="65"/>
      <c r="DE519" s="65"/>
      <c r="DF519" s="65"/>
      <c r="DG519" s="65"/>
      <c r="DH519" s="65"/>
      <c r="DI519" s="65"/>
      <c r="DJ519" s="65"/>
      <c r="DK519" s="65"/>
      <c r="DL519" s="65"/>
      <c r="DM519" s="65"/>
      <c r="DN519" s="65"/>
      <c r="DO519" s="65"/>
      <c r="DP519" s="65"/>
      <c r="DQ519" s="65"/>
      <c r="DR519" s="65"/>
      <c r="DS519" s="65"/>
      <c r="DT519" s="65"/>
      <c r="DU519" s="65"/>
      <c r="DV519" s="65"/>
      <c r="DW519" s="65"/>
      <c r="DX519" s="65"/>
      <c r="DY519" s="65"/>
      <c r="DZ519" s="65"/>
      <c r="EA519" s="65"/>
    </row>
    <row r="520" spans="1:131" x14ac:dyDescent="0.25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  <c r="BU520" s="65"/>
      <c r="BV520" s="65"/>
      <c r="BW520" s="65"/>
      <c r="BX520" s="65"/>
      <c r="BY520" s="65"/>
      <c r="BZ520" s="65"/>
      <c r="CA520" s="65"/>
      <c r="CB520" s="65"/>
      <c r="CC520" s="65"/>
      <c r="CD520" s="65"/>
      <c r="CE520" s="65"/>
      <c r="CF520" s="65"/>
      <c r="CG520" s="65"/>
      <c r="CH520" s="65"/>
      <c r="CI520" s="65"/>
      <c r="CJ520" s="65"/>
      <c r="CK520" s="65"/>
      <c r="CL520" s="65"/>
      <c r="CM520" s="65"/>
      <c r="CN520" s="65"/>
      <c r="CO520" s="65"/>
      <c r="CP520" s="65"/>
      <c r="CQ520" s="65"/>
      <c r="CR520" s="65"/>
      <c r="CS520" s="65"/>
      <c r="CT520" s="65"/>
      <c r="CU520" s="65"/>
      <c r="CV520" s="65"/>
      <c r="CW520" s="65"/>
      <c r="CX520" s="65"/>
      <c r="CY520" s="65"/>
      <c r="CZ520" s="65"/>
      <c r="DA520" s="65"/>
      <c r="DB520" s="65"/>
      <c r="DC520" s="65"/>
      <c r="DD520" s="65"/>
      <c r="DE520" s="65"/>
      <c r="DF520" s="65"/>
      <c r="DG520" s="65"/>
      <c r="DH520" s="65"/>
      <c r="DI520" s="65"/>
      <c r="DJ520" s="65"/>
      <c r="DK520" s="65"/>
      <c r="DL520" s="65"/>
      <c r="DM520" s="65"/>
      <c r="DN520" s="65"/>
      <c r="DO520" s="65"/>
      <c r="DP520" s="65"/>
      <c r="DQ520" s="65"/>
      <c r="DR520" s="65"/>
      <c r="DS520" s="65"/>
      <c r="DT520" s="65"/>
      <c r="DU520" s="65"/>
      <c r="DV520" s="65"/>
      <c r="DW520" s="65"/>
      <c r="DX520" s="65"/>
      <c r="DY520" s="65"/>
      <c r="DZ520" s="65"/>
      <c r="EA520" s="65"/>
    </row>
    <row r="521" spans="1:131" x14ac:dyDescent="0.25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  <c r="BU521" s="65"/>
      <c r="BV521" s="65"/>
      <c r="BW521" s="65"/>
      <c r="BX521" s="65"/>
      <c r="BY521" s="65"/>
      <c r="BZ521" s="65"/>
      <c r="CA521" s="65"/>
      <c r="CB521" s="65"/>
      <c r="CC521" s="65"/>
      <c r="CD521" s="65"/>
      <c r="CE521" s="65"/>
      <c r="CF521" s="65"/>
      <c r="CG521" s="65"/>
      <c r="CH521" s="65"/>
      <c r="CI521" s="65"/>
      <c r="CJ521" s="65"/>
      <c r="CK521" s="65"/>
      <c r="CL521" s="65"/>
      <c r="CM521" s="65"/>
      <c r="CN521" s="65"/>
      <c r="CO521" s="65"/>
      <c r="CP521" s="65"/>
      <c r="CQ521" s="65"/>
      <c r="CR521" s="65"/>
      <c r="CS521" s="65"/>
      <c r="CT521" s="65"/>
      <c r="CU521" s="65"/>
      <c r="CV521" s="65"/>
      <c r="CW521" s="65"/>
      <c r="CX521" s="65"/>
      <c r="CY521" s="65"/>
      <c r="CZ521" s="65"/>
      <c r="DA521" s="65"/>
      <c r="DB521" s="65"/>
      <c r="DC521" s="65"/>
      <c r="DD521" s="65"/>
      <c r="DE521" s="65"/>
      <c r="DF521" s="65"/>
      <c r="DG521" s="65"/>
      <c r="DH521" s="65"/>
      <c r="DI521" s="65"/>
      <c r="DJ521" s="65"/>
      <c r="DK521" s="65"/>
      <c r="DL521" s="65"/>
      <c r="DM521" s="65"/>
      <c r="DN521" s="65"/>
      <c r="DO521" s="65"/>
      <c r="DP521" s="65"/>
      <c r="DQ521" s="65"/>
      <c r="DR521" s="65"/>
      <c r="DS521" s="65"/>
      <c r="DT521" s="65"/>
      <c r="DU521" s="65"/>
      <c r="DV521" s="65"/>
      <c r="DW521" s="65"/>
      <c r="DX521" s="65"/>
      <c r="DY521" s="65"/>
      <c r="DZ521" s="65"/>
      <c r="EA521" s="65"/>
    </row>
    <row r="522" spans="1:131" x14ac:dyDescent="0.25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</row>
    <row r="523" spans="1:131" x14ac:dyDescent="0.25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</row>
    <row r="524" spans="1:131" x14ac:dyDescent="0.25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  <c r="DT524" s="65"/>
      <c r="DU524" s="65"/>
      <c r="DV524" s="65"/>
      <c r="DW524" s="65"/>
      <c r="DX524" s="65"/>
      <c r="DY524" s="65"/>
      <c r="DZ524" s="65"/>
      <c r="EA524" s="65"/>
    </row>
    <row r="525" spans="1:131" x14ac:dyDescent="0.25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  <c r="DT525" s="65"/>
      <c r="DU525" s="65"/>
      <c r="DV525" s="65"/>
      <c r="DW525" s="65"/>
      <c r="DX525" s="65"/>
      <c r="DY525" s="65"/>
      <c r="DZ525" s="65"/>
      <c r="EA525" s="65"/>
    </row>
    <row r="526" spans="1:131" x14ac:dyDescent="0.25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  <c r="DT526" s="65"/>
      <c r="DU526" s="65"/>
      <c r="DV526" s="65"/>
      <c r="DW526" s="65"/>
      <c r="DX526" s="65"/>
      <c r="DY526" s="65"/>
      <c r="DZ526" s="65"/>
      <c r="EA526" s="65"/>
    </row>
    <row r="527" spans="1:131" x14ac:dyDescent="0.25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  <c r="DT527" s="65"/>
      <c r="DU527" s="65"/>
      <c r="DV527" s="65"/>
      <c r="DW527" s="65"/>
      <c r="DX527" s="65"/>
      <c r="DY527" s="65"/>
      <c r="DZ527" s="65"/>
      <c r="EA527" s="65"/>
    </row>
    <row r="528" spans="1:131" x14ac:dyDescent="0.25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  <c r="DT528" s="65"/>
      <c r="DU528" s="65"/>
      <c r="DV528" s="65"/>
      <c r="DW528" s="65"/>
      <c r="DX528" s="65"/>
      <c r="DY528" s="65"/>
      <c r="DZ528" s="65"/>
      <c r="EA528" s="65"/>
    </row>
    <row r="529" spans="1:131" x14ac:dyDescent="0.25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  <c r="DT529" s="65"/>
      <c r="DU529" s="65"/>
      <c r="DV529" s="65"/>
      <c r="DW529" s="65"/>
      <c r="DX529" s="65"/>
      <c r="DY529" s="65"/>
      <c r="DZ529" s="65"/>
      <c r="EA529" s="65"/>
    </row>
    <row r="530" spans="1:131" x14ac:dyDescent="0.25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</row>
    <row r="531" spans="1:131" x14ac:dyDescent="0.25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65"/>
      <c r="CB531" s="65"/>
      <c r="CC531" s="65"/>
      <c r="CD531" s="65"/>
      <c r="CE531" s="65"/>
      <c r="CF531" s="65"/>
      <c r="CG531" s="65"/>
      <c r="CH531" s="65"/>
      <c r="CI531" s="65"/>
      <c r="CJ531" s="65"/>
      <c r="CK531" s="65"/>
      <c r="CL531" s="65"/>
      <c r="CM531" s="65"/>
      <c r="CN531" s="65"/>
      <c r="CO531" s="65"/>
      <c r="CP531" s="65"/>
      <c r="CQ531" s="65"/>
      <c r="CR531" s="65"/>
      <c r="CS531" s="65"/>
      <c r="CT531" s="65"/>
      <c r="CU531" s="65"/>
      <c r="CV531" s="65"/>
      <c r="CW531" s="65"/>
      <c r="CX531" s="65"/>
      <c r="CY531" s="65"/>
      <c r="CZ531" s="65"/>
      <c r="DA531" s="65"/>
      <c r="DB531" s="65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5"/>
      <c r="DN531" s="65"/>
      <c r="DO531" s="65"/>
      <c r="DP531" s="65"/>
      <c r="DQ531" s="65"/>
      <c r="DR531" s="65"/>
      <c r="DS531" s="65"/>
      <c r="DT531" s="65"/>
      <c r="DU531" s="65"/>
      <c r="DV531" s="65"/>
      <c r="DW531" s="65"/>
      <c r="DX531" s="65"/>
      <c r="DY531" s="65"/>
      <c r="DZ531" s="65"/>
      <c r="EA531" s="65"/>
    </row>
    <row r="532" spans="1:131" x14ac:dyDescent="0.2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65"/>
      <c r="AS532" s="65"/>
      <c r="AT532" s="65"/>
      <c r="AU532" s="65"/>
      <c r="AV532" s="65"/>
      <c r="AW532" s="65"/>
      <c r="AX532" s="65"/>
      <c r="AY532" s="65"/>
      <c r="AZ532" s="65"/>
      <c r="BA532" s="65"/>
      <c r="BB532" s="65"/>
      <c r="BC532" s="65"/>
      <c r="BD532" s="65"/>
      <c r="BE532" s="65"/>
      <c r="BF532" s="65"/>
      <c r="BG532" s="65"/>
      <c r="BH532" s="65"/>
      <c r="BI532" s="65"/>
      <c r="BJ532" s="65"/>
      <c r="BK532" s="65"/>
      <c r="BL532" s="65"/>
      <c r="BM532" s="65"/>
      <c r="BN532" s="65"/>
      <c r="BO532" s="65"/>
      <c r="BP532" s="65"/>
      <c r="BQ532" s="65"/>
      <c r="BR532" s="65"/>
      <c r="BS532" s="65"/>
      <c r="BT532" s="65"/>
      <c r="BU532" s="65"/>
      <c r="BV532" s="65"/>
      <c r="BW532" s="65"/>
      <c r="BX532" s="65"/>
      <c r="BY532" s="65"/>
      <c r="BZ532" s="65"/>
      <c r="CA532" s="65"/>
      <c r="CB532" s="65"/>
      <c r="CC532" s="65"/>
      <c r="CD532" s="65"/>
      <c r="CE532" s="65"/>
      <c r="CF532" s="65"/>
      <c r="CG532" s="65"/>
      <c r="CH532" s="65"/>
      <c r="CI532" s="65"/>
      <c r="CJ532" s="65"/>
      <c r="CK532" s="65"/>
      <c r="CL532" s="65"/>
      <c r="CM532" s="65"/>
      <c r="CN532" s="65"/>
      <c r="CO532" s="65"/>
      <c r="CP532" s="65"/>
      <c r="CQ532" s="65"/>
      <c r="CR532" s="65"/>
      <c r="CS532" s="65"/>
      <c r="CT532" s="65"/>
      <c r="CU532" s="65"/>
      <c r="CV532" s="65"/>
      <c r="CW532" s="65"/>
      <c r="CX532" s="65"/>
      <c r="CY532" s="65"/>
      <c r="CZ532" s="65"/>
      <c r="DA532" s="65"/>
      <c r="DB532" s="65"/>
      <c r="DC532" s="65"/>
      <c r="DD532" s="65"/>
      <c r="DE532" s="65"/>
      <c r="DF532" s="65"/>
      <c r="DG532" s="65"/>
      <c r="DH532" s="65"/>
      <c r="DI532" s="65"/>
      <c r="DJ532" s="65"/>
      <c r="DK532" s="65"/>
      <c r="DL532" s="65"/>
      <c r="DM532" s="65"/>
      <c r="DN532" s="65"/>
      <c r="DO532" s="65"/>
      <c r="DP532" s="65"/>
      <c r="DQ532" s="65"/>
      <c r="DR532" s="65"/>
      <c r="DS532" s="65"/>
      <c r="DT532" s="65"/>
      <c r="DU532" s="65"/>
      <c r="DV532" s="65"/>
      <c r="DW532" s="65"/>
      <c r="DX532" s="65"/>
      <c r="DY532" s="65"/>
      <c r="DZ532" s="65"/>
      <c r="EA532" s="65"/>
    </row>
    <row r="533" spans="1:131" x14ac:dyDescent="0.25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65"/>
      <c r="AS533" s="65"/>
      <c r="AT533" s="65"/>
      <c r="AU533" s="65"/>
      <c r="AV533" s="65"/>
      <c r="AW533" s="65"/>
      <c r="AX533" s="65"/>
      <c r="AY533" s="65"/>
      <c r="AZ533" s="65"/>
      <c r="BA533" s="65"/>
      <c r="BB533" s="65"/>
      <c r="BC533" s="65"/>
      <c r="BD533" s="65"/>
      <c r="BE533" s="65"/>
      <c r="BF533" s="65"/>
      <c r="BG533" s="65"/>
      <c r="BH533" s="65"/>
      <c r="BI533" s="65"/>
      <c r="BJ533" s="65"/>
      <c r="BK533" s="65"/>
      <c r="BL533" s="65"/>
      <c r="BM533" s="65"/>
      <c r="BN533" s="65"/>
      <c r="BO533" s="65"/>
      <c r="BP533" s="65"/>
      <c r="BQ533" s="65"/>
      <c r="BR533" s="65"/>
      <c r="BS533" s="65"/>
      <c r="BT533" s="65"/>
      <c r="BU533" s="65"/>
      <c r="BV533" s="65"/>
      <c r="BW533" s="65"/>
      <c r="BX533" s="65"/>
      <c r="BY533" s="65"/>
      <c r="BZ533" s="65"/>
      <c r="CA533" s="65"/>
      <c r="CB533" s="65"/>
      <c r="CC533" s="65"/>
      <c r="CD533" s="65"/>
      <c r="CE533" s="65"/>
      <c r="CF533" s="65"/>
      <c r="CG533" s="65"/>
      <c r="CH533" s="65"/>
      <c r="CI533" s="65"/>
      <c r="CJ533" s="65"/>
      <c r="CK533" s="65"/>
      <c r="CL533" s="65"/>
      <c r="CM533" s="65"/>
      <c r="CN533" s="65"/>
      <c r="CO533" s="65"/>
      <c r="CP533" s="65"/>
      <c r="CQ533" s="65"/>
      <c r="CR533" s="65"/>
      <c r="CS533" s="65"/>
      <c r="CT533" s="65"/>
      <c r="CU533" s="65"/>
      <c r="CV533" s="65"/>
      <c r="CW533" s="65"/>
      <c r="CX533" s="65"/>
      <c r="CY533" s="65"/>
      <c r="CZ533" s="65"/>
      <c r="DA533" s="65"/>
      <c r="DB533" s="65"/>
      <c r="DC533" s="65"/>
      <c r="DD533" s="65"/>
      <c r="DE533" s="65"/>
      <c r="DF533" s="65"/>
      <c r="DG533" s="65"/>
      <c r="DH533" s="65"/>
      <c r="DI533" s="65"/>
      <c r="DJ533" s="65"/>
      <c r="DK533" s="65"/>
      <c r="DL533" s="65"/>
      <c r="DM533" s="65"/>
      <c r="DN533" s="65"/>
      <c r="DO533" s="65"/>
      <c r="DP533" s="65"/>
      <c r="DQ533" s="65"/>
      <c r="DR533" s="65"/>
      <c r="DS533" s="65"/>
      <c r="DT533" s="65"/>
      <c r="DU533" s="65"/>
      <c r="DV533" s="65"/>
      <c r="DW533" s="65"/>
      <c r="DX533" s="65"/>
      <c r="DY533" s="65"/>
      <c r="DZ533" s="65"/>
      <c r="EA533" s="65"/>
    </row>
    <row r="534" spans="1:131" x14ac:dyDescent="0.25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65"/>
      <c r="AS534" s="65"/>
      <c r="AT534" s="65"/>
      <c r="AU534" s="65"/>
      <c r="AV534" s="65"/>
      <c r="AW534" s="65"/>
      <c r="AX534" s="65"/>
      <c r="AY534" s="65"/>
      <c r="AZ534" s="65"/>
      <c r="BA534" s="65"/>
      <c r="BB534" s="65"/>
      <c r="BC534" s="65"/>
      <c r="BD534" s="65"/>
      <c r="BE534" s="65"/>
      <c r="BF534" s="65"/>
      <c r="BG534" s="65"/>
      <c r="BH534" s="65"/>
      <c r="BI534" s="65"/>
      <c r="BJ534" s="65"/>
      <c r="BK534" s="65"/>
      <c r="BL534" s="65"/>
      <c r="BM534" s="65"/>
      <c r="BN534" s="65"/>
      <c r="BO534" s="65"/>
      <c r="BP534" s="65"/>
      <c r="BQ534" s="65"/>
      <c r="BR534" s="65"/>
      <c r="BS534" s="65"/>
      <c r="BT534" s="65"/>
      <c r="BU534" s="65"/>
      <c r="BV534" s="65"/>
      <c r="BW534" s="65"/>
      <c r="BX534" s="65"/>
      <c r="BY534" s="65"/>
      <c r="BZ534" s="65"/>
      <c r="CA534" s="65"/>
      <c r="CB534" s="65"/>
      <c r="CC534" s="65"/>
      <c r="CD534" s="65"/>
      <c r="CE534" s="65"/>
      <c r="CF534" s="65"/>
      <c r="CG534" s="65"/>
      <c r="CH534" s="65"/>
      <c r="CI534" s="65"/>
      <c r="CJ534" s="65"/>
      <c r="CK534" s="65"/>
      <c r="CL534" s="65"/>
      <c r="CM534" s="65"/>
      <c r="CN534" s="65"/>
      <c r="CO534" s="65"/>
      <c r="CP534" s="65"/>
      <c r="CQ534" s="65"/>
      <c r="CR534" s="65"/>
      <c r="CS534" s="65"/>
      <c r="CT534" s="65"/>
      <c r="CU534" s="65"/>
      <c r="CV534" s="65"/>
      <c r="CW534" s="65"/>
      <c r="CX534" s="65"/>
      <c r="CY534" s="65"/>
      <c r="CZ534" s="65"/>
      <c r="DA534" s="65"/>
      <c r="DB534" s="65"/>
      <c r="DC534" s="65"/>
      <c r="DD534" s="65"/>
      <c r="DE534" s="65"/>
      <c r="DF534" s="65"/>
      <c r="DG534" s="65"/>
      <c r="DH534" s="65"/>
      <c r="DI534" s="65"/>
      <c r="DJ534" s="65"/>
      <c r="DK534" s="65"/>
      <c r="DL534" s="65"/>
      <c r="DM534" s="65"/>
      <c r="DN534" s="65"/>
      <c r="DO534" s="65"/>
      <c r="DP534" s="65"/>
      <c r="DQ534" s="65"/>
      <c r="DR534" s="65"/>
      <c r="DS534" s="65"/>
      <c r="DT534" s="65"/>
      <c r="DU534" s="65"/>
      <c r="DV534" s="65"/>
      <c r="DW534" s="65"/>
      <c r="DX534" s="65"/>
      <c r="DY534" s="65"/>
      <c r="DZ534" s="65"/>
      <c r="EA534" s="65"/>
    </row>
    <row r="535" spans="1:131" x14ac:dyDescent="0.2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65"/>
      <c r="AS535" s="65"/>
      <c r="AT535" s="65"/>
      <c r="AU535" s="65"/>
      <c r="AV535" s="65"/>
      <c r="AW535" s="65"/>
      <c r="AX535" s="65"/>
      <c r="AY535" s="65"/>
      <c r="AZ535" s="65"/>
      <c r="BA535" s="65"/>
      <c r="BB535" s="65"/>
      <c r="BC535" s="65"/>
      <c r="BD535" s="65"/>
      <c r="BE535" s="65"/>
      <c r="BF535" s="65"/>
      <c r="BG535" s="65"/>
      <c r="BH535" s="65"/>
      <c r="BI535" s="65"/>
      <c r="BJ535" s="65"/>
      <c r="BK535" s="65"/>
      <c r="BL535" s="65"/>
      <c r="BM535" s="65"/>
      <c r="BN535" s="65"/>
      <c r="BO535" s="65"/>
      <c r="BP535" s="65"/>
      <c r="BQ535" s="65"/>
      <c r="BR535" s="65"/>
      <c r="BS535" s="65"/>
      <c r="BT535" s="65"/>
      <c r="BU535" s="65"/>
      <c r="BV535" s="65"/>
      <c r="BW535" s="65"/>
      <c r="BX535" s="65"/>
      <c r="BY535" s="65"/>
      <c r="BZ535" s="65"/>
      <c r="CA535" s="65"/>
      <c r="CB535" s="65"/>
      <c r="CC535" s="65"/>
      <c r="CD535" s="65"/>
      <c r="CE535" s="65"/>
      <c r="CF535" s="65"/>
      <c r="CG535" s="65"/>
      <c r="CH535" s="65"/>
      <c r="CI535" s="65"/>
      <c r="CJ535" s="65"/>
      <c r="CK535" s="65"/>
      <c r="CL535" s="65"/>
      <c r="CM535" s="65"/>
      <c r="CN535" s="65"/>
      <c r="CO535" s="65"/>
      <c r="CP535" s="65"/>
      <c r="CQ535" s="65"/>
      <c r="CR535" s="65"/>
      <c r="CS535" s="65"/>
      <c r="CT535" s="65"/>
      <c r="CU535" s="65"/>
      <c r="CV535" s="65"/>
      <c r="CW535" s="65"/>
      <c r="CX535" s="65"/>
      <c r="CY535" s="65"/>
      <c r="CZ535" s="65"/>
      <c r="DA535" s="65"/>
      <c r="DB535" s="65"/>
      <c r="DC535" s="65"/>
      <c r="DD535" s="65"/>
      <c r="DE535" s="65"/>
      <c r="DF535" s="65"/>
      <c r="DG535" s="65"/>
      <c r="DH535" s="65"/>
      <c r="DI535" s="65"/>
      <c r="DJ535" s="65"/>
      <c r="DK535" s="65"/>
      <c r="DL535" s="65"/>
      <c r="DM535" s="65"/>
      <c r="DN535" s="65"/>
      <c r="DO535" s="65"/>
      <c r="DP535" s="65"/>
      <c r="DQ535" s="65"/>
      <c r="DR535" s="65"/>
      <c r="DS535" s="65"/>
      <c r="DT535" s="65"/>
      <c r="DU535" s="65"/>
      <c r="DV535" s="65"/>
      <c r="DW535" s="65"/>
      <c r="DX535" s="65"/>
      <c r="DY535" s="65"/>
      <c r="DZ535" s="65"/>
      <c r="EA535" s="65"/>
    </row>
    <row r="536" spans="1:131" x14ac:dyDescent="0.25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  <c r="BU536" s="65"/>
      <c r="BV536" s="65"/>
      <c r="BW536" s="65"/>
      <c r="BX536" s="65"/>
      <c r="BY536" s="65"/>
      <c r="BZ536" s="65"/>
      <c r="CA536" s="65"/>
      <c r="CB536" s="65"/>
      <c r="CC536" s="65"/>
      <c r="CD536" s="65"/>
      <c r="CE536" s="65"/>
      <c r="CF536" s="65"/>
      <c r="CG536" s="65"/>
      <c r="CH536" s="65"/>
      <c r="CI536" s="65"/>
      <c r="CJ536" s="65"/>
      <c r="CK536" s="65"/>
      <c r="CL536" s="65"/>
      <c r="CM536" s="65"/>
      <c r="CN536" s="65"/>
      <c r="CO536" s="65"/>
      <c r="CP536" s="65"/>
      <c r="CQ536" s="65"/>
      <c r="CR536" s="65"/>
      <c r="CS536" s="65"/>
      <c r="CT536" s="65"/>
      <c r="CU536" s="65"/>
      <c r="CV536" s="65"/>
      <c r="CW536" s="65"/>
      <c r="CX536" s="65"/>
      <c r="CY536" s="65"/>
      <c r="CZ536" s="65"/>
      <c r="DA536" s="65"/>
      <c r="DB536" s="65"/>
      <c r="DC536" s="65"/>
      <c r="DD536" s="65"/>
      <c r="DE536" s="65"/>
      <c r="DF536" s="65"/>
      <c r="DG536" s="65"/>
      <c r="DH536" s="65"/>
      <c r="DI536" s="65"/>
      <c r="DJ536" s="65"/>
      <c r="DK536" s="65"/>
      <c r="DL536" s="65"/>
      <c r="DM536" s="65"/>
      <c r="DN536" s="65"/>
      <c r="DO536" s="65"/>
      <c r="DP536" s="65"/>
      <c r="DQ536" s="65"/>
      <c r="DR536" s="65"/>
      <c r="DS536" s="65"/>
      <c r="DT536" s="65"/>
      <c r="DU536" s="65"/>
      <c r="DV536" s="65"/>
      <c r="DW536" s="65"/>
      <c r="DX536" s="65"/>
      <c r="DY536" s="65"/>
      <c r="DZ536" s="65"/>
      <c r="EA536" s="65"/>
    </row>
    <row r="537" spans="1:131" x14ac:dyDescent="0.25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  <c r="BX537" s="65"/>
      <c r="BY537" s="65"/>
      <c r="BZ537" s="65"/>
      <c r="CA537" s="65"/>
      <c r="CB537" s="65"/>
      <c r="CC537" s="65"/>
      <c r="CD537" s="65"/>
      <c r="CE537" s="65"/>
      <c r="CF537" s="65"/>
      <c r="CG537" s="65"/>
      <c r="CH537" s="65"/>
      <c r="CI537" s="65"/>
      <c r="CJ537" s="65"/>
      <c r="CK537" s="65"/>
      <c r="CL537" s="65"/>
      <c r="CM537" s="65"/>
      <c r="CN537" s="65"/>
      <c r="CO537" s="65"/>
      <c r="CP537" s="65"/>
      <c r="CQ537" s="65"/>
      <c r="CR537" s="65"/>
      <c r="CS537" s="65"/>
      <c r="CT537" s="65"/>
      <c r="CU537" s="65"/>
      <c r="CV537" s="65"/>
      <c r="CW537" s="65"/>
      <c r="CX537" s="65"/>
      <c r="CY537" s="65"/>
      <c r="CZ537" s="65"/>
      <c r="DA537" s="65"/>
      <c r="DB537" s="65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5"/>
      <c r="DN537" s="65"/>
      <c r="DO537" s="65"/>
      <c r="DP537" s="65"/>
      <c r="DQ537" s="65"/>
      <c r="DR537" s="65"/>
      <c r="DS537" s="65"/>
      <c r="DT537" s="65"/>
      <c r="DU537" s="65"/>
      <c r="DV537" s="65"/>
      <c r="DW537" s="65"/>
      <c r="DX537" s="65"/>
      <c r="DY537" s="65"/>
      <c r="DZ537" s="65"/>
      <c r="EA537" s="65"/>
    </row>
    <row r="538" spans="1:131" x14ac:dyDescent="0.25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  <c r="BX538" s="65"/>
      <c r="BY538" s="65"/>
      <c r="BZ538" s="65"/>
      <c r="CA538" s="65"/>
      <c r="CB538" s="65"/>
      <c r="CC538" s="65"/>
      <c r="CD538" s="65"/>
      <c r="CE538" s="65"/>
      <c r="CF538" s="65"/>
      <c r="CG538" s="65"/>
      <c r="CH538" s="65"/>
      <c r="CI538" s="65"/>
      <c r="CJ538" s="65"/>
      <c r="CK538" s="65"/>
      <c r="CL538" s="65"/>
      <c r="CM538" s="65"/>
      <c r="CN538" s="65"/>
      <c r="CO538" s="65"/>
      <c r="CP538" s="65"/>
      <c r="CQ538" s="65"/>
      <c r="CR538" s="65"/>
      <c r="CS538" s="65"/>
      <c r="CT538" s="65"/>
      <c r="CU538" s="65"/>
      <c r="CV538" s="65"/>
      <c r="CW538" s="65"/>
      <c r="CX538" s="65"/>
      <c r="CY538" s="65"/>
      <c r="CZ538" s="65"/>
      <c r="DA538" s="65"/>
      <c r="DB538" s="65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5"/>
      <c r="DN538" s="65"/>
      <c r="DO538" s="65"/>
      <c r="DP538" s="65"/>
      <c r="DQ538" s="65"/>
      <c r="DR538" s="65"/>
      <c r="DS538" s="65"/>
      <c r="DT538" s="65"/>
      <c r="DU538" s="65"/>
      <c r="DV538" s="65"/>
      <c r="DW538" s="65"/>
      <c r="DX538" s="65"/>
      <c r="DY538" s="65"/>
      <c r="DZ538" s="65"/>
      <c r="EA538" s="65"/>
    </row>
    <row r="539" spans="1:131" x14ac:dyDescent="0.25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65"/>
      <c r="AS539" s="65"/>
      <c r="AT539" s="65"/>
      <c r="AU539" s="65"/>
      <c r="AV539" s="65"/>
      <c r="AW539" s="65"/>
      <c r="AX539" s="65"/>
      <c r="AY539" s="65"/>
      <c r="AZ539" s="65"/>
      <c r="BA539" s="65"/>
      <c r="BB539" s="65"/>
      <c r="BC539" s="65"/>
      <c r="BD539" s="65"/>
      <c r="BE539" s="65"/>
      <c r="BF539" s="65"/>
      <c r="BG539" s="65"/>
      <c r="BH539" s="65"/>
      <c r="BI539" s="65"/>
      <c r="BJ539" s="65"/>
      <c r="BK539" s="65"/>
      <c r="BL539" s="65"/>
      <c r="BM539" s="65"/>
      <c r="BN539" s="65"/>
      <c r="BO539" s="65"/>
      <c r="BP539" s="65"/>
      <c r="BQ539" s="65"/>
      <c r="BR539" s="65"/>
      <c r="BS539" s="65"/>
      <c r="BT539" s="65"/>
      <c r="BU539" s="65"/>
      <c r="BV539" s="65"/>
      <c r="BW539" s="65"/>
      <c r="BX539" s="65"/>
      <c r="BY539" s="65"/>
      <c r="BZ539" s="65"/>
      <c r="CA539" s="65"/>
      <c r="CB539" s="65"/>
      <c r="CC539" s="65"/>
      <c r="CD539" s="65"/>
      <c r="CE539" s="65"/>
      <c r="CF539" s="65"/>
      <c r="CG539" s="65"/>
      <c r="CH539" s="65"/>
      <c r="CI539" s="65"/>
      <c r="CJ539" s="65"/>
      <c r="CK539" s="65"/>
      <c r="CL539" s="65"/>
      <c r="CM539" s="65"/>
      <c r="CN539" s="65"/>
      <c r="CO539" s="65"/>
      <c r="CP539" s="65"/>
      <c r="CQ539" s="65"/>
      <c r="CR539" s="65"/>
      <c r="CS539" s="65"/>
      <c r="CT539" s="65"/>
      <c r="CU539" s="65"/>
      <c r="CV539" s="65"/>
      <c r="CW539" s="65"/>
      <c r="CX539" s="65"/>
      <c r="CY539" s="65"/>
      <c r="CZ539" s="65"/>
      <c r="DA539" s="65"/>
      <c r="DB539" s="65"/>
      <c r="DC539" s="65"/>
      <c r="DD539" s="65"/>
      <c r="DE539" s="65"/>
      <c r="DF539" s="65"/>
      <c r="DG539" s="65"/>
      <c r="DH539" s="65"/>
      <c r="DI539" s="65"/>
      <c r="DJ539" s="65"/>
      <c r="DK539" s="65"/>
      <c r="DL539" s="65"/>
      <c r="DM539" s="65"/>
      <c r="DN539" s="65"/>
      <c r="DO539" s="65"/>
      <c r="DP539" s="65"/>
      <c r="DQ539" s="65"/>
      <c r="DR539" s="65"/>
      <c r="DS539" s="65"/>
      <c r="DT539" s="65"/>
      <c r="DU539" s="65"/>
      <c r="DV539" s="65"/>
      <c r="DW539" s="65"/>
      <c r="DX539" s="65"/>
      <c r="DY539" s="65"/>
      <c r="DZ539" s="65"/>
      <c r="EA539" s="65"/>
    </row>
    <row r="540" spans="1:131" x14ac:dyDescent="0.25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  <c r="BU540" s="65"/>
      <c r="BV540" s="65"/>
      <c r="BW540" s="65"/>
      <c r="BX540" s="65"/>
      <c r="BY540" s="65"/>
      <c r="BZ540" s="65"/>
      <c r="CA540" s="65"/>
      <c r="CB540" s="65"/>
      <c r="CC540" s="65"/>
      <c r="CD540" s="65"/>
      <c r="CE540" s="65"/>
      <c r="CF540" s="65"/>
      <c r="CG540" s="65"/>
      <c r="CH540" s="65"/>
      <c r="CI540" s="65"/>
      <c r="CJ540" s="65"/>
      <c r="CK540" s="65"/>
      <c r="CL540" s="65"/>
      <c r="CM540" s="65"/>
      <c r="CN540" s="65"/>
      <c r="CO540" s="65"/>
      <c r="CP540" s="65"/>
      <c r="CQ540" s="65"/>
      <c r="CR540" s="65"/>
      <c r="CS540" s="65"/>
      <c r="CT540" s="65"/>
      <c r="CU540" s="65"/>
      <c r="CV540" s="65"/>
      <c r="CW540" s="65"/>
      <c r="CX540" s="65"/>
      <c r="CY540" s="65"/>
      <c r="CZ540" s="65"/>
      <c r="DA540" s="65"/>
      <c r="DB540" s="65"/>
      <c r="DC540" s="65"/>
      <c r="DD540" s="65"/>
      <c r="DE540" s="65"/>
      <c r="DF540" s="65"/>
      <c r="DG540" s="65"/>
      <c r="DH540" s="65"/>
      <c r="DI540" s="65"/>
      <c r="DJ540" s="65"/>
      <c r="DK540" s="65"/>
      <c r="DL540" s="65"/>
      <c r="DM540" s="65"/>
      <c r="DN540" s="65"/>
      <c r="DO540" s="65"/>
      <c r="DP540" s="65"/>
      <c r="DQ540" s="65"/>
      <c r="DR540" s="65"/>
      <c r="DS540" s="65"/>
      <c r="DT540" s="65"/>
      <c r="DU540" s="65"/>
      <c r="DV540" s="65"/>
      <c r="DW540" s="65"/>
      <c r="DX540" s="65"/>
      <c r="DY540" s="65"/>
      <c r="DZ540" s="65"/>
      <c r="EA540" s="65"/>
    </row>
    <row r="541" spans="1:131" x14ac:dyDescent="0.25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  <c r="AT541" s="65"/>
      <c r="AU541" s="65"/>
      <c r="AV541" s="65"/>
      <c r="AW541" s="65"/>
      <c r="AX541" s="65"/>
      <c r="AY541" s="65"/>
      <c r="AZ541" s="65"/>
      <c r="BA541" s="65"/>
      <c r="BB541" s="65"/>
      <c r="BC541" s="65"/>
      <c r="BD541" s="65"/>
      <c r="BE541" s="65"/>
      <c r="BF541" s="65"/>
      <c r="BG541" s="65"/>
      <c r="BH541" s="65"/>
      <c r="BI541" s="65"/>
      <c r="BJ541" s="65"/>
      <c r="BK541" s="65"/>
      <c r="BL541" s="65"/>
      <c r="BM541" s="65"/>
      <c r="BN541" s="65"/>
      <c r="BO541" s="65"/>
      <c r="BP541" s="65"/>
      <c r="BQ541" s="65"/>
      <c r="BR541" s="65"/>
      <c r="BS541" s="65"/>
      <c r="BT541" s="65"/>
      <c r="BU541" s="65"/>
      <c r="BV541" s="65"/>
      <c r="BW541" s="65"/>
      <c r="BX541" s="65"/>
      <c r="BY541" s="65"/>
      <c r="BZ541" s="65"/>
      <c r="CA541" s="65"/>
      <c r="CB541" s="65"/>
      <c r="CC541" s="65"/>
      <c r="CD541" s="65"/>
      <c r="CE541" s="65"/>
      <c r="CF541" s="65"/>
      <c r="CG541" s="65"/>
      <c r="CH541" s="65"/>
      <c r="CI541" s="65"/>
      <c r="CJ541" s="65"/>
      <c r="CK541" s="65"/>
      <c r="CL541" s="65"/>
      <c r="CM541" s="65"/>
      <c r="CN541" s="65"/>
      <c r="CO541" s="65"/>
      <c r="CP541" s="65"/>
      <c r="CQ541" s="65"/>
      <c r="CR541" s="65"/>
      <c r="CS541" s="65"/>
      <c r="CT541" s="65"/>
      <c r="CU541" s="65"/>
      <c r="CV541" s="65"/>
      <c r="CW541" s="65"/>
      <c r="CX541" s="65"/>
      <c r="CY541" s="65"/>
      <c r="CZ541" s="65"/>
      <c r="DA541" s="65"/>
      <c r="DB541" s="65"/>
      <c r="DC541" s="65"/>
      <c r="DD541" s="65"/>
      <c r="DE541" s="65"/>
      <c r="DF541" s="65"/>
      <c r="DG541" s="65"/>
      <c r="DH541" s="65"/>
      <c r="DI541" s="65"/>
      <c r="DJ541" s="65"/>
      <c r="DK541" s="65"/>
      <c r="DL541" s="65"/>
      <c r="DM541" s="65"/>
      <c r="DN541" s="65"/>
      <c r="DO541" s="65"/>
      <c r="DP541" s="65"/>
      <c r="DQ541" s="65"/>
      <c r="DR541" s="65"/>
      <c r="DS541" s="65"/>
      <c r="DT541" s="65"/>
      <c r="DU541" s="65"/>
      <c r="DV541" s="65"/>
      <c r="DW541" s="65"/>
      <c r="DX541" s="65"/>
      <c r="DY541" s="65"/>
      <c r="DZ541" s="65"/>
      <c r="EA541" s="65"/>
    </row>
    <row r="542" spans="1:131" x14ac:dyDescent="0.25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/>
      <c r="BV542" s="65"/>
      <c r="BW542" s="65"/>
      <c r="BX542" s="65"/>
      <c r="BY542" s="65"/>
      <c r="BZ542" s="65"/>
      <c r="CA542" s="65"/>
      <c r="CB542" s="65"/>
      <c r="CC542" s="65"/>
      <c r="CD542" s="65"/>
      <c r="CE542" s="65"/>
      <c r="CF542" s="65"/>
      <c r="CG542" s="65"/>
      <c r="CH542" s="65"/>
      <c r="CI542" s="65"/>
      <c r="CJ542" s="65"/>
      <c r="CK542" s="65"/>
      <c r="CL542" s="65"/>
      <c r="CM542" s="65"/>
      <c r="CN542" s="65"/>
      <c r="CO542" s="65"/>
      <c r="CP542" s="65"/>
      <c r="CQ542" s="65"/>
      <c r="CR542" s="65"/>
      <c r="CS542" s="65"/>
      <c r="CT542" s="65"/>
      <c r="CU542" s="65"/>
      <c r="CV542" s="65"/>
      <c r="CW542" s="65"/>
      <c r="CX542" s="65"/>
      <c r="CY542" s="65"/>
      <c r="CZ542" s="65"/>
      <c r="DA542" s="65"/>
      <c r="DB542" s="65"/>
      <c r="DC542" s="65"/>
      <c r="DD542" s="65"/>
      <c r="DE542" s="65"/>
      <c r="DF542" s="65"/>
      <c r="DG542" s="65"/>
      <c r="DH542" s="65"/>
      <c r="DI542" s="65"/>
      <c r="DJ542" s="65"/>
      <c r="DK542" s="65"/>
      <c r="DL542" s="65"/>
      <c r="DM542" s="65"/>
      <c r="DN542" s="65"/>
      <c r="DO542" s="65"/>
      <c r="DP542" s="65"/>
      <c r="DQ542" s="65"/>
      <c r="DR542" s="65"/>
      <c r="DS542" s="65"/>
      <c r="DT542" s="65"/>
      <c r="DU542" s="65"/>
      <c r="DV542" s="65"/>
      <c r="DW542" s="65"/>
      <c r="DX542" s="65"/>
      <c r="DY542" s="65"/>
      <c r="DZ542" s="65"/>
      <c r="EA542" s="65"/>
    </row>
    <row r="543" spans="1:131" x14ac:dyDescent="0.25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BX543" s="65"/>
      <c r="BY543" s="65"/>
      <c r="BZ543" s="65"/>
      <c r="CA543" s="65"/>
      <c r="CB543" s="65"/>
      <c r="CC543" s="65"/>
      <c r="CD543" s="65"/>
      <c r="CE543" s="65"/>
      <c r="CF543" s="65"/>
      <c r="CG543" s="65"/>
      <c r="CH543" s="65"/>
      <c r="CI543" s="65"/>
      <c r="CJ543" s="65"/>
      <c r="CK543" s="65"/>
      <c r="CL543" s="65"/>
      <c r="CM543" s="65"/>
      <c r="CN543" s="65"/>
      <c r="CO543" s="65"/>
      <c r="CP543" s="65"/>
      <c r="CQ543" s="65"/>
      <c r="CR543" s="65"/>
      <c r="CS543" s="65"/>
      <c r="CT543" s="65"/>
      <c r="CU543" s="65"/>
      <c r="CV543" s="65"/>
      <c r="CW543" s="65"/>
      <c r="CX543" s="65"/>
      <c r="CY543" s="65"/>
      <c r="CZ543" s="65"/>
      <c r="DA543" s="65"/>
      <c r="DB543" s="65"/>
      <c r="DC543" s="65"/>
      <c r="DD543" s="65"/>
      <c r="DE543" s="65"/>
      <c r="DF543" s="65"/>
      <c r="DG543" s="65"/>
      <c r="DH543" s="65"/>
      <c r="DI543" s="65"/>
      <c r="DJ543" s="65"/>
      <c r="DK543" s="65"/>
      <c r="DL543" s="65"/>
      <c r="DM543" s="65"/>
      <c r="DN543" s="65"/>
      <c r="DO543" s="65"/>
      <c r="DP543" s="65"/>
      <c r="DQ543" s="65"/>
      <c r="DR543" s="65"/>
      <c r="DS543" s="65"/>
      <c r="DT543" s="65"/>
      <c r="DU543" s="65"/>
      <c r="DV543" s="65"/>
      <c r="DW543" s="65"/>
      <c r="DX543" s="65"/>
      <c r="DY543" s="65"/>
      <c r="DZ543" s="65"/>
      <c r="EA543" s="65"/>
    </row>
    <row r="544" spans="1:131" x14ac:dyDescent="0.25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BX544" s="65"/>
      <c r="BY544" s="65"/>
      <c r="BZ544" s="65"/>
      <c r="CA544" s="65"/>
      <c r="CB544" s="65"/>
      <c r="CC544" s="65"/>
      <c r="CD544" s="65"/>
      <c r="CE544" s="65"/>
      <c r="CF544" s="65"/>
      <c r="CG544" s="65"/>
      <c r="CH544" s="65"/>
      <c r="CI544" s="65"/>
      <c r="CJ544" s="65"/>
      <c r="CK544" s="65"/>
      <c r="CL544" s="65"/>
      <c r="CM544" s="65"/>
      <c r="CN544" s="65"/>
      <c r="CO544" s="65"/>
      <c r="CP544" s="65"/>
      <c r="CQ544" s="65"/>
      <c r="CR544" s="65"/>
      <c r="CS544" s="65"/>
      <c r="CT544" s="65"/>
      <c r="CU544" s="65"/>
      <c r="CV544" s="65"/>
      <c r="CW544" s="65"/>
      <c r="CX544" s="65"/>
      <c r="CY544" s="65"/>
      <c r="CZ544" s="65"/>
      <c r="DA544" s="65"/>
      <c r="DB544" s="65"/>
      <c r="DC544" s="65"/>
      <c r="DD544" s="65"/>
      <c r="DE544" s="65"/>
      <c r="DF544" s="65"/>
      <c r="DG544" s="65"/>
      <c r="DH544" s="65"/>
      <c r="DI544" s="65"/>
      <c r="DJ544" s="65"/>
      <c r="DK544" s="65"/>
      <c r="DL544" s="65"/>
      <c r="DM544" s="65"/>
      <c r="DN544" s="65"/>
      <c r="DO544" s="65"/>
      <c r="DP544" s="65"/>
      <c r="DQ544" s="65"/>
      <c r="DR544" s="65"/>
      <c r="DS544" s="65"/>
      <c r="DT544" s="65"/>
      <c r="DU544" s="65"/>
      <c r="DV544" s="65"/>
      <c r="DW544" s="65"/>
      <c r="DX544" s="65"/>
      <c r="DY544" s="65"/>
      <c r="DZ544" s="65"/>
      <c r="EA544" s="65"/>
    </row>
    <row r="545" spans="1:131" x14ac:dyDescent="0.2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  <c r="BU545" s="65"/>
      <c r="BV545" s="65"/>
      <c r="BW545" s="65"/>
      <c r="BX545" s="65"/>
      <c r="BY545" s="65"/>
      <c r="BZ545" s="65"/>
      <c r="CA545" s="65"/>
      <c r="CB545" s="65"/>
      <c r="CC545" s="65"/>
      <c r="CD545" s="65"/>
      <c r="CE545" s="65"/>
      <c r="CF545" s="65"/>
      <c r="CG545" s="65"/>
      <c r="CH545" s="65"/>
      <c r="CI545" s="65"/>
      <c r="CJ545" s="65"/>
      <c r="CK545" s="65"/>
      <c r="CL545" s="65"/>
      <c r="CM545" s="65"/>
      <c r="CN545" s="65"/>
      <c r="CO545" s="65"/>
      <c r="CP545" s="65"/>
      <c r="CQ545" s="65"/>
      <c r="CR545" s="65"/>
      <c r="CS545" s="65"/>
      <c r="CT545" s="65"/>
      <c r="CU545" s="65"/>
      <c r="CV545" s="65"/>
      <c r="CW545" s="65"/>
      <c r="CX545" s="65"/>
      <c r="CY545" s="65"/>
      <c r="CZ545" s="65"/>
      <c r="DA545" s="65"/>
      <c r="DB545" s="65"/>
      <c r="DC545" s="65"/>
      <c r="DD545" s="65"/>
      <c r="DE545" s="65"/>
      <c r="DF545" s="65"/>
      <c r="DG545" s="65"/>
      <c r="DH545" s="65"/>
      <c r="DI545" s="65"/>
      <c r="DJ545" s="65"/>
      <c r="DK545" s="65"/>
      <c r="DL545" s="65"/>
      <c r="DM545" s="65"/>
      <c r="DN545" s="65"/>
      <c r="DO545" s="65"/>
      <c r="DP545" s="65"/>
      <c r="DQ545" s="65"/>
      <c r="DR545" s="65"/>
      <c r="DS545" s="65"/>
      <c r="DT545" s="65"/>
      <c r="DU545" s="65"/>
      <c r="DV545" s="65"/>
      <c r="DW545" s="65"/>
      <c r="DX545" s="65"/>
      <c r="DY545" s="65"/>
      <c r="DZ545" s="65"/>
      <c r="EA545" s="65"/>
    </row>
    <row r="546" spans="1:131" x14ac:dyDescent="0.25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65"/>
      <c r="AS546" s="65"/>
      <c r="AT546" s="65"/>
      <c r="AU546" s="65"/>
      <c r="AV546" s="65"/>
      <c r="AW546" s="65"/>
      <c r="AX546" s="65"/>
      <c r="AY546" s="65"/>
      <c r="AZ546" s="65"/>
      <c r="BA546" s="65"/>
      <c r="BB546" s="65"/>
      <c r="BC546" s="65"/>
      <c r="BD546" s="65"/>
      <c r="BE546" s="65"/>
      <c r="BF546" s="65"/>
      <c r="BG546" s="65"/>
      <c r="BH546" s="65"/>
      <c r="BI546" s="65"/>
      <c r="BJ546" s="65"/>
      <c r="BK546" s="65"/>
      <c r="BL546" s="65"/>
      <c r="BM546" s="65"/>
      <c r="BN546" s="65"/>
      <c r="BO546" s="65"/>
      <c r="BP546" s="65"/>
      <c r="BQ546" s="65"/>
      <c r="BR546" s="65"/>
      <c r="BS546" s="65"/>
      <c r="BT546" s="65"/>
      <c r="BU546" s="65"/>
      <c r="BV546" s="65"/>
      <c r="BW546" s="65"/>
      <c r="BX546" s="65"/>
      <c r="BY546" s="65"/>
      <c r="BZ546" s="65"/>
      <c r="CA546" s="65"/>
      <c r="CB546" s="65"/>
      <c r="CC546" s="65"/>
      <c r="CD546" s="65"/>
      <c r="CE546" s="65"/>
      <c r="CF546" s="65"/>
      <c r="CG546" s="65"/>
      <c r="CH546" s="65"/>
      <c r="CI546" s="65"/>
      <c r="CJ546" s="65"/>
      <c r="CK546" s="65"/>
      <c r="CL546" s="65"/>
      <c r="CM546" s="65"/>
      <c r="CN546" s="65"/>
      <c r="CO546" s="65"/>
      <c r="CP546" s="65"/>
      <c r="CQ546" s="65"/>
      <c r="CR546" s="65"/>
      <c r="CS546" s="65"/>
      <c r="CT546" s="65"/>
      <c r="CU546" s="65"/>
      <c r="CV546" s="65"/>
      <c r="CW546" s="65"/>
      <c r="CX546" s="65"/>
      <c r="CY546" s="65"/>
      <c r="CZ546" s="65"/>
      <c r="DA546" s="65"/>
      <c r="DB546" s="65"/>
      <c r="DC546" s="65"/>
      <c r="DD546" s="65"/>
      <c r="DE546" s="65"/>
      <c r="DF546" s="65"/>
      <c r="DG546" s="65"/>
      <c r="DH546" s="65"/>
      <c r="DI546" s="65"/>
      <c r="DJ546" s="65"/>
      <c r="DK546" s="65"/>
      <c r="DL546" s="65"/>
      <c r="DM546" s="65"/>
      <c r="DN546" s="65"/>
      <c r="DO546" s="65"/>
      <c r="DP546" s="65"/>
      <c r="DQ546" s="65"/>
      <c r="DR546" s="65"/>
      <c r="DS546" s="65"/>
      <c r="DT546" s="65"/>
      <c r="DU546" s="65"/>
      <c r="DV546" s="65"/>
      <c r="DW546" s="65"/>
      <c r="DX546" s="65"/>
      <c r="DY546" s="65"/>
      <c r="DZ546" s="65"/>
      <c r="EA546" s="65"/>
    </row>
    <row r="547" spans="1:131" x14ac:dyDescent="0.25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65"/>
      <c r="AS547" s="65"/>
      <c r="AT547" s="65"/>
      <c r="AU547" s="65"/>
      <c r="AV547" s="65"/>
      <c r="AW547" s="65"/>
      <c r="AX547" s="65"/>
      <c r="AY547" s="65"/>
      <c r="AZ547" s="65"/>
      <c r="BA547" s="65"/>
      <c r="BB547" s="65"/>
      <c r="BC547" s="65"/>
      <c r="BD547" s="65"/>
      <c r="BE547" s="65"/>
      <c r="BF547" s="65"/>
      <c r="BG547" s="65"/>
      <c r="BH547" s="65"/>
      <c r="BI547" s="65"/>
      <c r="BJ547" s="65"/>
      <c r="BK547" s="65"/>
      <c r="BL547" s="65"/>
      <c r="BM547" s="65"/>
      <c r="BN547" s="65"/>
      <c r="BO547" s="65"/>
      <c r="BP547" s="65"/>
      <c r="BQ547" s="65"/>
      <c r="BR547" s="65"/>
      <c r="BS547" s="65"/>
      <c r="BT547" s="65"/>
      <c r="BU547" s="65"/>
      <c r="BV547" s="65"/>
      <c r="BW547" s="65"/>
      <c r="BX547" s="65"/>
      <c r="BY547" s="65"/>
      <c r="BZ547" s="65"/>
      <c r="CA547" s="65"/>
      <c r="CB547" s="65"/>
      <c r="CC547" s="65"/>
      <c r="CD547" s="65"/>
      <c r="CE547" s="65"/>
      <c r="CF547" s="65"/>
      <c r="CG547" s="65"/>
      <c r="CH547" s="65"/>
      <c r="CI547" s="65"/>
      <c r="CJ547" s="65"/>
      <c r="CK547" s="65"/>
      <c r="CL547" s="65"/>
      <c r="CM547" s="65"/>
      <c r="CN547" s="65"/>
      <c r="CO547" s="65"/>
      <c r="CP547" s="65"/>
      <c r="CQ547" s="65"/>
      <c r="CR547" s="65"/>
      <c r="CS547" s="65"/>
      <c r="CT547" s="65"/>
      <c r="CU547" s="65"/>
      <c r="CV547" s="65"/>
      <c r="CW547" s="65"/>
      <c r="CX547" s="65"/>
      <c r="CY547" s="65"/>
      <c r="CZ547" s="65"/>
      <c r="DA547" s="65"/>
      <c r="DB547" s="65"/>
      <c r="DC547" s="65"/>
      <c r="DD547" s="65"/>
      <c r="DE547" s="65"/>
      <c r="DF547" s="65"/>
      <c r="DG547" s="65"/>
      <c r="DH547" s="65"/>
      <c r="DI547" s="65"/>
      <c r="DJ547" s="65"/>
      <c r="DK547" s="65"/>
      <c r="DL547" s="65"/>
      <c r="DM547" s="65"/>
      <c r="DN547" s="65"/>
      <c r="DO547" s="65"/>
      <c r="DP547" s="65"/>
      <c r="DQ547" s="65"/>
      <c r="DR547" s="65"/>
      <c r="DS547" s="65"/>
      <c r="DT547" s="65"/>
      <c r="DU547" s="65"/>
      <c r="DV547" s="65"/>
      <c r="DW547" s="65"/>
      <c r="DX547" s="65"/>
      <c r="DY547" s="65"/>
      <c r="DZ547" s="65"/>
      <c r="EA547" s="65"/>
    </row>
    <row r="548" spans="1:131" x14ac:dyDescent="0.25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  <c r="AT548" s="65"/>
      <c r="AU548" s="65"/>
      <c r="AV548" s="65"/>
      <c r="AW548" s="65"/>
      <c r="AX548" s="65"/>
      <c r="AY548" s="65"/>
      <c r="AZ548" s="65"/>
      <c r="BA548" s="65"/>
      <c r="BB548" s="65"/>
      <c r="BC548" s="65"/>
      <c r="BD548" s="65"/>
      <c r="BE548" s="65"/>
      <c r="BF548" s="65"/>
      <c r="BG548" s="65"/>
      <c r="BH548" s="65"/>
      <c r="BI548" s="65"/>
      <c r="BJ548" s="65"/>
      <c r="BK548" s="65"/>
      <c r="BL548" s="65"/>
      <c r="BM548" s="65"/>
      <c r="BN548" s="65"/>
      <c r="BO548" s="65"/>
      <c r="BP548" s="65"/>
      <c r="BQ548" s="65"/>
      <c r="BR548" s="65"/>
      <c r="BS548" s="65"/>
      <c r="BT548" s="65"/>
      <c r="BU548" s="65"/>
      <c r="BV548" s="65"/>
      <c r="BW548" s="65"/>
      <c r="BX548" s="65"/>
      <c r="BY548" s="65"/>
      <c r="BZ548" s="65"/>
      <c r="CA548" s="65"/>
      <c r="CB548" s="65"/>
      <c r="CC548" s="65"/>
      <c r="CD548" s="65"/>
      <c r="CE548" s="65"/>
      <c r="CF548" s="65"/>
      <c r="CG548" s="65"/>
      <c r="CH548" s="65"/>
      <c r="CI548" s="65"/>
      <c r="CJ548" s="65"/>
      <c r="CK548" s="65"/>
      <c r="CL548" s="65"/>
      <c r="CM548" s="65"/>
      <c r="CN548" s="65"/>
      <c r="CO548" s="65"/>
      <c r="CP548" s="65"/>
      <c r="CQ548" s="65"/>
      <c r="CR548" s="65"/>
      <c r="CS548" s="65"/>
      <c r="CT548" s="65"/>
      <c r="CU548" s="65"/>
      <c r="CV548" s="65"/>
      <c r="CW548" s="65"/>
      <c r="CX548" s="65"/>
      <c r="CY548" s="65"/>
      <c r="CZ548" s="65"/>
      <c r="DA548" s="65"/>
      <c r="DB548" s="65"/>
      <c r="DC548" s="65"/>
      <c r="DD548" s="65"/>
      <c r="DE548" s="65"/>
      <c r="DF548" s="65"/>
      <c r="DG548" s="65"/>
      <c r="DH548" s="65"/>
      <c r="DI548" s="65"/>
      <c r="DJ548" s="65"/>
      <c r="DK548" s="65"/>
      <c r="DL548" s="65"/>
      <c r="DM548" s="65"/>
      <c r="DN548" s="65"/>
      <c r="DO548" s="65"/>
      <c r="DP548" s="65"/>
      <c r="DQ548" s="65"/>
      <c r="DR548" s="65"/>
      <c r="DS548" s="65"/>
      <c r="DT548" s="65"/>
      <c r="DU548" s="65"/>
      <c r="DV548" s="65"/>
      <c r="DW548" s="65"/>
      <c r="DX548" s="65"/>
      <c r="DY548" s="65"/>
      <c r="DZ548" s="65"/>
      <c r="EA548" s="65"/>
    </row>
    <row r="549" spans="1:131" x14ac:dyDescent="0.25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65"/>
      <c r="BB549" s="65"/>
      <c r="BC549" s="65"/>
      <c r="BD549" s="65"/>
      <c r="BE549" s="65"/>
      <c r="BF549" s="65"/>
      <c r="BG549" s="65"/>
      <c r="BH549" s="65"/>
      <c r="BI549" s="65"/>
      <c r="BJ549" s="65"/>
      <c r="BK549" s="65"/>
      <c r="BL549" s="65"/>
      <c r="BM549" s="65"/>
      <c r="BN549" s="65"/>
      <c r="BO549" s="65"/>
      <c r="BP549" s="65"/>
      <c r="BQ549" s="65"/>
      <c r="BR549" s="65"/>
      <c r="BS549" s="65"/>
      <c r="BT549" s="65"/>
      <c r="BU549" s="65"/>
      <c r="BV549" s="65"/>
      <c r="BW549" s="65"/>
      <c r="BX549" s="65"/>
      <c r="BY549" s="65"/>
      <c r="BZ549" s="65"/>
      <c r="CA549" s="65"/>
      <c r="CB549" s="65"/>
      <c r="CC549" s="65"/>
      <c r="CD549" s="65"/>
      <c r="CE549" s="65"/>
      <c r="CF549" s="65"/>
      <c r="CG549" s="65"/>
      <c r="CH549" s="65"/>
      <c r="CI549" s="65"/>
      <c r="CJ549" s="65"/>
      <c r="CK549" s="65"/>
      <c r="CL549" s="65"/>
      <c r="CM549" s="65"/>
      <c r="CN549" s="65"/>
      <c r="CO549" s="65"/>
      <c r="CP549" s="65"/>
      <c r="CQ549" s="65"/>
      <c r="CR549" s="65"/>
      <c r="CS549" s="65"/>
      <c r="CT549" s="65"/>
      <c r="CU549" s="65"/>
      <c r="CV549" s="65"/>
      <c r="CW549" s="65"/>
      <c r="CX549" s="65"/>
      <c r="CY549" s="65"/>
      <c r="CZ549" s="65"/>
      <c r="DA549" s="65"/>
      <c r="DB549" s="65"/>
      <c r="DC549" s="65"/>
      <c r="DD549" s="65"/>
      <c r="DE549" s="65"/>
      <c r="DF549" s="65"/>
      <c r="DG549" s="65"/>
      <c r="DH549" s="65"/>
      <c r="DI549" s="65"/>
      <c r="DJ549" s="65"/>
      <c r="DK549" s="65"/>
      <c r="DL549" s="65"/>
      <c r="DM549" s="65"/>
      <c r="DN549" s="65"/>
      <c r="DO549" s="65"/>
      <c r="DP549" s="65"/>
      <c r="DQ549" s="65"/>
      <c r="DR549" s="65"/>
      <c r="DS549" s="65"/>
      <c r="DT549" s="65"/>
      <c r="DU549" s="65"/>
      <c r="DV549" s="65"/>
      <c r="DW549" s="65"/>
      <c r="DX549" s="65"/>
      <c r="DY549" s="65"/>
      <c r="DZ549" s="65"/>
      <c r="EA549" s="65"/>
    </row>
    <row r="550" spans="1:131" x14ac:dyDescent="0.25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  <c r="AT550" s="65"/>
      <c r="AU550" s="65"/>
      <c r="AV550" s="65"/>
      <c r="AW550" s="65"/>
      <c r="AX550" s="65"/>
      <c r="AY550" s="65"/>
      <c r="AZ550" s="65"/>
      <c r="BA550" s="65"/>
      <c r="BB550" s="65"/>
      <c r="BC550" s="65"/>
      <c r="BD550" s="65"/>
      <c r="BE550" s="65"/>
      <c r="BF550" s="65"/>
      <c r="BG550" s="65"/>
      <c r="BH550" s="65"/>
      <c r="BI550" s="65"/>
      <c r="BJ550" s="65"/>
      <c r="BK550" s="65"/>
      <c r="BL550" s="65"/>
      <c r="BM550" s="65"/>
      <c r="BN550" s="65"/>
      <c r="BO550" s="65"/>
      <c r="BP550" s="65"/>
      <c r="BQ550" s="65"/>
      <c r="BR550" s="65"/>
      <c r="BS550" s="65"/>
      <c r="BT550" s="65"/>
      <c r="BU550" s="65"/>
      <c r="BV550" s="65"/>
      <c r="BW550" s="65"/>
      <c r="BX550" s="65"/>
      <c r="BY550" s="65"/>
      <c r="BZ550" s="65"/>
      <c r="CA550" s="65"/>
      <c r="CB550" s="65"/>
      <c r="CC550" s="65"/>
      <c r="CD550" s="65"/>
      <c r="CE550" s="65"/>
      <c r="CF550" s="65"/>
      <c r="CG550" s="65"/>
      <c r="CH550" s="65"/>
      <c r="CI550" s="65"/>
      <c r="CJ550" s="65"/>
      <c r="CK550" s="65"/>
      <c r="CL550" s="65"/>
      <c r="CM550" s="65"/>
      <c r="CN550" s="65"/>
      <c r="CO550" s="65"/>
      <c r="CP550" s="65"/>
      <c r="CQ550" s="65"/>
      <c r="CR550" s="65"/>
      <c r="CS550" s="65"/>
      <c r="CT550" s="65"/>
      <c r="CU550" s="65"/>
      <c r="CV550" s="65"/>
      <c r="CW550" s="65"/>
      <c r="CX550" s="65"/>
      <c r="CY550" s="65"/>
      <c r="CZ550" s="65"/>
      <c r="DA550" s="65"/>
      <c r="DB550" s="65"/>
      <c r="DC550" s="65"/>
      <c r="DD550" s="65"/>
      <c r="DE550" s="65"/>
      <c r="DF550" s="65"/>
      <c r="DG550" s="65"/>
      <c r="DH550" s="65"/>
      <c r="DI550" s="65"/>
      <c r="DJ550" s="65"/>
      <c r="DK550" s="65"/>
      <c r="DL550" s="65"/>
      <c r="DM550" s="65"/>
      <c r="DN550" s="65"/>
      <c r="DO550" s="65"/>
      <c r="DP550" s="65"/>
      <c r="DQ550" s="65"/>
      <c r="DR550" s="65"/>
      <c r="DS550" s="65"/>
      <c r="DT550" s="65"/>
      <c r="DU550" s="65"/>
      <c r="DV550" s="65"/>
      <c r="DW550" s="65"/>
      <c r="DX550" s="65"/>
      <c r="DY550" s="65"/>
      <c r="DZ550" s="65"/>
      <c r="EA550" s="65"/>
    </row>
    <row r="551" spans="1:131" x14ac:dyDescent="0.25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65"/>
      <c r="AS551" s="65"/>
      <c r="AT551" s="65"/>
      <c r="AU551" s="65"/>
      <c r="AV551" s="65"/>
      <c r="AW551" s="65"/>
      <c r="AX551" s="65"/>
      <c r="AY551" s="65"/>
      <c r="AZ551" s="65"/>
      <c r="BA551" s="65"/>
      <c r="BB551" s="65"/>
      <c r="BC551" s="65"/>
      <c r="BD551" s="65"/>
      <c r="BE551" s="65"/>
      <c r="BF551" s="65"/>
      <c r="BG551" s="65"/>
      <c r="BH551" s="65"/>
      <c r="BI551" s="65"/>
      <c r="BJ551" s="65"/>
      <c r="BK551" s="65"/>
      <c r="BL551" s="65"/>
      <c r="BM551" s="65"/>
      <c r="BN551" s="65"/>
      <c r="BO551" s="65"/>
      <c r="BP551" s="65"/>
      <c r="BQ551" s="65"/>
      <c r="BR551" s="65"/>
      <c r="BS551" s="65"/>
      <c r="BT551" s="65"/>
      <c r="BU551" s="65"/>
      <c r="BV551" s="65"/>
      <c r="BW551" s="65"/>
      <c r="BX551" s="65"/>
      <c r="BY551" s="65"/>
      <c r="BZ551" s="65"/>
      <c r="CA551" s="65"/>
      <c r="CB551" s="65"/>
      <c r="CC551" s="65"/>
      <c r="CD551" s="65"/>
      <c r="CE551" s="65"/>
      <c r="CF551" s="65"/>
      <c r="CG551" s="65"/>
      <c r="CH551" s="65"/>
      <c r="CI551" s="65"/>
      <c r="CJ551" s="65"/>
      <c r="CK551" s="65"/>
      <c r="CL551" s="65"/>
      <c r="CM551" s="65"/>
      <c r="CN551" s="65"/>
      <c r="CO551" s="65"/>
      <c r="CP551" s="65"/>
      <c r="CQ551" s="65"/>
      <c r="CR551" s="65"/>
      <c r="CS551" s="65"/>
      <c r="CT551" s="65"/>
      <c r="CU551" s="65"/>
      <c r="CV551" s="65"/>
      <c r="CW551" s="65"/>
      <c r="CX551" s="65"/>
      <c r="CY551" s="65"/>
      <c r="CZ551" s="65"/>
      <c r="DA551" s="65"/>
      <c r="DB551" s="65"/>
      <c r="DC551" s="65"/>
      <c r="DD551" s="65"/>
      <c r="DE551" s="65"/>
      <c r="DF551" s="65"/>
      <c r="DG551" s="65"/>
      <c r="DH551" s="65"/>
      <c r="DI551" s="65"/>
      <c r="DJ551" s="65"/>
      <c r="DK551" s="65"/>
      <c r="DL551" s="65"/>
      <c r="DM551" s="65"/>
      <c r="DN551" s="65"/>
      <c r="DO551" s="65"/>
      <c r="DP551" s="65"/>
      <c r="DQ551" s="65"/>
      <c r="DR551" s="65"/>
      <c r="DS551" s="65"/>
      <c r="DT551" s="65"/>
      <c r="DU551" s="65"/>
      <c r="DV551" s="65"/>
      <c r="DW551" s="65"/>
      <c r="DX551" s="65"/>
      <c r="DY551" s="65"/>
      <c r="DZ551" s="65"/>
      <c r="EA551" s="65"/>
    </row>
    <row r="552" spans="1:131" x14ac:dyDescent="0.25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65"/>
      <c r="AS552" s="65"/>
      <c r="AT552" s="65"/>
      <c r="AU552" s="65"/>
      <c r="AV552" s="65"/>
      <c r="AW552" s="65"/>
      <c r="AX552" s="65"/>
      <c r="AY552" s="65"/>
      <c r="AZ552" s="65"/>
      <c r="BA552" s="65"/>
      <c r="BB552" s="65"/>
      <c r="BC552" s="65"/>
      <c r="BD552" s="65"/>
      <c r="BE552" s="65"/>
      <c r="BF552" s="65"/>
      <c r="BG552" s="65"/>
      <c r="BH552" s="65"/>
      <c r="BI552" s="65"/>
      <c r="BJ552" s="65"/>
      <c r="BK552" s="65"/>
      <c r="BL552" s="65"/>
      <c r="BM552" s="65"/>
      <c r="BN552" s="65"/>
      <c r="BO552" s="65"/>
      <c r="BP552" s="65"/>
      <c r="BQ552" s="65"/>
      <c r="BR552" s="65"/>
      <c r="BS552" s="65"/>
      <c r="BT552" s="65"/>
      <c r="BU552" s="65"/>
      <c r="BV552" s="65"/>
      <c r="BW552" s="65"/>
      <c r="BX552" s="65"/>
      <c r="BY552" s="65"/>
      <c r="BZ552" s="65"/>
      <c r="CA552" s="65"/>
      <c r="CB552" s="65"/>
      <c r="CC552" s="65"/>
      <c r="CD552" s="65"/>
      <c r="CE552" s="65"/>
      <c r="CF552" s="65"/>
      <c r="CG552" s="65"/>
      <c r="CH552" s="65"/>
      <c r="CI552" s="65"/>
      <c r="CJ552" s="65"/>
      <c r="CK552" s="65"/>
      <c r="CL552" s="65"/>
      <c r="CM552" s="65"/>
      <c r="CN552" s="65"/>
      <c r="CO552" s="65"/>
      <c r="CP552" s="65"/>
      <c r="CQ552" s="65"/>
      <c r="CR552" s="65"/>
      <c r="CS552" s="65"/>
      <c r="CT552" s="65"/>
      <c r="CU552" s="65"/>
      <c r="CV552" s="65"/>
      <c r="CW552" s="65"/>
      <c r="CX552" s="65"/>
      <c r="CY552" s="65"/>
      <c r="CZ552" s="65"/>
      <c r="DA552" s="65"/>
      <c r="DB552" s="65"/>
      <c r="DC552" s="65"/>
      <c r="DD552" s="65"/>
      <c r="DE552" s="65"/>
      <c r="DF552" s="65"/>
      <c r="DG552" s="65"/>
      <c r="DH552" s="65"/>
      <c r="DI552" s="65"/>
      <c r="DJ552" s="65"/>
      <c r="DK552" s="65"/>
      <c r="DL552" s="65"/>
      <c r="DM552" s="65"/>
      <c r="DN552" s="65"/>
      <c r="DO552" s="65"/>
      <c r="DP552" s="65"/>
      <c r="DQ552" s="65"/>
      <c r="DR552" s="65"/>
      <c r="DS552" s="65"/>
      <c r="DT552" s="65"/>
      <c r="DU552" s="65"/>
      <c r="DV552" s="65"/>
      <c r="DW552" s="65"/>
      <c r="DX552" s="65"/>
      <c r="DY552" s="65"/>
      <c r="DZ552" s="65"/>
      <c r="EA552" s="65"/>
    </row>
    <row r="553" spans="1:131" x14ac:dyDescent="0.25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/>
      <c r="BR553" s="65"/>
      <c r="BS553" s="65"/>
      <c r="BT553" s="65"/>
      <c r="BU553" s="65"/>
      <c r="BV553" s="65"/>
      <c r="BW553" s="65"/>
      <c r="BX553" s="65"/>
      <c r="BY553" s="65"/>
      <c r="BZ553" s="65"/>
      <c r="CA553" s="65"/>
      <c r="CB553" s="65"/>
      <c r="CC553" s="65"/>
      <c r="CD553" s="65"/>
      <c r="CE553" s="65"/>
      <c r="CF553" s="65"/>
      <c r="CG553" s="65"/>
      <c r="CH553" s="65"/>
      <c r="CI553" s="65"/>
      <c r="CJ553" s="65"/>
      <c r="CK553" s="65"/>
      <c r="CL553" s="65"/>
      <c r="CM553" s="65"/>
      <c r="CN553" s="65"/>
      <c r="CO553" s="65"/>
      <c r="CP553" s="65"/>
      <c r="CQ553" s="65"/>
      <c r="CR553" s="65"/>
      <c r="CS553" s="65"/>
      <c r="CT553" s="65"/>
      <c r="CU553" s="65"/>
      <c r="CV553" s="65"/>
      <c r="CW553" s="65"/>
      <c r="CX553" s="65"/>
      <c r="CY553" s="65"/>
      <c r="CZ553" s="65"/>
      <c r="DA553" s="65"/>
      <c r="DB553" s="65"/>
      <c r="DC553" s="65"/>
      <c r="DD553" s="65"/>
      <c r="DE553" s="65"/>
      <c r="DF553" s="65"/>
      <c r="DG553" s="65"/>
      <c r="DH553" s="65"/>
      <c r="DI553" s="65"/>
      <c r="DJ553" s="65"/>
      <c r="DK553" s="65"/>
      <c r="DL553" s="65"/>
      <c r="DM553" s="65"/>
      <c r="DN553" s="65"/>
      <c r="DO553" s="65"/>
      <c r="DP553" s="65"/>
      <c r="DQ553" s="65"/>
      <c r="DR553" s="65"/>
      <c r="DS553" s="65"/>
      <c r="DT553" s="65"/>
      <c r="DU553" s="65"/>
      <c r="DV553" s="65"/>
      <c r="DW553" s="65"/>
      <c r="DX553" s="65"/>
      <c r="DY553" s="65"/>
      <c r="DZ553" s="65"/>
      <c r="EA553" s="65"/>
    </row>
    <row r="554" spans="1:131" x14ac:dyDescent="0.25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/>
      <c r="BV554" s="65"/>
      <c r="BW554" s="65"/>
      <c r="BX554" s="65"/>
      <c r="BY554" s="65"/>
      <c r="BZ554" s="65"/>
      <c r="CA554" s="65"/>
      <c r="CB554" s="65"/>
      <c r="CC554" s="65"/>
      <c r="CD554" s="65"/>
      <c r="CE554" s="65"/>
      <c r="CF554" s="65"/>
      <c r="CG554" s="65"/>
      <c r="CH554" s="65"/>
      <c r="CI554" s="65"/>
      <c r="CJ554" s="65"/>
      <c r="CK554" s="65"/>
      <c r="CL554" s="65"/>
      <c r="CM554" s="65"/>
      <c r="CN554" s="65"/>
      <c r="CO554" s="65"/>
      <c r="CP554" s="65"/>
      <c r="CQ554" s="65"/>
      <c r="CR554" s="65"/>
      <c r="CS554" s="65"/>
      <c r="CT554" s="65"/>
      <c r="CU554" s="65"/>
      <c r="CV554" s="65"/>
      <c r="CW554" s="65"/>
      <c r="CX554" s="65"/>
      <c r="CY554" s="65"/>
      <c r="CZ554" s="65"/>
      <c r="DA554" s="65"/>
      <c r="DB554" s="65"/>
      <c r="DC554" s="65"/>
      <c r="DD554" s="65"/>
      <c r="DE554" s="65"/>
      <c r="DF554" s="65"/>
      <c r="DG554" s="65"/>
      <c r="DH554" s="65"/>
      <c r="DI554" s="65"/>
      <c r="DJ554" s="65"/>
      <c r="DK554" s="65"/>
      <c r="DL554" s="65"/>
      <c r="DM554" s="65"/>
      <c r="DN554" s="65"/>
      <c r="DO554" s="65"/>
      <c r="DP554" s="65"/>
      <c r="DQ554" s="65"/>
      <c r="DR554" s="65"/>
      <c r="DS554" s="65"/>
      <c r="DT554" s="65"/>
      <c r="DU554" s="65"/>
      <c r="DV554" s="65"/>
      <c r="DW554" s="65"/>
      <c r="DX554" s="65"/>
      <c r="DY554" s="65"/>
      <c r="DZ554" s="65"/>
      <c r="EA554" s="65"/>
    </row>
    <row r="555" spans="1:131" x14ac:dyDescent="0.2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  <c r="BU555" s="65"/>
      <c r="BV555" s="65"/>
      <c r="BW555" s="65"/>
      <c r="BX555" s="65"/>
      <c r="BY555" s="65"/>
      <c r="BZ555" s="65"/>
      <c r="CA555" s="65"/>
      <c r="CB555" s="65"/>
      <c r="CC555" s="65"/>
      <c r="CD555" s="65"/>
      <c r="CE555" s="65"/>
      <c r="CF555" s="65"/>
      <c r="CG555" s="65"/>
      <c r="CH555" s="65"/>
      <c r="CI555" s="65"/>
      <c r="CJ555" s="65"/>
      <c r="CK555" s="65"/>
      <c r="CL555" s="65"/>
      <c r="CM555" s="65"/>
      <c r="CN555" s="65"/>
      <c r="CO555" s="65"/>
      <c r="CP555" s="65"/>
      <c r="CQ555" s="65"/>
      <c r="CR555" s="65"/>
      <c r="CS555" s="65"/>
      <c r="CT555" s="65"/>
      <c r="CU555" s="65"/>
      <c r="CV555" s="65"/>
      <c r="CW555" s="65"/>
      <c r="CX555" s="65"/>
      <c r="CY555" s="65"/>
      <c r="CZ555" s="65"/>
      <c r="DA555" s="65"/>
      <c r="DB555" s="65"/>
      <c r="DC555" s="65"/>
      <c r="DD555" s="65"/>
      <c r="DE555" s="65"/>
      <c r="DF555" s="65"/>
      <c r="DG555" s="65"/>
      <c r="DH555" s="65"/>
      <c r="DI555" s="65"/>
      <c r="DJ555" s="65"/>
      <c r="DK555" s="65"/>
      <c r="DL555" s="65"/>
      <c r="DM555" s="65"/>
      <c r="DN555" s="65"/>
      <c r="DO555" s="65"/>
      <c r="DP555" s="65"/>
      <c r="DQ555" s="65"/>
      <c r="DR555" s="65"/>
      <c r="DS555" s="65"/>
      <c r="DT555" s="65"/>
      <c r="DU555" s="65"/>
      <c r="DV555" s="65"/>
      <c r="DW555" s="65"/>
      <c r="DX555" s="65"/>
      <c r="DY555" s="65"/>
      <c r="DZ555" s="65"/>
      <c r="EA555" s="65"/>
    </row>
    <row r="556" spans="1:131" x14ac:dyDescent="0.25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  <c r="BU556" s="65"/>
      <c r="BV556" s="65"/>
      <c r="BW556" s="65"/>
      <c r="BX556" s="65"/>
      <c r="BY556" s="65"/>
      <c r="BZ556" s="65"/>
      <c r="CA556" s="65"/>
      <c r="CB556" s="65"/>
      <c r="CC556" s="65"/>
      <c r="CD556" s="65"/>
      <c r="CE556" s="65"/>
      <c r="CF556" s="65"/>
      <c r="CG556" s="65"/>
      <c r="CH556" s="65"/>
      <c r="CI556" s="65"/>
      <c r="CJ556" s="65"/>
      <c r="CK556" s="65"/>
      <c r="CL556" s="65"/>
      <c r="CM556" s="65"/>
      <c r="CN556" s="65"/>
      <c r="CO556" s="65"/>
      <c r="CP556" s="65"/>
      <c r="CQ556" s="65"/>
      <c r="CR556" s="65"/>
      <c r="CS556" s="65"/>
      <c r="CT556" s="65"/>
      <c r="CU556" s="65"/>
      <c r="CV556" s="65"/>
      <c r="CW556" s="65"/>
      <c r="CX556" s="65"/>
      <c r="CY556" s="65"/>
      <c r="CZ556" s="65"/>
      <c r="DA556" s="65"/>
      <c r="DB556" s="65"/>
      <c r="DC556" s="65"/>
      <c r="DD556" s="65"/>
      <c r="DE556" s="65"/>
      <c r="DF556" s="65"/>
      <c r="DG556" s="65"/>
      <c r="DH556" s="65"/>
      <c r="DI556" s="65"/>
      <c r="DJ556" s="65"/>
      <c r="DK556" s="65"/>
      <c r="DL556" s="65"/>
      <c r="DM556" s="65"/>
      <c r="DN556" s="65"/>
      <c r="DO556" s="65"/>
      <c r="DP556" s="65"/>
      <c r="DQ556" s="65"/>
      <c r="DR556" s="65"/>
      <c r="DS556" s="65"/>
      <c r="DT556" s="65"/>
      <c r="DU556" s="65"/>
      <c r="DV556" s="65"/>
      <c r="DW556" s="65"/>
      <c r="DX556" s="65"/>
      <c r="DY556" s="65"/>
      <c r="DZ556" s="65"/>
      <c r="EA556" s="65"/>
    </row>
    <row r="557" spans="1:131" x14ac:dyDescent="0.25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BX557" s="65"/>
      <c r="BY557" s="65"/>
      <c r="BZ557" s="65"/>
      <c r="CA557" s="65"/>
      <c r="CB557" s="65"/>
      <c r="CC557" s="65"/>
      <c r="CD557" s="65"/>
      <c r="CE557" s="65"/>
      <c r="CF557" s="65"/>
      <c r="CG557" s="65"/>
      <c r="CH557" s="65"/>
      <c r="CI557" s="65"/>
      <c r="CJ557" s="65"/>
      <c r="CK557" s="65"/>
      <c r="CL557" s="65"/>
      <c r="CM557" s="65"/>
      <c r="CN557" s="65"/>
      <c r="CO557" s="65"/>
      <c r="CP557" s="65"/>
      <c r="CQ557" s="65"/>
      <c r="CR557" s="65"/>
      <c r="CS557" s="65"/>
      <c r="CT557" s="65"/>
      <c r="CU557" s="65"/>
      <c r="CV557" s="65"/>
      <c r="CW557" s="65"/>
      <c r="CX557" s="65"/>
      <c r="CY557" s="65"/>
      <c r="CZ557" s="65"/>
      <c r="DA557" s="65"/>
      <c r="DB557" s="65"/>
      <c r="DC557" s="65"/>
      <c r="DD557" s="65"/>
      <c r="DE557" s="65"/>
      <c r="DF557" s="65"/>
      <c r="DG557" s="65"/>
      <c r="DH557" s="65"/>
      <c r="DI557" s="65"/>
      <c r="DJ557" s="65"/>
      <c r="DK557" s="65"/>
      <c r="DL557" s="65"/>
      <c r="DM557" s="65"/>
      <c r="DN557" s="65"/>
      <c r="DO557" s="65"/>
      <c r="DP557" s="65"/>
      <c r="DQ557" s="65"/>
      <c r="DR557" s="65"/>
      <c r="DS557" s="65"/>
      <c r="DT557" s="65"/>
      <c r="DU557" s="65"/>
      <c r="DV557" s="65"/>
      <c r="DW557" s="65"/>
      <c r="DX557" s="65"/>
      <c r="DY557" s="65"/>
      <c r="DZ557" s="65"/>
      <c r="EA557" s="65"/>
    </row>
    <row r="558" spans="1:131" x14ac:dyDescent="0.25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65"/>
      <c r="BB558" s="65"/>
      <c r="BC558" s="65"/>
      <c r="BD558" s="65"/>
      <c r="BE558" s="65"/>
      <c r="BF558" s="65"/>
      <c r="BG558" s="65"/>
      <c r="BH558" s="65"/>
      <c r="BI558" s="65"/>
      <c r="BJ558" s="65"/>
      <c r="BK558" s="65"/>
      <c r="BL558" s="65"/>
      <c r="BM558" s="65"/>
      <c r="BN558" s="65"/>
      <c r="BO558" s="65"/>
      <c r="BP558" s="65"/>
      <c r="BQ558" s="65"/>
      <c r="BR558" s="65"/>
      <c r="BS558" s="65"/>
      <c r="BT558" s="65"/>
      <c r="BU558" s="65"/>
      <c r="BV558" s="65"/>
      <c r="BW558" s="65"/>
      <c r="BX558" s="65"/>
      <c r="BY558" s="65"/>
      <c r="BZ558" s="65"/>
      <c r="CA558" s="65"/>
      <c r="CB558" s="65"/>
      <c r="CC558" s="65"/>
      <c r="CD558" s="65"/>
      <c r="CE558" s="65"/>
      <c r="CF558" s="65"/>
      <c r="CG558" s="65"/>
      <c r="CH558" s="65"/>
      <c r="CI558" s="65"/>
      <c r="CJ558" s="65"/>
      <c r="CK558" s="65"/>
      <c r="CL558" s="65"/>
      <c r="CM558" s="65"/>
      <c r="CN558" s="65"/>
      <c r="CO558" s="65"/>
      <c r="CP558" s="65"/>
      <c r="CQ558" s="65"/>
      <c r="CR558" s="65"/>
      <c r="CS558" s="65"/>
      <c r="CT558" s="65"/>
      <c r="CU558" s="65"/>
      <c r="CV558" s="65"/>
      <c r="CW558" s="65"/>
      <c r="CX558" s="65"/>
      <c r="CY558" s="65"/>
      <c r="CZ558" s="65"/>
      <c r="DA558" s="65"/>
      <c r="DB558" s="65"/>
      <c r="DC558" s="65"/>
      <c r="DD558" s="65"/>
      <c r="DE558" s="65"/>
      <c r="DF558" s="65"/>
      <c r="DG558" s="65"/>
      <c r="DH558" s="65"/>
      <c r="DI558" s="65"/>
      <c r="DJ558" s="65"/>
      <c r="DK558" s="65"/>
      <c r="DL558" s="65"/>
      <c r="DM558" s="65"/>
      <c r="DN558" s="65"/>
      <c r="DO558" s="65"/>
      <c r="DP558" s="65"/>
      <c r="DQ558" s="65"/>
      <c r="DR558" s="65"/>
      <c r="DS558" s="65"/>
      <c r="DT558" s="65"/>
      <c r="DU558" s="65"/>
      <c r="DV558" s="65"/>
      <c r="DW558" s="65"/>
      <c r="DX558" s="65"/>
      <c r="DY558" s="65"/>
      <c r="DZ558" s="65"/>
      <c r="EA558" s="65"/>
    </row>
    <row r="559" spans="1:131" x14ac:dyDescent="0.25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65"/>
      <c r="BB559" s="65"/>
      <c r="BC559" s="65"/>
      <c r="BD559" s="65"/>
      <c r="BE559" s="65"/>
      <c r="BF559" s="65"/>
      <c r="BG559" s="65"/>
      <c r="BH559" s="65"/>
      <c r="BI559" s="65"/>
      <c r="BJ559" s="65"/>
      <c r="BK559" s="65"/>
      <c r="BL559" s="65"/>
      <c r="BM559" s="65"/>
      <c r="BN559" s="65"/>
      <c r="BO559" s="65"/>
      <c r="BP559" s="65"/>
      <c r="BQ559" s="65"/>
      <c r="BR559" s="65"/>
      <c r="BS559" s="65"/>
      <c r="BT559" s="65"/>
      <c r="BU559" s="65"/>
      <c r="BV559" s="65"/>
      <c r="BW559" s="65"/>
      <c r="BX559" s="65"/>
      <c r="BY559" s="65"/>
      <c r="BZ559" s="65"/>
      <c r="CA559" s="65"/>
      <c r="CB559" s="65"/>
      <c r="CC559" s="65"/>
      <c r="CD559" s="65"/>
      <c r="CE559" s="65"/>
      <c r="CF559" s="65"/>
      <c r="CG559" s="65"/>
      <c r="CH559" s="65"/>
      <c r="CI559" s="65"/>
      <c r="CJ559" s="65"/>
      <c r="CK559" s="65"/>
      <c r="CL559" s="65"/>
      <c r="CM559" s="65"/>
      <c r="CN559" s="65"/>
      <c r="CO559" s="65"/>
      <c r="CP559" s="65"/>
      <c r="CQ559" s="65"/>
      <c r="CR559" s="65"/>
      <c r="CS559" s="65"/>
      <c r="CT559" s="65"/>
      <c r="CU559" s="65"/>
      <c r="CV559" s="65"/>
      <c r="CW559" s="65"/>
      <c r="CX559" s="65"/>
      <c r="CY559" s="65"/>
      <c r="CZ559" s="65"/>
      <c r="DA559" s="65"/>
      <c r="DB559" s="65"/>
      <c r="DC559" s="65"/>
      <c r="DD559" s="65"/>
      <c r="DE559" s="65"/>
      <c r="DF559" s="65"/>
      <c r="DG559" s="65"/>
      <c r="DH559" s="65"/>
      <c r="DI559" s="65"/>
      <c r="DJ559" s="65"/>
      <c r="DK559" s="65"/>
      <c r="DL559" s="65"/>
      <c r="DM559" s="65"/>
      <c r="DN559" s="65"/>
      <c r="DO559" s="65"/>
      <c r="DP559" s="65"/>
      <c r="DQ559" s="65"/>
      <c r="DR559" s="65"/>
      <c r="DS559" s="65"/>
      <c r="DT559" s="65"/>
      <c r="DU559" s="65"/>
      <c r="DV559" s="65"/>
      <c r="DW559" s="65"/>
      <c r="DX559" s="65"/>
      <c r="DY559" s="65"/>
      <c r="DZ559" s="65"/>
      <c r="EA559" s="65"/>
    </row>
    <row r="560" spans="1:131" x14ac:dyDescent="0.25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65"/>
      <c r="BB560" s="65"/>
      <c r="BC560" s="65"/>
      <c r="BD560" s="65"/>
      <c r="BE560" s="65"/>
      <c r="BF560" s="65"/>
      <c r="BG560" s="65"/>
      <c r="BH560" s="65"/>
      <c r="BI560" s="65"/>
      <c r="BJ560" s="65"/>
      <c r="BK560" s="65"/>
      <c r="BL560" s="65"/>
      <c r="BM560" s="65"/>
      <c r="BN560" s="65"/>
      <c r="BO560" s="65"/>
      <c r="BP560" s="65"/>
      <c r="BQ560" s="65"/>
      <c r="BR560" s="65"/>
      <c r="BS560" s="65"/>
      <c r="BT560" s="65"/>
      <c r="BU560" s="65"/>
      <c r="BV560" s="65"/>
      <c r="BW560" s="65"/>
      <c r="BX560" s="65"/>
      <c r="BY560" s="65"/>
      <c r="BZ560" s="65"/>
      <c r="CA560" s="65"/>
      <c r="CB560" s="65"/>
      <c r="CC560" s="65"/>
      <c r="CD560" s="65"/>
      <c r="CE560" s="65"/>
      <c r="CF560" s="65"/>
      <c r="CG560" s="65"/>
      <c r="CH560" s="65"/>
      <c r="CI560" s="65"/>
      <c r="CJ560" s="65"/>
      <c r="CK560" s="65"/>
      <c r="CL560" s="65"/>
      <c r="CM560" s="65"/>
      <c r="CN560" s="65"/>
      <c r="CO560" s="65"/>
      <c r="CP560" s="65"/>
      <c r="CQ560" s="65"/>
      <c r="CR560" s="65"/>
      <c r="CS560" s="65"/>
      <c r="CT560" s="65"/>
      <c r="CU560" s="65"/>
      <c r="CV560" s="65"/>
      <c r="CW560" s="65"/>
      <c r="CX560" s="65"/>
      <c r="CY560" s="65"/>
      <c r="CZ560" s="65"/>
      <c r="DA560" s="65"/>
      <c r="DB560" s="65"/>
      <c r="DC560" s="65"/>
      <c r="DD560" s="65"/>
      <c r="DE560" s="65"/>
      <c r="DF560" s="65"/>
      <c r="DG560" s="65"/>
      <c r="DH560" s="65"/>
      <c r="DI560" s="65"/>
      <c r="DJ560" s="65"/>
      <c r="DK560" s="65"/>
      <c r="DL560" s="65"/>
      <c r="DM560" s="65"/>
      <c r="DN560" s="65"/>
      <c r="DO560" s="65"/>
      <c r="DP560" s="65"/>
      <c r="DQ560" s="65"/>
      <c r="DR560" s="65"/>
      <c r="DS560" s="65"/>
      <c r="DT560" s="65"/>
      <c r="DU560" s="65"/>
      <c r="DV560" s="65"/>
      <c r="DW560" s="65"/>
      <c r="DX560" s="65"/>
      <c r="DY560" s="65"/>
      <c r="DZ560" s="65"/>
      <c r="EA560" s="65"/>
    </row>
    <row r="561" spans="1:131" x14ac:dyDescent="0.25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65"/>
      <c r="BB561" s="65"/>
      <c r="BC561" s="65"/>
      <c r="BD561" s="65"/>
      <c r="BE561" s="65"/>
      <c r="BF561" s="65"/>
      <c r="BG561" s="65"/>
      <c r="BH561" s="65"/>
      <c r="BI561" s="65"/>
      <c r="BJ561" s="65"/>
      <c r="BK561" s="65"/>
      <c r="BL561" s="65"/>
      <c r="BM561" s="65"/>
      <c r="BN561" s="65"/>
      <c r="BO561" s="65"/>
      <c r="BP561" s="65"/>
      <c r="BQ561" s="65"/>
      <c r="BR561" s="65"/>
      <c r="BS561" s="65"/>
      <c r="BT561" s="65"/>
      <c r="BU561" s="65"/>
      <c r="BV561" s="65"/>
      <c r="BW561" s="65"/>
      <c r="BX561" s="65"/>
      <c r="BY561" s="65"/>
      <c r="BZ561" s="65"/>
      <c r="CA561" s="65"/>
      <c r="CB561" s="65"/>
      <c r="CC561" s="65"/>
      <c r="CD561" s="65"/>
      <c r="CE561" s="65"/>
      <c r="CF561" s="65"/>
      <c r="CG561" s="65"/>
      <c r="CH561" s="65"/>
      <c r="CI561" s="65"/>
      <c r="CJ561" s="65"/>
      <c r="CK561" s="65"/>
      <c r="CL561" s="65"/>
      <c r="CM561" s="65"/>
      <c r="CN561" s="65"/>
      <c r="CO561" s="65"/>
      <c r="CP561" s="65"/>
      <c r="CQ561" s="65"/>
      <c r="CR561" s="65"/>
      <c r="CS561" s="65"/>
      <c r="CT561" s="65"/>
      <c r="CU561" s="65"/>
      <c r="CV561" s="65"/>
      <c r="CW561" s="65"/>
      <c r="CX561" s="65"/>
      <c r="CY561" s="65"/>
      <c r="CZ561" s="65"/>
      <c r="DA561" s="65"/>
      <c r="DB561" s="65"/>
      <c r="DC561" s="65"/>
      <c r="DD561" s="65"/>
      <c r="DE561" s="65"/>
      <c r="DF561" s="65"/>
      <c r="DG561" s="65"/>
      <c r="DH561" s="65"/>
      <c r="DI561" s="65"/>
      <c r="DJ561" s="65"/>
      <c r="DK561" s="65"/>
      <c r="DL561" s="65"/>
      <c r="DM561" s="65"/>
      <c r="DN561" s="65"/>
      <c r="DO561" s="65"/>
      <c r="DP561" s="65"/>
      <c r="DQ561" s="65"/>
      <c r="DR561" s="65"/>
      <c r="DS561" s="65"/>
      <c r="DT561" s="65"/>
      <c r="DU561" s="65"/>
      <c r="DV561" s="65"/>
      <c r="DW561" s="65"/>
      <c r="DX561" s="65"/>
      <c r="DY561" s="65"/>
      <c r="DZ561" s="65"/>
      <c r="EA561" s="65"/>
    </row>
    <row r="562" spans="1:131" x14ac:dyDescent="0.25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65"/>
      <c r="BB562" s="65"/>
      <c r="BC562" s="65"/>
      <c r="BD562" s="65"/>
      <c r="BE562" s="65"/>
      <c r="BF562" s="65"/>
      <c r="BG562" s="65"/>
      <c r="BH562" s="65"/>
      <c r="BI562" s="65"/>
      <c r="BJ562" s="65"/>
      <c r="BK562" s="65"/>
      <c r="BL562" s="65"/>
      <c r="BM562" s="65"/>
      <c r="BN562" s="65"/>
      <c r="BO562" s="65"/>
      <c r="BP562" s="65"/>
      <c r="BQ562" s="65"/>
      <c r="BR562" s="65"/>
      <c r="BS562" s="65"/>
      <c r="BT562" s="65"/>
      <c r="BU562" s="65"/>
      <c r="BV562" s="65"/>
      <c r="BW562" s="65"/>
      <c r="BX562" s="65"/>
      <c r="BY562" s="65"/>
      <c r="BZ562" s="65"/>
      <c r="CA562" s="65"/>
      <c r="CB562" s="65"/>
      <c r="CC562" s="65"/>
      <c r="CD562" s="65"/>
      <c r="CE562" s="65"/>
      <c r="CF562" s="65"/>
      <c r="CG562" s="65"/>
      <c r="CH562" s="65"/>
      <c r="CI562" s="65"/>
      <c r="CJ562" s="65"/>
      <c r="CK562" s="65"/>
      <c r="CL562" s="65"/>
      <c r="CM562" s="65"/>
      <c r="CN562" s="65"/>
      <c r="CO562" s="65"/>
      <c r="CP562" s="65"/>
      <c r="CQ562" s="65"/>
      <c r="CR562" s="65"/>
      <c r="CS562" s="65"/>
      <c r="CT562" s="65"/>
      <c r="CU562" s="65"/>
      <c r="CV562" s="65"/>
      <c r="CW562" s="65"/>
      <c r="CX562" s="65"/>
      <c r="CY562" s="65"/>
      <c r="CZ562" s="65"/>
      <c r="DA562" s="65"/>
      <c r="DB562" s="65"/>
      <c r="DC562" s="65"/>
      <c r="DD562" s="65"/>
      <c r="DE562" s="65"/>
      <c r="DF562" s="65"/>
      <c r="DG562" s="65"/>
      <c r="DH562" s="65"/>
      <c r="DI562" s="65"/>
      <c r="DJ562" s="65"/>
      <c r="DK562" s="65"/>
      <c r="DL562" s="65"/>
      <c r="DM562" s="65"/>
      <c r="DN562" s="65"/>
      <c r="DO562" s="65"/>
      <c r="DP562" s="65"/>
      <c r="DQ562" s="65"/>
      <c r="DR562" s="65"/>
      <c r="DS562" s="65"/>
      <c r="DT562" s="65"/>
      <c r="DU562" s="65"/>
      <c r="DV562" s="65"/>
      <c r="DW562" s="65"/>
      <c r="DX562" s="65"/>
      <c r="DY562" s="65"/>
      <c r="DZ562" s="65"/>
      <c r="EA562" s="65"/>
    </row>
    <row r="563" spans="1:131" x14ac:dyDescent="0.25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65"/>
      <c r="BB563" s="65"/>
      <c r="BC563" s="65"/>
      <c r="BD563" s="65"/>
      <c r="BE563" s="65"/>
      <c r="BF563" s="65"/>
      <c r="BG563" s="65"/>
      <c r="BH563" s="65"/>
      <c r="BI563" s="65"/>
      <c r="BJ563" s="65"/>
      <c r="BK563" s="65"/>
      <c r="BL563" s="65"/>
      <c r="BM563" s="65"/>
      <c r="BN563" s="65"/>
      <c r="BO563" s="65"/>
      <c r="BP563" s="65"/>
      <c r="BQ563" s="65"/>
      <c r="BR563" s="65"/>
      <c r="BS563" s="65"/>
      <c r="BT563" s="65"/>
      <c r="BU563" s="65"/>
      <c r="BV563" s="65"/>
      <c r="BW563" s="65"/>
      <c r="BX563" s="65"/>
      <c r="BY563" s="65"/>
      <c r="BZ563" s="65"/>
      <c r="CA563" s="65"/>
      <c r="CB563" s="65"/>
      <c r="CC563" s="65"/>
      <c r="CD563" s="65"/>
      <c r="CE563" s="65"/>
      <c r="CF563" s="65"/>
      <c r="CG563" s="65"/>
      <c r="CH563" s="65"/>
      <c r="CI563" s="65"/>
      <c r="CJ563" s="65"/>
      <c r="CK563" s="65"/>
      <c r="CL563" s="65"/>
      <c r="CM563" s="65"/>
      <c r="CN563" s="65"/>
      <c r="CO563" s="65"/>
      <c r="CP563" s="65"/>
      <c r="CQ563" s="65"/>
      <c r="CR563" s="65"/>
      <c r="CS563" s="65"/>
      <c r="CT563" s="65"/>
      <c r="CU563" s="65"/>
      <c r="CV563" s="65"/>
      <c r="CW563" s="65"/>
      <c r="CX563" s="65"/>
      <c r="CY563" s="65"/>
      <c r="CZ563" s="65"/>
      <c r="DA563" s="65"/>
      <c r="DB563" s="65"/>
      <c r="DC563" s="65"/>
      <c r="DD563" s="65"/>
      <c r="DE563" s="65"/>
      <c r="DF563" s="65"/>
      <c r="DG563" s="65"/>
      <c r="DH563" s="65"/>
      <c r="DI563" s="65"/>
      <c r="DJ563" s="65"/>
      <c r="DK563" s="65"/>
      <c r="DL563" s="65"/>
      <c r="DM563" s="65"/>
      <c r="DN563" s="65"/>
      <c r="DO563" s="65"/>
      <c r="DP563" s="65"/>
      <c r="DQ563" s="65"/>
      <c r="DR563" s="65"/>
      <c r="DS563" s="65"/>
      <c r="DT563" s="65"/>
      <c r="DU563" s="65"/>
      <c r="DV563" s="65"/>
      <c r="DW563" s="65"/>
      <c r="DX563" s="65"/>
      <c r="DY563" s="65"/>
      <c r="DZ563" s="65"/>
      <c r="EA563" s="65"/>
    </row>
    <row r="564" spans="1:131" x14ac:dyDescent="0.25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  <c r="BU564" s="65"/>
      <c r="BV564" s="65"/>
      <c r="BW564" s="65"/>
      <c r="BX564" s="65"/>
      <c r="BY564" s="65"/>
      <c r="BZ564" s="65"/>
      <c r="CA564" s="65"/>
      <c r="CB564" s="65"/>
      <c r="CC564" s="65"/>
      <c r="CD564" s="65"/>
      <c r="CE564" s="65"/>
      <c r="CF564" s="65"/>
      <c r="CG564" s="65"/>
      <c r="CH564" s="65"/>
      <c r="CI564" s="65"/>
      <c r="CJ564" s="65"/>
      <c r="CK564" s="65"/>
      <c r="CL564" s="65"/>
      <c r="CM564" s="65"/>
      <c r="CN564" s="65"/>
      <c r="CO564" s="65"/>
      <c r="CP564" s="65"/>
      <c r="CQ564" s="65"/>
      <c r="CR564" s="65"/>
      <c r="CS564" s="65"/>
      <c r="CT564" s="65"/>
      <c r="CU564" s="65"/>
      <c r="CV564" s="65"/>
      <c r="CW564" s="65"/>
      <c r="CX564" s="65"/>
      <c r="CY564" s="65"/>
      <c r="CZ564" s="65"/>
      <c r="DA564" s="65"/>
      <c r="DB564" s="65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5"/>
      <c r="DN564" s="65"/>
      <c r="DO564" s="65"/>
      <c r="DP564" s="65"/>
      <c r="DQ564" s="65"/>
      <c r="DR564" s="65"/>
      <c r="DS564" s="65"/>
      <c r="DT564" s="65"/>
      <c r="DU564" s="65"/>
      <c r="DV564" s="65"/>
      <c r="DW564" s="65"/>
      <c r="DX564" s="65"/>
      <c r="DY564" s="65"/>
      <c r="DZ564" s="65"/>
      <c r="EA564" s="65"/>
    </row>
    <row r="565" spans="1:131" x14ac:dyDescent="0.25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  <c r="DT565" s="65"/>
      <c r="DU565" s="65"/>
      <c r="DV565" s="65"/>
      <c r="DW565" s="65"/>
      <c r="DX565" s="65"/>
      <c r="DY565" s="65"/>
      <c r="DZ565" s="65"/>
      <c r="EA565" s="65"/>
    </row>
    <row r="566" spans="1:131" x14ac:dyDescent="0.25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  <c r="BU566" s="65"/>
      <c r="BV566" s="65"/>
      <c r="BW566" s="65"/>
      <c r="BX566" s="65"/>
      <c r="BY566" s="65"/>
      <c r="BZ566" s="65"/>
      <c r="CA566" s="65"/>
      <c r="CB566" s="65"/>
      <c r="CC566" s="65"/>
      <c r="CD566" s="65"/>
      <c r="CE566" s="65"/>
      <c r="CF566" s="65"/>
      <c r="CG566" s="65"/>
      <c r="CH566" s="65"/>
      <c r="CI566" s="65"/>
      <c r="CJ566" s="65"/>
      <c r="CK566" s="65"/>
      <c r="CL566" s="65"/>
      <c r="CM566" s="65"/>
      <c r="CN566" s="65"/>
      <c r="CO566" s="65"/>
      <c r="CP566" s="65"/>
      <c r="CQ566" s="65"/>
      <c r="CR566" s="65"/>
      <c r="CS566" s="65"/>
      <c r="CT566" s="65"/>
      <c r="CU566" s="65"/>
      <c r="CV566" s="65"/>
      <c r="CW566" s="65"/>
      <c r="CX566" s="65"/>
      <c r="CY566" s="65"/>
      <c r="CZ566" s="65"/>
      <c r="DA566" s="65"/>
      <c r="DB566" s="65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5"/>
      <c r="DN566" s="65"/>
      <c r="DO566" s="65"/>
      <c r="DP566" s="65"/>
      <c r="DQ566" s="65"/>
      <c r="DR566" s="65"/>
      <c r="DS566" s="65"/>
      <c r="DT566" s="65"/>
      <c r="DU566" s="65"/>
      <c r="DV566" s="65"/>
      <c r="DW566" s="65"/>
      <c r="DX566" s="65"/>
      <c r="DY566" s="65"/>
      <c r="DZ566" s="65"/>
      <c r="EA566" s="65"/>
    </row>
    <row r="567" spans="1:131" x14ac:dyDescent="0.25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  <c r="BU567" s="65"/>
      <c r="BV567" s="65"/>
      <c r="BW567" s="65"/>
      <c r="BX567" s="65"/>
      <c r="BY567" s="65"/>
      <c r="BZ567" s="65"/>
      <c r="CA567" s="65"/>
      <c r="CB567" s="65"/>
      <c r="CC567" s="65"/>
      <c r="CD567" s="65"/>
      <c r="CE567" s="65"/>
      <c r="CF567" s="65"/>
      <c r="CG567" s="65"/>
      <c r="CH567" s="65"/>
      <c r="CI567" s="65"/>
      <c r="CJ567" s="65"/>
      <c r="CK567" s="65"/>
      <c r="CL567" s="65"/>
      <c r="CM567" s="65"/>
      <c r="CN567" s="65"/>
      <c r="CO567" s="65"/>
      <c r="CP567" s="65"/>
      <c r="CQ567" s="65"/>
      <c r="CR567" s="65"/>
      <c r="CS567" s="65"/>
      <c r="CT567" s="65"/>
      <c r="CU567" s="65"/>
      <c r="CV567" s="65"/>
      <c r="CW567" s="65"/>
      <c r="CX567" s="65"/>
      <c r="CY567" s="65"/>
      <c r="CZ567" s="65"/>
      <c r="DA567" s="65"/>
      <c r="DB567" s="65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5"/>
      <c r="DN567" s="65"/>
      <c r="DO567" s="65"/>
      <c r="DP567" s="65"/>
      <c r="DQ567" s="65"/>
      <c r="DR567" s="65"/>
      <c r="DS567" s="65"/>
      <c r="DT567" s="65"/>
      <c r="DU567" s="65"/>
      <c r="DV567" s="65"/>
      <c r="DW567" s="65"/>
      <c r="DX567" s="65"/>
      <c r="DY567" s="65"/>
      <c r="DZ567" s="65"/>
      <c r="EA567" s="65"/>
    </row>
    <row r="568" spans="1:131" x14ac:dyDescent="0.25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  <c r="BU568" s="65"/>
      <c r="BV568" s="65"/>
      <c r="BW568" s="65"/>
      <c r="BX568" s="65"/>
      <c r="BY568" s="65"/>
      <c r="BZ568" s="65"/>
      <c r="CA568" s="65"/>
      <c r="CB568" s="65"/>
      <c r="CC568" s="65"/>
      <c r="CD568" s="65"/>
      <c r="CE568" s="65"/>
      <c r="CF568" s="65"/>
      <c r="CG568" s="65"/>
      <c r="CH568" s="65"/>
      <c r="CI568" s="65"/>
      <c r="CJ568" s="65"/>
      <c r="CK568" s="65"/>
      <c r="CL568" s="65"/>
      <c r="CM568" s="65"/>
      <c r="CN568" s="65"/>
      <c r="CO568" s="65"/>
      <c r="CP568" s="65"/>
      <c r="CQ568" s="65"/>
      <c r="CR568" s="65"/>
      <c r="CS568" s="65"/>
      <c r="CT568" s="65"/>
      <c r="CU568" s="65"/>
      <c r="CV568" s="65"/>
      <c r="CW568" s="65"/>
      <c r="CX568" s="65"/>
      <c r="CY568" s="65"/>
      <c r="CZ568" s="65"/>
      <c r="DA568" s="65"/>
      <c r="DB568" s="65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5"/>
      <c r="DN568" s="65"/>
      <c r="DO568" s="65"/>
      <c r="DP568" s="65"/>
      <c r="DQ568" s="65"/>
      <c r="DR568" s="65"/>
      <c r="DS568" s="65"/>
      <c r="DT568" s="65"/>
      <c r="DU568" s="65"/>
      <c r="DV568" s="65"/>
      <c r="DW568" s="65"/>
      <c r="DX568" s="65"/>
      <c r="DY568" s="65"/>
      <c r="DZ568" s="65"/>
      <c r="EA568" s="65"/>
    </row>
    <row r="569" spans="1:131" x14ac:dyDescent="0.25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65"/>
      <c r="BB569" s="65"/>
      <c r="BC569" s="65"/>
      <c r="BD569" s="65"/>
      <c r="BE569" s="65"/>
      <c r="BF569" s="65"/>
      <c r="BG569" s="65"/>
      <c r="BH569" s="65"/>
      <c r="BI569" s="65"/>
      <c r="BJ569" s="65"/>
      <c r="BK569" s="65"/>
      <c r="BL569" s="65"/>
      <c r="BM569" s="65"/>
      <c r="BN569" s="65"/>
      <c r="BO569" s="65"/>
      <c r="BP569" s="65"/>
      <c r="BQ569" s="65"/>
      <c r="BR569" s="65"/>
      <c r="BS569" s="65"/>
      <c r="BT569" s="65"/>
      <c r="BU569" s="65"/>
      <c r="BV569" s="65"/>
      <c r="BW569" s="65"/>
      <c r="BX569" s="65"/>
      <c r="BY569" s="65"/>
      <c r="BZ569" s="65"/>
      <c r="CA569" s="65"/>
      <c r="CB569" s="65"/>
      <c r="CC569" s="65"/>
      <c r="CD569" s="65"/>
      <c r="CE569" s="65"/>
      <c r="CF569" s="65"/>
      <c r="CG569" s="65"/>
      <c r="CH569" s="65"/>
      <c r="CI569" s="65"/>
      <c r="CJ569" s="65"/>
      <c r="CK569" s="65"/>
      <c r="CL569" s="65"/>
      <c r="CM569" s="65"/>
      <c r="CN569" s="65"/>
      <c r="CO569" s="65"/>
      <c r="CP569" s="65"/>
      <c r="CQ569" s="65"/>
      <c r="CR569" s="65"/>
      <c r="CS569" s="65"/>
      <c r="CT569" s="65"/>
      <c r="CU569" s="65"/>
      <c r="CV569" s="65"/>
      <c r="CW569" s="65"/>
      <c r="CX569" s="65"/>
      <c r="CY569" s="65"/>
      <c r="CZ569" s="65"/>
      <c r="DA569" s="65"/>
      <c r="DB569" s="65"/>
      <c r="DC569" s="65"/>
      <c r="DD569" s="65"/>
      <c r="DE569" s="65"/>
      <c r="DF569" s="65"/>
      <c r="DG569" s="65"/>
      <c r="DH569" s="65"/>
      <c r="DI569" s="65"/>
      <c r="DJ569" s="65"/>
      <c r="DK569" s="65"/>
      <c r="DL569" s="65"/>
      <c r="DM569" s="65"/>
      <c r="DN569" s="65"/>
      <c r="DO569" s="65"/>
      <c r="DP569" s="65"/>
      <c r="DQ569" s="65"/>
      <c r="DR569" s="65"/>
      <c r="DS569" s="65"/>
      <c r="DT569" s="65"/>
      <c r="DU569" s="65"/>
      <c r="DV569" s="65"/>
      <c r="DW569" s="65"/>
      <c r="DX569" s="65"/>
      <c r="DY569" s="65"/>
      <c r="DZ569" s="65"/>
      <c r="EA569" s="65"/>
    </row>
    <row r="570" spans="1:131" x14ac:dyDescent="0.25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  <c r="AT570" s="65"/>
      <c r="AU570" s="65"/>
      <c r="AV570" s="65"/>
      <c r="AW570" s="65"/>
      <c r="AX570" s="65"/>
      <c r="AY570" s="65"/>
      <c r="AZ570" s="65"/>
      <c r="BA570" s="65"/>
      <c r="BB570" s="65"/>
      <c r="BC570" s="65"/>
      <c r="BD570" s="65"/>
      <c r="BE570" s="65"/>
      <c r="BF570" s="65"/>
      <c r="BG570" s="65"/>
      <c r="BH570" s="65"/>
      <c r="BI570" s="65"/>
      <c r="BJ570" s="65"/>
      <c r="BK570" s="65"/>
      <c r="BL570" s="65"/>
      <c r="BM570" s="65"/>
      <c r="BN570" s="65"/>
      <c r="BO570" s="65"/>
      <c r="BP570" s="65"/>
      <c r="BQ570" s="65"/>
      <c r="BR570" s="65"/>
      <c r="BS570" s="65"/>
      <c r="BT570" s="65"/>
      <c r="BU570" s="65"/>
      <c r="BV570" s="65"/>
      <c r="BW570" s="65"/>
      <c r="BX570" s="65"/>
      <c r="BY570" s="65"/>
      <c r="BZ570" s="65"/>
      <c r="CA570" s="65"/>
      <c r="CB570" s="65"/>
      <c r="CC570" s="65"/>
      <c r="CD570" s="65"/>
      <c r="CE570" s="65"/>
      <c r="CF570" s="65"/>
      <c r="CG570" s="65"/>
      <c r="CH570" s="65"/>
      <c r="CI570" s="65"/>
      <c r="CJ570" s="65"/>
      <c r="CK570" s="65"/>
      <c r="CL570" s="65"/>
      <c r="CM570" s="65"/>
      <c r="CN570" s="65"/>
      <c r="CO570" s="65"/>
      <c r="CP570" s="65"/>
      <c r="CQ570" s="65"/>
      <c r="CR570" s="65"/>
      <c r="CS570" s="65"/>
      <c r="CT570" s="65"/>
      <c r="CU570" s="65"/>
      <c r="CV570" s="65"/>
      <c r="CW570" s="65"/>
      <c r="CX570" s="65"/>
      <c r="CY570" s="65"/>
      <c r="CZ570" s="65"/>
      <c r="DA570" s="65"/>
      <c r="DB570" s="65"/>
      <c r="DC570" s="65"/>
      <c r="DD570" s="65"/>
      <c r="DE570" s="65"/>
      <c r="DF570" s="65"/>
      <c r="DG570" s="65"/>
      <c r="DH570" s="65"/>
      <c r="DI570" s="65"/>
      <c r="DJ570" s="65"/>
      <c r="DK570" s="65"/>
      <c r="DL570" s="65"/>
      <c r="DM570" s="65"/>
      <c r="DN570" s="65"/>
      <c r="DO570" s="65"/>
      <c r="DP570" s="65"/>
      <c r="DQ570" s="65"/>
      <c r="DR570" s="65"/>
      <c r="DS570" s="65"/>
      <c r="DT570" s="65"/>
      <c r="DU570" s="65"/>
      <c r="DV570" s="65"/>
      <c r="DW570" s="65"/>
      <c r="DX570" s="65"/>
      <c r="DY570" s="65"/>
      <c r="DZ570" s="65"/>
      <c r="EA570" s="65"/>
    </row>
    <row r="571" spans="1:131" x14ac:dyDescent="0.25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C571" s="65"/>
      <c r="BD571" s="65"/>
      <c r="BE571" s="65"/>
      <c r="BF571" s="65"/>
      <c r="BG571" s="65"/>
      <c r="BH571" s="65"/>
      <c r="BI571" s="65"/>
      <c r="BJ571" s="65"/>
      <c r="BK571" s="65"/>
      <c r="BL571" s="65"/>
      <c r="BM571" s="65"/>
      <c r="BN571" s="65"/>
      <c r="BO571" s="65"/>
      <c r="BP571" s="65"/>
      <c r="BQ571" s="65"/>
      <c r="BR571" s="65"/>
      <c r="BS571" s="65"/>
      <c r="BT571" s="65"/>
      <c r="BU571" s="65"/>
      <c r="BV571" s="65"/>
      <c r="BW571" s="65"/>
      <c r="BX571" s="65"/>
      <c r="BY571" s="65"/>
      <c r="BZ571" s="65"/>
      <c r="CA571" s="65"/>
      <c r="CB571" s="65"/>
      <c r="CC571" s="65"/>
      <c r="CD571" s="65"/>
      <c r="CE571" s="65"/>
      <c r="CF571" s="65"/>
      <c r="CG571" s="65"/>
      <c r="CH571" s="65"/>
      <c r="CI571" s="65"/>
      <c r="CJ571" s="65"/>
      <c r="CK571" s="65"/>
      <c r="CL571" s="65"/>
      <c r="CM571" s="65"/>
      <c r="CN571" s="65"/>
      <c r="CO571" s="65"/>
      <c r="CP571" s="65"/>
      <c r="CQ571" s="65"/>
      <c r="CR571" s="65"/>
      <c r="CS571" s="65"/>
      <c r="CT571" s="65"/>
      <c r="CU571" s="65"/>
      <c r="CV571" s="65"/>
      <c r="CW571" s="65"/>
      <c r="CX571" s="65"/>
      <c r="CY571" s="65"/>
      <c r="CZ571" s="65"/>
      <c r="DA571" s="65"/>
      <c r="DB571" s="65"/>
      <c r="DC571" s="65"/>
      <c r="DD571" s="65"/>
      <c r="DE571" s="65"/>
      <c r="DF571" s="65"/>
      <c r="DG571" s="65"/>
      <c r="DH571" s="65"/>
      <c r="DI571" s="65"/>
      <c r="DJ571" s="65"/>
      <c r="DK571" s="65"/>
      <c r="DL571" s="65"/>
      <c r="DM571" s="65"/>
      <c r="DN571" s="65"/>
      <c r="DO571" s="65"/>
      <c r="DP571" s="65"/>
      <c r="DQ571" s="65"/>
      <c r="DR571" s="65"/>
      <c r="DS571" s="65"/>
      <c r="DT571" s="65"/>
      <c r="DU571" s="65"/>
      <c r="DV571" s="65"/>
      <c r="DW571" s="65"/>
      <c r="DX571" s="65"/>
      <c r="DY571" s="65"/>
      <c r="DZ571" s="65"/>
      <c r="EA571" s="65"/>
    </row>
    <row r="572" spans="1:131" x14ac:dyDescent="0.25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65"/>
      <c r="BB572" s="65"/>
      <c r="BC572" s="65"/>
      <c r="BD572" s="65"/>
      <c r="BE572" s="65"/>
      <c r="BF572" s="65"/>
      <c r="BG572" s="65"/>
      <c r="BH572" s="65"/>
      <c r="BI572" s="65"/>
      <c r="BJ572" s="65"/>
      <c r="BK572" s="65"/>
      <c r="BL572" s="65"/>
      <c r="BM572" s="65"/>
      <c r="BN572" s="65"/>
      <c r="BO572" s="65"/>
      <c r="BP572" s="65"/>
      <c r="BQ572" s="65"/>
      <c r="BR572" s="65"/>
      <c r="BS572" s="65"/>
      <c r="BT572" s="65"/>
      <c r="BU572" s="65"/>
      <c r="BV572" s="65"/>
      <c r="BW572" s="65"/>
      <c r="BX572" s="65"/>
      <c r="BY572" s="65"/>
      <c r="BZ572" s="65"/>
      <c r="CA572" s="65"/>
      <c r="CB572" s="65"/>
      <c r="CC572" s="65"/>
      <c r="CD572" s="65"/>
      <c r="CE572" s="65"/>
      <c r="CF572" s="65"/>
      <c r="CG572" s="65"/>
      <c r="CH572" s="65"/>
      <c r="CI572" s="65"/>
      <c r="CJ572" s="65"/>
      <c r="CK572" s="65"/>
      <c r="CL572" s="65"/>
      <c r="CM572" s="65"/>
      <c r="CN572" s="65"/>
      <c r="CO572" s="65"/>
      <c r="CP572" s="65"/>
      <c r="CQ572" s="65"/>
      <c r="CR572" s="65"/>
      <c r="CS572" s="65"/>
      <c r="CT572" s="65"/>
      <c r="CU572" s="65"/>
      <c r="CV572" s="65"/>
      <c r="CW572" s="65"/>
      <c r="CX572" s="65"/>
      <c r="CY572" s="65"/>
      <c r="CZ572" s="65"/>
      <c r="DA572" s="65"/>
      <c r="DB572" s="65"/>
      <c r="DC572" s="65"/>
      <c r="DD572" s="65"/>
      <c r="DE572" s="65"/>
      <c r="DF572" s="65"/>
      <c r="DG572" s="65"/>
      <c r="DH572" s="65"/>
      <c r="DI572" s="65"/>
      <c r="DJ572" s="65"/>
      <c r="DK572" s="65"/>
      <c r="DL572" s="65"/>
      <c r="DM572" s="65"/>
      <c r="DN572" s="65"/>
      <c r="DO572" s="65"/>
      <c r="DP572" s="65"/>
      <c r="DQ572" s="65"/>
      <c r="DR572" s="65"/>
      <c r="DS572" s="65"/>
      <c r="DT572" s="65"/>
      <c r="DU572" s="65"/>
      <c r="DV572" s="65"/>
      <c r="DW572" s="65"/>
      <c r="DX572" s="65"/>
      <c r="DY572" s="65"/>
      <c r="DZ572" s="65"/>
      <c r="EA572" s="65"/>
    </row>
    <row r="573" spans="1:131" x14ac:dyDescent="0.25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65"/>
      <c r="BB573" s="65"/>
      <c r="BC573" s="65"/>
      <c r="BD573" s="65"/>
      <c r="BE573" s="65"/>
      <c r="BF573" s="65"/>
      <c r="BG573" s="65"/>
      <c r="BH573" s="65"/>
      <c r="BI573" s="65"/>
      <c r="BJ573" s="65"/>
      <c r="BK573" s="65"/>
      <c r="BL573" s="65"/>
      <c r="BM573" s="65"/>
      <c r="BN573" s="65"/>
      <c r="BO573" s="65"/>
      <c r="BP573" s="65"/>
      <c r="BQ573" s="65"/>
      <c r="BR573" s="65"/>
      <c r="BS573" s="65"/>
      <c r="BT573" s="65"/>
      <c r="BU573" s="65"/>
      <c r="BV573" s="65"/>
      <c r="BW573" s="65"/>
      <c r="BX573" s="65"/>
      <c r="BY573" s="65"/>
      <c r="BZ573" s="65"/>
      <c r="CA573" s="65"/>
      <c r="CB573" s="65"/>
      <c r="CC573" s="65"/>
      <c r="CD573" s="65"/>
      <c r="CE573" s="65"/>
      <c r="CF573" s="65"/>
      <c r="CG573" s="65"/>
      <c r="CH573" s="65"/>
      <c r="CI573" s="65"/>
      <c r="CJ573" s="65"/>
      <c r="CK573" s="65"/>
      <c r="CL573" s="65"/>
      <c r="CM573" s="65"/>
      <c r="CN573" s="65"/>
      <c r="CO573" s="65"/>
      <c r="CP573" s="65"/>
      <c r="CQ573" s="65"/>
      <c r="CR573" s="65"/>
      <c r="CS573" s="65"/>
      <c r="CT573" s="65"/>
      <c r="CU573" s="65"/>
      <c r="CV573" s="65"/>
      <c r="CW573" s="65"/>
      <c r="CX573" s="65"/>
      <c r="CY573" s="65"/>
      <c r="CZ573" s="65"/>
      <c r="DA573" s="65"/>
      <c r="DB573" s="65"/>
      <c r="DC573" s="65"/>
      <c r="DD573" s="65"/>
      <c r="DE573" s="65"/>
      <c r="DF573" s="65"/>
      <c r="DG573" s="65"/>
      <c r="DH573" s="65"/>
      <c r="DI573" s="65"/>
      <c r="DJ573" s="65"/>
      <c r="DK573" s="65"/>
      <c r="DL573" s="65"/>
      <c r="DM573" s="65"/>
      <c r="DN573" s="65"/>
      <c r="DO573" s="65"/>
      <c r="DP573" s="65"/>
      <c r="DQ573" s="65"/>
      <c r="DR573" s="65"/>
      <c r="DS573" s="65"/>
      <c r="DT573" s="65"/>
      <c r="DU573" s="65"/>
      <c r="DV573" s="65"/>
      <c r="DW573" s="65"/>
      <c r="DX573" s="65"/>
      <c r="DY573" s="65"/>
      <c r="DZ573" s="65"/>
      <c r="EA573" s="65"/>
    </row>
    <row r="574" spans="1:131" x14ac:dyDescent="0.25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C574" s="65"/>
      <c r="BD574" s="65"/>
      <c r="BE574" s="65"/>
      <c r="BF574" s="65"/>
      <c r="BG574" s="65"/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  <c r="BU574" s="65"/>
      <c r="BV574" s="65"/>
      <c r="BW574" s="65"/>
      <c r="BX574" s="65"/>
      <c r="BY574" s="65"/>
      <c r="BZ574" s="65"/>
      <c r="CA574" s="65"/>
      <c r="CB574" s="65"/>
      <c r="CC574" s="65"/>
      <c r="CD574" s="65"/>
      <c r="CE574" s="65"/>
      <c r="CF574" s="65"/>
      <c r="CG574" s="65"/>
      <c r="CH574" s="65"/>
      <c r="CI574" s="65"/>
      <c r="CJ574" s="65"/>
      <c r="CK574" s="65"/>
      <c r="CL574" s="65"/>
      <c r="CM574" s="65"/>
      <c r="CN574" s="65"/>
      <c r="CO574" s="65"/>
      <c r="CP574" s="65"/>
      <c r="CQ574" s="65"/>
      <c r="CR574" s="65"/>
      <c r="CS574" s="65"/>
      <c r="CT574" s="65"/>
      <c r="CU574" s="65"/>
      <c r="CV574" s="65"/>
      <c r="CW574" s="65"/>
      <c r="CX574" s="65"/>
      <c r="CY574" s="65"/>
      <c r="CZ574" s="65"/>
      <c r="DA574" s="65"/>
      <c r="DB574" s="65"/>
      <c r="DC574" s="65"/>
      <c r="DD574" s="65"/>
      <c r="DE574" s="65"/>
      <c r="DF574" s="65"/>
      <c r="DG574" s="65"/>
      <c r="DH574" s="65"/>
      <c r="DI574" s="65"/>
      <c r="DJ574" s="65"/>
      <c r="DK574" s="65"/>
      <c r="DL574" s="65"/>
      <c r="DM574" s="65"/>
      <c r="DN574" s="65"/>
      <c r="DO574" s="65"/>
      <c r="DP574" s="65"/>
      <c r="DQ574" s="65"/>
      <c r="DR574" s="65"/>
      <c r="DS574" s="65"/>
      <c r="DT574" s="65"/>
      <c r="DU574" s="65"/>
      <c r="DV574" s="65"/>
      <c r="DW574" s="65"/>
      <c r="DX574" s="65"/>
      <c r="DY574" s="65"/>
      <c r="DZ574" s="65"/>
      <c r="EA574" s="65"/>
    </row>
    <row r="575" spans="1:131" x14ac:dyDescent="0.25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C575" s="65"/>
      <c r="BD575" s="65"/>
      <c r="BE575" s="65"/>
      <c r="BF575" s="65"/>
      <c r="BG575" s="65"/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  <c r="BU575" s="65"/>
      <c r="BV575" s="65"/>
      <c r="BW575" s="65"/>
      <c r="BX575" s="65"/>
      <c r="BY575" s="65"/>
      <c r="BZ575" s="65"/>
      <c r="CA575" s="65"/>
      <c r="CB575" s="65"/>
      <c r="CC575" s="65"/>
      <c r="CD575" s="65"/>
      <c r="CE575" s="65"/>
      <c r="CF575" s="65"/>
      <c r="CG575" s="65"/>
      <c r="CH575" s="65"/>
      <c r="CI575" s="65"/>
      <c r="CJ575" s="65"/>
      <c r="CK575" s="65"/>
      <c r="CL575" s="65"/>
      <c r="CM575" s="65"/>
      <c r="CN575" s="65"/>
      <c r="CO575" s="65"/>
      <c r="CP575" s="65"/>
      <c r="CQ575" s="65"/>
      <c r="CR575" s="65"/>
      <c r="CS575" s="65"/>
      <c r="CT575" s="65"/>
      <c r="CU575" s="65"/>
      <c r="CV575" s="65"/>
      <c r="CW575" s="65"/>
      <c r="CX575" s="65"/>
      <c r="CY575" s="65"/>
      <c r="CZ575" s="65"/>
      <c r="DA575" s="65"/>
      <c r="DB575" s="65"/>
      <c r="DC575" s="65"/>
      <c r="DD575" s="65"/>
      <c r="DE575" s="65"/>
      <c r="DF575" s="65"/>
      <c r="DG575" s="65"/>
      <c r="DH575" s="65"/>
      <c r="DI575" s="65"/>
      <c r="DJ575" s="65"/>
      <c r="DK575" s="65"/>
      <c r="DL575" s="65"/>
      <c r="DM575" s="65"/>
      <c r="DN575" s="65"/>
      <c r="DO575" s="65"/>
      <c r="DP575" s="65"/>
      <c r="DQ575" s="65"/>
      <c r="DR575" s="65"/>
      <c r="DS575" s="65"/>
      <c r="DT575" s="65"/>
      <c r="DU575" s="65"/>
      <c r="DV575" s="65"/>
      <c r="DW575" s="65"/>
      <c r="DX575" s="65"/>
      <c r="DY575" s="65"/>
      <c r="DZ575" s="65"/>
      <c r="EA575" s="65"/>
    </row>
    <row r="576" spans="1:131" x14ac:dyDescent="0.25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C576" s="65"/>
      <c r="BD576" s="65"/>
      <c r="BE576" s="65"/>
      <c r="BF576" s="65"/>
      <c r="BG576" s="65"/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  <c r="BU576" s="65"/>
      <c r="BV576" s="65"/>
      <c r="BW576" s="65"/>
      <c r="BX576" s="65"/>
      <c r="BY576" s="65"/>
      <c r="BZ576" s="65"/>
      <c r="CA576" s="65"/>
      <c r="CB576" s="65"/>
      <c r="CC576" s="65"/>
      <c r="CD576" s="65"/>
      <c r="CE576" s="65"/>
      <c r="CF576" s="65"/>
      <c r="CG576" s="65"/>
      <c r="CH576" s="65"/>
      <c r="CI576" s="65"/>
      <c r="CJ576" s="65"/>
      <c r="CK576" s="65"/>
      <c r="CL576" s="65"/>
      <c r="CM576" s="65"/>
      <c r="CN576" s="65"/>
      <c r="CO576" s="65"/>
      <c r="CP576" s="65"/>
      <c r="CQ576" s="65"/>
      <c r="CR576" s="65"/>
      <c r="CS576" s="65"/>
      <c r="CT576" s="65"/>
      <c r="CU576" s="65"/>
      <c r="CV576" s="65"/>
      <c r="CW576" s="65"/>
      <c r="CX576" s="65"/>
      <c r="CY576" s="65"/>
      <c r="CZ576" s="65"/>
      <c r="DA576" s="65"/>
      <c r="DB576" s="65"/>
      <c r="DC576" s="65"/>
      <c r="DD576" s="65"/>
      <c r="DE576" s="65"/>
      <c r="DF576" s="65"/>
      <c r="DG576" s="65"/>
      <c r="DH576" s="65"/>
      <c r="DI576" s="65"/>
      <c r="DJ576" s="65"/>
      <c r="DK576" s="65"/>
      <c r="DL576" s="65"/>
      <c r="DM576" s="65"/>
      <c r="DN576" s="65"/>
      <c r="DO576" s="65"/>
      <c r="DP576" s="65"/>
      <c r="DQ576" s="65"/>
      <c r="DR576" s="65"/>
      <c r="DS576" s="65"/>
      <c r="DT576" s="65"/>
      <c r="DU576" s="65"/>
      <c r="DV576" s="65"/>
      <c r="DW576" s="65"/>
      <c r="DX576" s="65"/>
      <c r="DY576" s="65"/>
      <c r="DZ576" s="65"/>
      <c r="EA576" s="65"/>
    </row>
    <row r="577" spans="1:131" x14ac:dyDescent="0.25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65"/>
      <c r="BB577" s="65"/>
      <c r="BC577" s="65"/>
      <c r="BD577" s="65"/>
      <c r="BE577" s="65"/>
      <c r="BF577" s="65"/>
      <c r="BG577" s="65"/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  <c r="BU577" s="65"/>
      <c r="BV577" s="65"/>
      <c r="BW577" s="65"/>
      <c r="BX577" s="65"/>
      <c r="BY577" s="65"/>
      <c r="BZ577" s="65"/>
      <c r="CA577" s="65"/>
      <c r="CB577" s="65"/>
      <c r="CC577" s="65"/>
      <c r="CD577" s="65"/>
      <c r="CE577" s="65"/>
      <c r="CF577" s="65"/>
      <c r="CG577" s="65"/>
      <c r="CH577" s="65"/>
      <c r="CI577" s="65"/>
      <c r="CJ577" s="65"/>
      <c r="CK577" s="65"/>
      <c r="CL577" s="65"/>
      <c r="CM577" s="65"/>
      <c r="CN577" s="65"/>
      <c r="CO577" s="65"/>
      <c r="CP577" s="65"/>
      <c r="CQ577" s="65"/>
      <c r="CR577" s="65"/>
      <c r="CS577" s="65"/>
      <c r="CT577" s="65"/>
      <c r="CU577" s="65"/>
      <c r="CV577" s="65"/>
      <c r="CW577" s="65"/>
      <c r="CX577" s="65"/>
      <c r="CY577" s="65"/>
      <c r="CZ577" s="65"/>
      <c r="DA577" s="65"/>
      <c r="DB577" s="65"/>
      <c r="DC577" s="65"/>
      <c r="DD577" s="65"/>
      <c r="DE577" s="65"/>
      <c r="DF577" s="65"/>
      <c r="DG577" s="65"/>
      <c r="DH577" s="65"/>
      <c r="DI577" s="65"/>
      <c r="DJ577" s="65"/>
      <c r="DK577" s="65"/>
      <c r="DL577" s="65"/>
      <c r="DM577" s="65"/>
      <c r="DN577" s="65"/>
      <c r="DO577" s="65"/>
      <c r="DP577" s="65"/>
      <c r="DQ577" s="65"/>
      <c r="DR577" s="65"/>
      <c r="DS577" s="65"/>
      <c r="DT577" s="65"/>
      <c r="DU577" s="65"/>
      <c r="DV577" s="65"/>
      <c r="DW577" s="65"/>
      <c r="DX577" s="65"/>
      <c r="DY577" s="65"/>
      <c r="DZ577" s="65"/>
      <c r="EA577" s="65"/>
    </row>
    <row r="578" spans="1:131" x14ac:dyDescent="0.25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  <c r="BX578" s="65"/>
      <c r="BY578" s="65"/>
      <c r="BZ578" s="65"/>
      <c r="CA578" s="65"/>
      <c r="CB578" s="65"/>
      <c r="CC578" s="65"/>
      <c r="CD578" s="65"/>
      <c r="CE578" s="65"/>
      <c r="CF578" s="65"/>
      <c r="CG578" s="65"/>
      <c r="CH578" s="65"/>
      <c r="CI578" s="65"/>
      <c r="CJ578" s="65"/>
      <c r="CK578" s="65"/>
      <c r="CL578" s="65"/>
      <c r="CM578" s="65"/>
      <c r="CN578" s="65"/>
      <c r="CO578" s="65"/>
      <c r="CP578" s="65"/>
      <c r="CQ578" s="65"/>
      <c r="CR578" s="65"/>
      <c r="CS578" s="65"/>
      <c r="CT578" s="65"/>
      <c r="CU578" s="65"/>
      <c r="CV578" s="65"/>
      <c r="CW578" s="65"/>
      <c r="CX578" s="65"/>
      <c r="CY578" s="65"/>
      <c r="CZ578" s="65"/>
      <c r="DA578" s="65"/>
      <c r="DB578" s="65"/>
      <c r="DC578" s="65"/>
      <c r="DD578" s="65"/>
      <c r="DE578" s="65"/>
      <c r="DF578" s="65"/>
      <c r="DG578" s="65"/>
      <c r="DH578" s="65"/>
      <c r="DI578" s="65"/>
      <c r="DJ578" s="65"/>
      <c r="DK578" s="65"/>
      <c r="DL578" s="65"/>
      <c r="DM578" s="65"/>
      <c r="DN578" s="65"/>
      <c r="DO578" s="65"/>
      <c r="DP578" s="65"/>
      <c r="DQ578" s="65"/>
      <c r="DR578" s="65"/>
      <c r="DS578" s="65"/>
      <c r="DT578" s="65"/>
      <c r="DU578" s="65"/>
      <c r="DV578" s="65"/>
      <c r="DW578" s="65"/>
      <c r="DX578" s="65"/>
      <c r="DY578" s="65"/>
      <c r="DZ578" s="65"/>
      <c r="EA578" s="65"/>
    </row>
    <row r="579" spans="1:131" x14ac:dyDescent="0.25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65"/>
      <c r="CB579" s="65"/>
      <c r="CC579" s="65"/>
      <c r="CD579" s="65"/>
      <c r="CE579" s="65"/>
      <c r="CF579" s="65"/>
      <c r="CG579" s="65"/>
      <c r="CH579" s="65"/>
      <c r="CI579" s="65"/>
      <c r="CJ579" s="65"/>
      <c r="CK579" s="65"/>
      <c r="CL579" s="65"/>
      <c r="CM579" s="65"/>
      <c r="CN579" s="65"/>
      <c r="CO579" s="65"/>
      <c r="CP579" s="65"/>
      <c r="CQ579" s="65"/>
      <c r="CR579" s="65"/>
      <c r="CS579" s="65"/>
      <c r="CT579" s="65"/>
      <c r="CU579" s="65"/>
      <c r="CV579" s="65"/>
      <c r="CW579" s="65"/>
      <c r="CX579" s="65"/>
      <c r="CY579" s="65"/>
      <c r="CZ579" s="65"/>
      <c r="DA579" s="65"/>
      <c r="DB579" s="65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5"/>
      <c r="DN579" s="65"/>
      <c r="DO579" s="65"/>
      <c r="DP579" s="65"/>
      <c r="DQ579" s="65"/>
      <c r="DR579" s="65"/>
      <c r="DS579" s="65"/>
      <c r="DT579" s="65"/>
      <c r="DU579" s="65"/>
      <c r="DV579" s="65"/>
      <c r="DW579" s="65"/>
      <c r="DX579" s="65"/>
      <c r="DY579" s="65"/>
      <c r="DZ579" s="65"/>
      <c r="EA579" s="65"/>
    </row>
    <row r="580" spans="1:131" x14ac:dyDescent="0.25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65"/>
      <c r="CB580" s="65"/>
      <c r="CC580" s="65"/>
      <c r="CD580" s="65"/>
      <c r="CE580" s="65"/>
      <c r="CF580" s="65"/>
      <c r="CG580" s="65"/>
      <c r="CH580" s="65"/>
      <c r="CI580" s="65"/>
      <c r="CJ580" s="65"/>
      <c r="CK580" s="65"/>
      <c r="CL580" s="65"/>
      <c r="CM580" s="65"/>
      <c r="CN580" s="65"/>
      <c r="CO580" s="65"/>
      <c r="CP580" s="65"/>
      <c r="CQ580" s="65"/>
      <c r="CR580" s="65"/>
      <c r="CS580" s="65"/>
      <c r="CT580" s="65"/>
      <c r="CU580" s="65"/>
      <c r="CV580" s="65"/>
      <c r="CW580" s="65"/>
      <c r="CX580" s="65"/>
      <c r="CY580" s="65"/>
      <c r="CZ580" s="65"/>
      <c r="DA580" s="65"/>
      <c r="DB580" s="65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5"/>
      <c r="DN580" s="65"/>
      <c r="DO580" s="65"/>
      <c r="DP580" s="65"/>
      <c r="DQ580" s="65"/>
      <c r="DR580" s="65"/>
      <c r="DS580" s="65"/>
      <c r="DT580" s="65"/>
      <c r="DU580" s="65"/>
      <c r="DV580" s="65"/>
      <c r="DW580" s="65"/>
      <c r="DX580" s="65"/>
      <c r="DY580" s="65"/>
      <c r="DZ580" s="65"/>
      <c r="EA580" s="65"/>
    </row>
    <row r="581" spans="1:131" x14ac:dyDescent="0.25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  <c r="CH581" s="65"/>
      <c r="CI581" s="65"/>
      <c r="CJ581" s="65"/>
      <c r="CK581" s="65"/>
      <c r="CL581" s="65"/>
      <c r="CM581" s="65"/>
      <c r="CN581" s="65"/>
      <c r="CO581" s="65"/>
      <c r="CP581" s="65"/>
      <c r="CQ581" s="65"/>
      <c r="CR581" s="65"/>
      <c r="CS581" s="65"/>
      <c r="CT581" s="65"/>
      <c r="CU581" s="65"/>
      <c r="CV581" s="65"/>
      <c r="CW581" s="65"/>
      <c r="CX581" s="65"/>
      <c r="CY581" s="65"/>
      <c r="CZ581" s="65"/>
      <c r="DA581" s="65"/>
      <c r="DB581" s="65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5"/>
      <c r="DN581" s="65"/>
      <c r="DO581" s="65"/>
      <c r="DP581" s="65"/>
      <c r="DQ581" s="65"/>
      <c r="DR581" s="65"/>
      <c r="DS581" s="65"/>
      <c r="DT581" s="65"/>
      <c r="DU581" s="65"/>
      <c r="DV581" s="65"/>
      <c r="DW581" s="65"/>
      <c r="DX581" s="65"/>
      <c r="DY581" s="65"/>
      <c r="DZ581" s="65"/>
      <c r="EA581" s="65"/>
    </row>
    <row r="582" spans="1:131" x14ac:dyDescent="0.25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65"/>
      <c r="CB582" s="65"/>
      <c r="CC582" s="65"/>
      <c r="CD582" s="65"/>
      <c r="CE582" s="65"/>
      <c r="CF582" s="65"/>
      <c r="CG582" s="65"/>
      <c r="CH582" s="65"/>
      <c r="CI582" s="65"/>
      <c r="CJ582" s="65"/>
      <c r="CK582" s="65"/>
      <c r="CL582" s="65"/>
      <c r="CM582" s="65"/>
      <c r="CN582" s="65"/>
      <c r="CO582" s="65"/>
      <c r="CP582" s="65"/>
      <c r="CQ582" s="65"/>
      <c r="CR582" s="65"/>
      <c r="CS582" s="65"/>
      <c r="CT582" s="65"/>
      <c r="CU582" s="65"/>
      <c r="CV582" s="65"/>
      <c r="CW582" s="65"/>
      <c r="CX582" s="65"/>
      <c r="CY582" s="65"/>
      <c r="CZ582" s="65"/>
      <c r="DA582" s="65"/>
      <c r="DB582" s="65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5"/>
      <c r="DN582" s="65"/>
      <c r="DO582" s="65"/>
      <c r="DP582" s="65"/>
      <c r="DQ582" s="65"/>
      <c r="DR582" s="65"/>
      <c r="DS582" s="65"/>
      <c r="DT582" s="65"/>
      <c r="DU582" s="65"/>
      <c r="DV582" s="65"/>
      <c r="DW582" s="65"/>
      <c r="DX582" s="65"/>
      <c r="DY582" s="65"/>
      <c r="DZ582" s="65"/>
      <c r="EA582" s="65"/>
    </row>
    <row r="583" spans="1:131" x14ac:dyDescent="0.25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  <c r="DT583" s="65"/>
      <c r="DU583" s="65"/>
      <c r="DV583" s="65"/>
      <c r="DW583" s="65"/>
      <c r="DX583" s="65"/>
      <c r="DY583" s="65"/>
      <c r="DZ583" s="65"/>
      <c r="EA583" s="65"/>
    </row>
    <row r="584" spans="1:131" x14ac:dyDescent="0.25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65"/>
      <c r="CB584" s="65"/>
      <c r="CC584" s="65"/>
      <c r="CD584" s="65"/>
      <c r="CE584" s="65"/>
      <c r="CF584" s="65"/>
      <c r="CG584" s="65"/>
      <c r="CH584" s="65"/>
      <c r="CI584" s="65"/>
      <c r="CJ584" s="65"/>
      <c r="CK584" s="65"/>
      <c r="CL584" s="65"/>
      <c r="CM584" s="65"/>
      <c r="CN584" s="65"/>
      <c r="CO584" s="65"/>
      <c r="CP584" s="65"/>
      <c r="CQ584" s="65"/>
      <c r="CR584" s="65"/>
      <c r="CS584" s="65"/>
      <c r="CT584" s="65"/>
      <c r="CU584" s="65"/>
      <c r="CV584" s="65"/>
      <c r="CW584" s="65"/>
      <c r="CX584" s="65"/>
      <c r="CY584" s="65"/>
      <c r="CZ584" s="65"/>
      <c r="DA584" s="65"/>
      <c r="DB584" s="65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5"/>
      <c r="DN584" s="65"/>
      <c r="DO584" s="65"/>
      <c r="DP584" s="65"/>
      <c r="DQ584" s="65"/>
      <c r="DR584" s="65"/>
      <c r="DS584" s="65"/>
      <c r="DT584" s="65"/>
      <c r="DU584" s="65"/>
      <c r="DV584" s="65"/>
      <c r="DW584" s="65"/>
      <c r="DX584" s="65"/>
      <c r="DY584" s="65"/>
      <c r="DZ584" s="65"/>
      <c r="EA584" s="65"/>
    </row>
    <row r="585" spans="1:131" x14ac:dyDescent="0.25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  <c r="BU585" s="65"/>
      <c r="BV585" s="65"/>
      <c r="BW585" s="65"/>
      <c r="BX585" s="65"/>
      <c r="BY585" s="65"/>
      <c r="BZ585" s="65"/>
      <c r="CA585" s="65"/>
      <c r="CB585" s="65"/>
      <c r="CC585" s="65"/>
      <c r="CD585" s="65"/>
      <c r="CE585" s="65"/>
      <c r="CF585" s="65"/>
      <c r="CG585" s="65"/>
      <c r="CH585" s="65"/>
      <c r="CI585" s="65"/>
      <c r="CJ585" s="65"/>
      <c r="CK585" s="65"/>
      <c r="CL585" s="65"/>
      <c r="CM585" s="65"/>
      <c r="CN585" s="65"/>
      <c r="CO585" s="65"/>
      <c r="CP585" s="65"/>
      <c r="CQ585" s="65"/>
      <c r="CR585" s="65"/>
      <c r="CS585" s="65"/>
      <c r="CT585" s="65"/>
      <c r="CU585" s="65"/>
      <c r="CV585" s="65"/>
      <c r="CW585" s="65"/>
      <c r="CX585" s="65"/>
      <c r="CY585" s="65"/>
      <c r="CZ585" s="65"/>
      <c r="DA585" s="65"/>
      <c r="DB585" s="65"/>
      <c r="DC585" s="65"/>
      <c r="DD585" s="65"/>
      <c r="DE585" s="65"/>
      <c r="DF585" s="65"/>
      <c r="DG585" s="65"/>
      <c r="DH585" s="65"/>
      <c r="DI585" s="65"/>
      <c r="DJ585" s="65"/>
      <c r="DK585" s="65"/>
      <c r="DL585" s="65"/>
      <c r="DM585" s="65"/>
      <c r="DN585" s="65"/>
      <c r="DO585" s="65"/>
      <c r="DP585" s="65"/>
      <c r="DQ585" s="65"/>
      <c r="DR585" s="65"/>
      <c r="DS585" s="65"/>
      <c r="DT585" s="65"/>
      <c r="DU585" s="65"/>
      <c r="DV585" s="65"/>
      <c r="DW585" s="65"/>
      <c r="DX585" s="65"/>
      <c r="DY585" s="65"/>
      <c r="DZ585" s="65"/>
      <c r="EA585" s="65"/>
    </row>
    <row r="586" spans="1:131" x14ac:dyDescent="0.25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65"/>
      <c r="CB586" s="65"/>
      <c r="CC586" s="65"/>
      <c r="CD586" s="65"/>
      <c r="CE586" s="65"/>
      <c r="CF586" s="65"/>
      <c r="CG586" s="65"/>
      <c r="CH586" s="65"/>
      <c r="CI586" s="65"/>
      <c r="CJ586" s="65"/>
      <c r="CK586" s="65"/>
      <c r="CL586" s="65"/>
      <c r="CM586" s="65"/>
      <c r="CN586" s="65"/>
      <c r="CO586" s="65"/>
      <c r="CP586" s="65"/>
      <c r="CQ586" s="65"/>
      <c r="CR586" s="65"/>
      <c r="CS586" s="65"/>
      <c r="CT586" s="65"/>
      <c r="CU586" s="65"/>
      <c r="CV586" s="65"/>
      <c r="CW586" s="65"/>
      <c r="CX586" s="65"/>
      <c r="CY586" s="65"/>
      <c r="CZ586" s="65"/>
      <c r="DA586" s="65"/>
      <c r="DB586" s="65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5"/>
      <c r="DN586" s="65"/>
      <c r="DO586" s="65"/>
      <c r="DP586" s="65"/>
      <c r="DQ586" s="65"/>
      <c r="DR586" s="65"/>
      <c r="DS586" s="65"/>
      <c r="DT586" s="65"/>
      <c r="DU586" s="65"/>
      <c r="DV586" s="65"/>
      <c r="DW586" s="65"/>
      <c r="DX586" s="65"/>
      <c r="DY586" s="65"/>
      <c r="DZ586" s="65"/>
      <c r="EA586" s="65"/>
    </row>
    <row r="587" spans="1:131" x14ac:dyDescent="0.25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65"/>
      <c r="CB587" s="65"/>
      <c r="CC587" s="65"/>
      <c r="CD587" s="65"/>
      <c r="CE587" s="65"/>
      <c r="CF587" s="65"/>
      <c r="CG587" s="65"/>
      <c r="CH587" s="65"/>
      <c r="CI587" s="65"/>
      <c r="CJ587" s="65"/>
      <c r="CK587" s="65"/>
      <c r="CL587" s="65"/>
      <c r="CM587" s="65"/>
      <c r="CN587" s="65"/>
      <c r="CO587" s="65"/>
      <c r="CP587" s="65"/>
      <c r="CQ587" s="65"/>
      <c r="CR587" s="65"/>
      <c r="CS587" s="65"/>
      <c r="CT587" s="65"/>
      <c r="CU587" s="65"/>
      <c r="CV587" s="65"/>
      <c r="CW587" s="65"/>
      <c r="CX587" s="65"/>
      <c r="CY587" s="65"/>
      <c r="CZ587" s="65"/>
      <c r="DA587" s="65"/>
      <c r="DB587" s="65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5"/>
      <c r="DN587" s="65"/>
      <c r="DO587" s="65"/>
      <c r="DP587" s="65"/>
      <c r="DQ587" s="65"/>
      <c r="DR587" s="65"/>
      <c r="DS587" s="65"/>
      <c r="DT587" s="65"/>
      <c r="DU587" s="65"/>
      <c r="DV587" s="65"/>
      <c r="DW587" s="65"/>
      <c r="DX587" s="65"/>
      <c r="DY587" s="65"/>
      <c r="DZ587" s="65"/>
      <c r="EA587" s="65"/>
    </row>
    <row r="588" spans="1:131" x14ac:dyDescent="0.25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65"/>
      <c r="CB588" s="65"/>
      <c r="CC588" s="65"/>
      <c r="CD588" s="65"/>
      <c r="CE588" s="65"/>
      <c r="CF588" s="65"/>
      <c r="CG588" s="65"/>
      <c r="CH588" s="65"/>
      <c r="CI588" s="65"/>
      <c r="CJ588" s="65"/>
      <c r="CK588" s="65"/>
      <c r="CL588" s="65"/>
      <c r="CM588" s="65"/>
      <c r="CN588" s="65"/>
      <c r="CO588" s="65"/>
      <c r="CP588" s="65"/>
      <c r="CQ588" s="65"/>
      <c r="CR588" s="65"/>
      <c r="CS588" s="65"/>
      <c r="CT588" s="65"/>
      <c r="CU588" s="65"/>
      <c r="CV588" s="65"/>
      <c r="CW588" s="65"/>
      <c r="CX588" s="65"/>
      <c r="CY588" s="65"/>
      <c r="CZ588" s="65"/>
      <c r="DA588" s="65"/>
      <c r="DB588" s="65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5"/>
      <c r="DN588" s="65"/>
      <c r="DO588" s="65"/>
      <c r="DP588" s="65"/>
      <c r="DQ588" s="65"/>
      <c r="DR588" s="65"/>
      <c r="DS588" s="65"/>
      <c r="DT588" s="65"/>
      <c r="DU588" s="65"/>
      <c r="DV588" s="65"/>
      <c r="DW588" s="65"/>
      <c r="DX588" s="65"/>
      <c r="DY588" s="65"/>
      <c r="DZ588" s="65"/>
      <c r="EA588" s="65"/>
    </row>
    <row r="589" spans="1:131" x14ac:dyDescent="0.25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65"/>
      <c r="CB589" s="65"/>
      <c r="CC589" s="65"/>
      <c r="CD589" s="65"/>
      <c r="CE589" s="65"/>
      <c r="CF589" s="65"/>
      <c r="CG589" s="65"/>
      <c r="CH589" s="65"/>
      <c r="CI589" s="65"/>
      <c r="CJ589" s="65"/>
      <c r="CK589" s="65"/>
      <c r="CL589" s="65"/>
      <c r="CM589" s="65"/>
      <c r="CN589" s="65"/>
      <c r="CO589" s="65"/>
      <c r="CP589" s="65"/>
      <c r="CQ589" s="65"/>
      <c r="CR589" s="65"/>
      <c r="CS589" s="65"/>
      <c r="CT589" s="65"/>
      <c r="CU589" s="65"/>
      <c r="CV589" s="65"/>
      <c r="CW589" s="65"/>
      <c r="CX589" s="65"/>
      <c r="CY589" s="65"/>
      <c r="CZ589" s="65"/>
      <c r="DA589" s="65"/>
      <c r="DB589" s="65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5"/>
      <c r="DN589" s="65"/>
      <c r="DO589" s="65"/>
      <c r="DP589" s="65"/>
      <c r="DQ589" s="65"/>
      <c r="DR589" s="65"/>
      <c r="DS589" s="65"/>
      <c r="DT589" s="65"/>
      <c r="DU589" s="65"/>
      <c r="DV589" s="65"/>
      <c r="DW589" s="65"/>
      <c r="DX589" s="65"/>
      <c r="DY589" s="65"/>
      <c r="DZ589" s="65"/>
      <c r="EA589" s="65"/>
    </row>
    <row r="590" spans="1:131" x14ac:dyDescent="0.25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65"/>
      <c r="BB590" s="65"/>
      <c r="BC590" s="65"/>
      <c r="BD590" s="65"/>
      <c r="BE590" s="65"/>
      <c r="BF590" s="65"/>
      <c r="BG590" s="65"/>
      <c r="BH590" s="65"/>
      <c r="BI590" s="65"/>
      <c r="BJ590" s="65"/>
      <c r="BK590" s="65"/>
      <c r="BL590" s="65"/>
      <c r="BM590" s="65"/>
      <c r="BN590" s="65"/>
      <c r="BO590" s="65"/>
      <c r="BP590" s="65"/>
      <c r="BQ590" s="65"/>
      <c r="BR590" s="65"/>
      <c r="BS590" s="65"/>
      <c r="BT590" s="65"/>
      <c r="BU590" s="65"/>
      <c r="BV590" s="65"/>
      <c r="BW590" s="65"/>
      <c r="BX590" s="65"/>
      <c r="BY590" s="65"/>
      <c r="BZ590" s="65"/>
      <c r="CA590" s="65"/>
      <c r="CB590" s="65"/>
      <c r="CC590" s="65"/>
      <c r="CD590" s="65"/>
      <c r="CE590" s="65"/>
      <c r="CF590" s="65"/>
      <c r="CG590" s="65"/>
      <c r="CH590" s="65"/>
      <c r="CI590" s="65"/>
      <c r="CJ590" s="65"/>
      <c r="CK590" s="65"/>
      <c r="CL590" s="65"/>
      <c r="CM590" s="65"/>
      <c r="CN590" s="65"/>
      <c r="CO590" s="65"/>
      <c r="CP590" s="65"/>
      <c r="CQ590" s="65"/>
      <c r="CR590" s="65"/>
      <c r="CS590" s="65"/>
      <c r="CT590" s="65"/>
      <c r="CU590" s="65"/>
      <c r="CV590" s="65"/>
      <c r="CW590" s="65"/>
      <c r="CX590" s="65"/>
      <c r="CY590" s="65"/>
      <c r="CZ590" s="65"/>
      <c r="DA590" s="65"/>
      <c r="DB590" s="65"/>
      <c r="DC590" s="65"/>
      <c r="DD590" s="65"/>
      <c r="DE590" s="65"/>
      <c r="DF590" s="65"/>
      <c r="DG590" s="65"/>
      <c r="DH590" s="65"/>
      <c r="DI590" s="65"/>
      <c r="DJ590" s="65"/>
      <c r="DK590" s="65"/>
      <c r="DL590" s="65"/>
      <c r="DM590" s="65"/>
      <c r="DN590" s="65"/>
      <c r="DO590" s="65"/>
      <c r="DP590" s="65"/>
      <c r="DQ590" s="65"/>
      <c r="DR590" s="65"/>
      <c r="DS590" s="65"/>
      <c r="DT590" s="65"/>
      <c r="DU590" s="65"/>
      <c r="DV590" s="65"/>
      <c r="DW590" s="65"/>
      <c r="DX590" s="65"/>
      <c r="DY590" s="65"/>
      <c r="DZ590" s="65"/>
      <c r="EA590" s="65"/>
    </row>
    <row r="591" spans="1:131" x14ac:dyDescent="0.25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65"/>
      <c r="BB591" s="65"/>
      <c r="BC591" s="65"/>
      <c r="BD591" s="65"/>
      <c r="BE591" s="65"/>
      <c r="BF591" s="65"/>
      <c r="BG591" s="65"/>
      <c r="BH591" s="65"/>
      <c r="BI591" s="65"/>
      <c r="BJ591" s="65"/>
      <c r="BK591" s="65"/>
      <c r="BL591" s="65"/>
      <c r="BM591" s="65"/>
      <c r="BN591" s="65"/>
      <c r="BO591" s="65"/>
      <c r="BP591" s="65"/>
      <c r="BQ591" s="65"/>
      <c r="BR591" s="65"/>
      <c r="BS591" s="65"/>
      <c r="BT591" s="65"/>
      <c r="BU591" s="65"/>
      <c r="BV591" s="65"/>
      <c r="BW591" s="65"/>
      <c r="BX591" s="65"/>
      <c r="BY591" s="65"/>
      <c r="BZ591" s="65"/>
      <c r="CA591" s="65"/>
      <c r="CB591" s="65"/>
      <c r="CC591" s="65"/>
      <c r="CD591" s="65"/>
      <c r="CE591" s="65"/>
      <c r="CF591" s="65"/>
      <c r="CG591" s="65"/>
      <c r="CH591" s="65"/>
      <c r="CI591" s="65"/>
      <c r="CJ591" s="65"/>
      <c r="CK591" s="65"/>
      <c r="CL591" s="65"/>
      <c r="CM591" s="65"/>
      <c r="CN591" s="65"/>
      <c r="CO591" s="65"/>
      <c r="CP591" s="65"/>
      <c r="CQ591" s="65"/>
      <c r="CR591" s="65"/>
      <c r="CS591" s="65"/>
      <c r="CT591" s="65"/>
      <c r="CU591" s="65"/>
      <c r="CV591" s="65"/>
      <c r="CW591" s="65"/>
      <c r="CX591" s="65"/>
      <c r="CY591" s="65"/>
      <c r="CZ591" s="65"/>
      <c r="DA591" s="65"/>
      <c r="DB591" s="65"/>
      <c r="DC591" s="65"/>
      <c r="DD591" s="65"/>
      <c r="DE591" s="65"/>
      <c r="DF591" s="65"/>
      <c r="DG591" s="65"/>
      <c r="DH591" s="65"/>
      <c r="DI591" s="65"/>
      <c r="DJ591" s="65"/>
      <c r="DK591" s="65"/>
      <c r="DL591" s="65"/>
      <c r="DM591" s="65"/>
      <c r="DN591" s="65"/>
      <c r="DO591" s="65"/>
      <c r="DP591" s="65"/>
      <c r="DQ591" s="65"/>
      <c r="DR591" s="65"/>
      <c r="DS591" s="65"/>
      <c r="DT591" s="65"/>
      <c r="DU591" s="65"/>
      <c r="DV591" s="65"/>
      <c r="DW591" s="65"/>
      <c r="DX591" s="65"/>
      <c r="DY591" s="65"/>
      <c r="DZ591" s="65"/>
      <c r="EA591" s="65"/>
    </row>
    <row r="592" spans="1:131" x14ac:dyDescent="0.25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65"/>
      <c r="BB592" s="65"/>
      <c r="BC592" s="65"/>
      <c r="BD592" s="65"/>
      <c r="BE592" s="65"/>
      <c r="BF592" s="65"/>
      <c r="BG592" s="65"/>
      <c r="BH592" s="65"/>
      <c r="BI592" s="65"/>
      <c r="BJ592" s="65"/>
      <c r="BK592" s="65"/>
      <c r="BL592" s="65"/>
      <c r="BM592" s="65"/>
      <c r="BN592" s="65"/>
      <c r="BO592" s="65"/>
      <c r="BP592" s="65"/>
      <c r="BQ592" s="65"/>
      <c r="BR592" s="65"/>
      <c r="BS592" s="65"/>
      <c r="BT592" s="65"/>
      <c r="BU592" s="65"/>
      <c r="BV592" s="65"/>
      <c r="BW592" s="65"/>
      <c r="BX592" s="65"/>
      <c r="BY592" s="65"/>
      <c r="BZ592" s="65"/>
      <c r="CA592" s="65"/>
      <c r="CB592" s="65"/>
      <c r="CC592" s="65"/>
      <c r="CD592" s="65"/>
      <c r="CE592" s="65"/>
      <c r="CF592" s="65"/>
      <c r="CG592" s="65"/>
      <c r="CH592" s="65"/>
      <c r="CI592" s="65"/>
      <c r="CJ592" s="65"/>
      <c r="CK592" s="65"/>
      <c r="CL592" s="65"/>
      <c r="CM592" s="65"/>
      <c r="CN592" s="65"/>
      <c r="CO592" s="65"/>
      <c r="CP592" s="65"/>
      <c r="CQ592" s="65"/>
      <c r="CR592" s="65"/>
      <c r="CS592" s="65"/>
      <c r="CT592" s="65"/>
      <c r="CU592" s="65"/>
      <c r="CV592" s="65"/>
      <c r="CW592" s="65"/>
      <c r="CX592" s="65"/>
      <c r="CY592" s="65"/>
      <c r="CZ592" s="65"/>
      <c r="DA592" s="65"/>
      <c r="DB592" s="65"/>
      <c r="DC592" s="65"/>
      <c r="DD592" s="65"/>
      <c r="DE592" s="65"/>
      <c r="DF592" s="65"/>
      <c r="DG592" s="65"/>
      <c r="DH592" s="65"/>
      <c r="DI592" s="65"/>
      <c r="DJ592" s="65"/>
      <c r="DK592" s="65"/>
      <c r="DL592" s="65"/>
      <c r="DM592" s="65"/>
      <c r="DN592" s="65"/>
      <c r="DO592" s="65"/>
      <c r="DP592" s="65"/>
      <c r="DQ592" s="65"/>
      <c r="DR592" s="65"/>
      <c r="DS592" s="65"/>
      <c r="DT592" s="65"/>
      <c r="DU592" s="65"/>
      <c r="DV592" s="65"/>
      <c r="DW592" s="65"/>
      <c r="DX592" s="65"/>
      <c r="DY592" s="65"/>
      <c r="DZ592" s="65"/>
      <c r="EA592" s="65"/>
    </row>
    <row r="593" spans="1:131" x14ac:dyDescent="0.25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  <c r="AT593" s="65"/>
      <c r="AU593" s="65"/>
      <c r="AV593" s="65"/>
      <c r="AW593" s="65"/>
      <c r="AX593" s="65"/>
      <c r="AY593" s="65"/>
      <c r="AZ593" s="65"/>
      <c r="BA593" s="65"/>
      <c r="BB593" s="65"/>
      <c r="BC593" s="65"/>
      <c r="BD593" s="65"/>
      <c r="BE593" s="65"/>
      <c r="BF593" s="65"/>
      <c r="BG593" s="65"/>
      <c r="BH593" s="65"/>
      <c r="BI593" s="65"/>
      <c r="BJ593" s="65"/>
      <c r="BK593" s="65"/>
      <c r="BL593" s="65"/>
      <c r="BM593" s="65"/>
      <c r="BN593" s="65"/>
      <c r="BO593" s="65"/>
      <c r="BP593" s="65"/>
      <c r="BQ593" s="65"/>
      <c r="BR593" s="65"/>
      <c r="BS593" s="65"/>
      <c r="BT593" s="65"/>
      <c r="BU593" s="65"/>
      <c r="BV593" s="65"/>
      <c r="BW593" s="65"/>
      <c r="BX593" s="65"/>
      <c r="BY593" s="65"/>
      <c r="BZ593" s="65"/>
      <c r="CA593" s="65"/>
      <c r="CB593" s="65"/>
      <c r="CC593" s="65"/>
      <c r="CD593" s="65"/>
      <c r="CE593" s="65"/>
      <c r="CF593" s="65"/>
      <c r="CG593" s="65"/>
      <c r="CH593" s="65"/>
      <c r="CI593" s="65"/>
      <c r="CJ593" s="65"/>
      <c r="CK593" s="65"/>
      <c r="CL593" s="65"/>
      <c r="CM593" s="65"/>
      <c r="CN593" s="65"/>
      <c r="CO593" s="65"/>
      <c r="CP593" s="65"/>
      <c r="CQ593" s="65"/>
      <c r="CR593" s="65"/>
      <c r="CS593" s="65"/>
      <c r="CT593" s="65"/>
      <c r="CU593" s="65"/>
      <c r="CV593" s="65"/>
      <c r="CW593" s="65"/>
      <c r="CX593" s="65"/>
      <c r="CY593" s="65"/>
      <c r="CZ593" s="65"/>
      <c r="DA593" s="65"/>
      <c r="DB593" s="65"/>
      <c r="DC593" s="65"/>
      <c r="DD593" s="65"/>
      <c r="DE593" s="65"/>
      <c r="DF593" s="65"/>
      <c r="DG593" s="65"/>
      <c r="DH593" s="65"/>
      <c r="DI593" s="65"/>
      <c r="DJ593" s="65"/>
      <c r="DK593" s="65"/>
      <c r="DL593" s="65"/>
      <c r="DM593" s="65"/>
      <c r="DN593" s="65"/>
      <c r="DO593" s="65"/>
      <c r="DP593" s="65"/>
      <c r="DQ593" s="65"/>
      <c r="DR593" s="65"/>
      <c r="DS593" s="65"/>
      <c r="DT593" s="65"/>
      <c r="DU593" s="65"/>
      <c r="DV593" s="65"/>
      <c r="DW593" s="65"/>
      <c r="DX593" s="65"/>
      <c r="DY593" s="65"/>
      <c r="DZ593" s="65"/>
      <c r="EA593" s="65"/>
    </row>
    <row r="594" spans="1:131" x14ac:dyDescent="0.25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5"/>
      <c r="AU594" s="65"/>
      <c r="AV594" s="65"/>
      <c r="AW594" s="65"/>
      <c r="AX594" s="65"/>
      <c r="AY594" s="65"/>
      <c r="AZ594" s="65"/>
      <c r="BA594" s="65"/>
      <c r="BB594" s="65"/>
      <c r="BC594" s="65"/>
      <c r="BD594" s="65"/>
      <c r="BE594" s="65"/>
      <c r="BF594" s="65"/>
      <c r="BG594" s="65"/>
      <c r="BH594" s="65"/>
      <c r="BI594" s="65"/>
      <c r="BJ594" s="65"/>
      <c r="BK594" s="65"/>
      <c r="BL594" s="65"/>
      <c r="BM594" s="65"/>
      <c r="BN594" s="65"/>
      <c r="BO594" s="65"/>
      <c r="BP594" s="65"/>
      <c r="BQ594" s="65"/>
      <c r="BR594" s="65"/>
      <c r="BS594" s="65"/>
      <c r="BT594" s="65"/>
      <c r="BU594" s="65"/>
      <c r="BV594" s="65"/>
      <c r="BW594" s="65"/>
      <c r="BX594" s="65"/>
      <c r="BY594" s="65"/>
      <c r="BZ594" s="65"/>
      <c r="CA594" s="65"/>
      <c r="CB594" s="65"/>
      <c r="CC594" s="65"/>
      <c r="CD594" s="65"/>
      <c r="CE594" s="65"/>
      <c r="CF594" s="65"/>
      <c r="CG594" s="65"/>
      <c r="CH594" s="65"/>
      <c r="CI594" s="65"/>
      <c r="CJ594" s="65"/>
      <c r="CK594" s="65"/>
      <c r="CL594" s="65"/>
      <c r="CM594" s="65"/>
      <c r="CN594" s="65"/>
      <c r="CO594" s="65"/>
      <c r="CP594" s="65"/>
      <c r="CQ594" s="65"/>
      <c r="CR594" s="65"/>
      <c r="CS594" s="65"/>
      <c r="CT594" s="65"/>
      <c r="CU594" s="65"/>
      <c r="CV594" s="65"/>
      <c r="CW594" s="65"/>
      <c r="CX594" s="65"/>
      <c r="CY594" s="65"/>
      <c r="CZ594" s="65"/>
      <c r="DA594" s="65"/>
      <c r="DB594" s="65"/>
      <c r="DC594" s="65"/>
      <c r="DD594" s="65"/>
      <c r="DE594" s="65"/>
      <c r="DF594" s="65"/>
      <c r="DG594" s="65"/>
      <c r="DH594" s="65"/>
      <c r="DI594" s="65"/>
      <c r="DJ594" s="65"/>
      <c r="DK594" s="65"/>
      <c r="DL594" s="65"/>
      <c r="DM594" s="65"/>
      <c r="DN594" s="65"/>
      <c r="DO594" s="65"/>
      <c r="DP594" s="65"/>
      <c r="DQ594" s="65"/>
      <c r="DR594" s="65"/>
      <c r="DS594" s="65"/>
      <c r="DT594" s="65"/>
      <c r="DU594" s="65"/>
      <c r="DV594" s="65"/>
      <c r="DW594" s="65"/>
      <c r="DX594" s="65"/>
      <c r="DY594" s="65"/>
      <c r="DZ594" s="65"/>
      <c r="EA594" s="65"/>
    </row>
    <row r="595" spans="1:131" x14ac:dyDescent="0.25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5"/>
      <c r="AU595" s="65"/>
      <c r="AV595" s="65"/>
      <c r="AW595" s="65"/>
      <c r="AX595" s="65"/>
      <c r="AY595" s="65"/>
      <c r="AZ595" s="65"/>
      <c r="BA595" s="65"/>
      <c r="BB595" s="65"/>
      <c r="BC595" s="65"/>
      <c r="BD595" s="65"/>
      <c r="BE595" s="65"/>
      <c r="BF595" s="65"/>
      <c r="BG595" s="65"/>
      <c r="BH595" s="65"/>
      <c r="BI595" s="65"/>
      <c r="BJ595" s="65"/>
      <c r="BK595" s="65"/>
      <c r="BL595" s="65"/>
      <c r="BM595" s="65"/>
      <c r="BN595" s="65"/>
      <c r="BO595" s="65"/>
      <c r="BP595" s="65"/>
      <c r="BQ595" s="65"/>
      <c r="BR595" s="65"/>
      <c r="BS595" s="65"/>
      <c r="BT595" s="65"/>
      <c r="BU595" s="65"/>
      <c r="BV595" s="65"/>
      <c r="BW595" s="65"/>
      <c r="BX595" s="65"/>
      <c r="BY595" s="65"/>
      <c r="BZ595" s="65"/>
      <c r="CA595" s="65"/>
      <c r="CB595" s="65"/>
      <c r="CC595" s="65"/>
      <c r="CD595" s="65"/>
      <c r="CE595" s="65"/>
      <c r="CF595" s="65"/>
      <c r="CG595" s="65"/>
      <c r="CH595" s="65"/>
      <c r="CI595" s="65"/>
      <c r="CJ595" s="65"/>
      <c r="CK595" s="65"/>
      <c r="CL595" s="65"/>
      <c r="CM595" s="65"/>
      <c r="CN595" s="65"/>
      <c r="CO595" s="65"/>
      <c r="CP595" s="65"/>
      <c r="CQ595" s="65"/>
      <c r="CR595" s="65"/>
      <c r="CS595" s="65"/>
      <c r="CT595" s="65"/>
      <c r="CU595" s="65"/>
      <c r="CV595" s="65"/>
      <c r="CW595" s="65"/>
      <c r="CX595" s="65"/>
      <c r="CY595" s="65"/>
      <c r="CZ595" s="65"/>
      <c r="DA595" s="65"/>
      <c r="DB595" s="65"/>
      <c r="DC595" s="65"/>
      <c r="DD595" s="65"/>
      <c r="DE595" s="65"/>
      <c r="DF595" s="65"/>
      <c r="DG595" s="65"/>
      <c r="DH595" s="65"/>
      <c r="DI595" s="65"/>
      <c r="DJ595" s="65"/>
      <c r="DK595" s="65"/>
      <c r="DL595" s="65"/>
      <c r="DM595" s="65"/>
      <c r="DN595" s="65"/>
      <c r="DO595" s="65"/>
      <c r="DP595" s="65"/>
      <c r="DQ595" s="65"/>
      <c r="DR595" s="65"/>
      <c r="DS595" s="65"/>
      <c r="DT595" s="65"/>
      <c r="DU595" s="65"/>
      <c r="DV595" s="65"/>
      <c r="DW595" s="65"/>
      <c r="DX595" s="65"/>
      <c r="DY595" s="65"/>
      <c r="DZ595" s="65"/>
      <c r="EA595" s="65"/>
    </row>
    <row r="596" spans="1:131" x14ac:dyDescent="0.25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5"/>
      <c r="AU596" s="65"/>
      <c r="AV596" s="65"/>
      <c r="AW596" s="65"/>
      <c r="AX596" s="65"/>
      <c r="AY596" s="65"/>
      <c r="AZ596" s="65"/>
      <c r="BA596" s="65"/>
      <c r="BB596" s="65"/>
      <c r="BC596" s="65"/>
      <c r="BD596" s="65"/>
      <c r="BE596" s="65"/>
      <c r="BF596" s="65"/>
      <c r="BG596" s="65"/>
      <c r="BH596" s="65"/>
      <c r="BI596" s="65"/>
      <c r="BJ596" s="65"/>
      <c r="BK596" s="65"/>
      <c r="BL596" s="65"/>
      <c r="BM596" s="65"/>
      <c r="BN596" s="65"/>
      <c r="BO596" s="65"/>
      <c r="BP596" s="65"/>
      <c r="BQ596" s="65"/>
      <c r="BR596" s="65"/>
      <c r="BS596" s="65"/>
      <c r="BT596" s="65"/>
      <c r="BU596" s="65"/>
      <c r="BV596" s="65"/>
      <c r="BW596" s="65"/>
      <c r="BX596" s="65"/>
      <c r="BY596" s="65"/>
      <c r="BZ596" s="65"/>
      <c r="CA596" s="65"/>
      <c r="CB596" s="65"/>
      <c r="CC596" s="65"/>
      <c r="CD596" s="65"/>
      <c r="CE596" s="65"/>
      <c r="CF596" s="65"/>
      <c r="CG596" s="65"/>
      <c r="CH596" s="65"/>
      <c r="CI596" s="65"/>
      <c r="CJ596" s="65"/>
      <c r="CK596" s="65"/>
      <c r="CL596" s="65"/>
      <c r="CM596" s="65"/>
      <c r="CN596" s="65"/>
      <c r="CO596" s="65"/>
      <c r="CP596" s="65"/>
      <c r="CQ596" s="65"/>
      <c r="CR596" s="65"/>
      <c r="CS596" s="65"/>
      <c r="CT596" s="65"/>
      <c r="CU596" s="65"/>
      <c r="CV596" s="65"/>
      <c r="CW596" s="65"/>
      <c r="CX596" s="65"/>
      <c r="CY596" s="65"/>
      <c r="CZ596" s="65"/>
      <c r="DA596" s="65"/>
      <c r="DB596" s="65"/>
      <c r="DC596" s="65"/>
      <c r="DD596" s="65"/>
      <c r="DE596" s="65"/>
      <c r="DF596" s="65"/>
      <c r="DG596" s="65"/>
      <c r="DH596" s="65"/>
      <c r="DI596" s="65"/>
      <c r="DJ596" s="65"/>
      <c r="DK596" s="65"/>
      <c r="DL596" s="65"/>
      <c r="DM596" s="65"/>
      <c r="DN596" s="65"/>
      <c r="DO596" s="65"/>
      <c r="DP596" s="65"/>
      <c r="DQ596" s="65"/>
      <c r="DR596" s="65"/>
      <c r="DS596" s="65"/>
      <c r="DT596" s="65"/>
      <c r="DU596" s="65"/>
      <c r="DV596" s="65"/>
      <c r="DW596" s="65"/>
      <c r="DX596" s="65"/>
      <c r="DY596" s="65"/>
      <c r="DZ596" s="65"/>
      <c r="EA596" s="65"/>
    </row>
    <row r="597" spans="1:131" x14ac:dyDescent="0.25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65"/>
      <c r="BB597" s="65"/>
      <c r="BC597" s="65"/>
      <c r="BD597" s="65"/>
      <c r="BE597" s="65"/>
      <c r="BF597" s="65"/>
      <c r="BG597" s="65"/>
      <c r="BH597" s="65"/>
      <c r="BI597" s="65"/>
      <c r="BJ597" s="65"/>
      <c r="BK597" s="65"/>
      <c r="BL597" s="65"/>
      <c r="BM597" s="65"/>
      <c r="BN597" s="65"/>
      <c r="BO597" s="65"/>
      <c r="BP597" s="65"/>
      <c r="BQ597" s="65"/>
      <c r="BR597" s="65"/>
      <c r="BS597" s="65"/>
      <c r="BT597" s="65"/>
      <c r="BU597" s="65"/>
      <c r="BV597" s="65"/>
      <c r="BW597" s="65"/>
      <c r="BX597" s="65"/>
      <c r="BY597" s="65"/>
      <c r="BZ597" s="65"/>
      <c r="CA597" s="65"/>
      <c r="CB597" s="65"/>
      <c r="CC597" s="65"/>
      <c r="CD597" s="65"/>
      <c r="CE597" s="65"/>
      <c r="CF597" s="65"/>
      <c r="CG597" s="65"/>
      <c r="CH597" s="65"/>
      <c r="CI597" s="65"/>
      <c r="CJ597" s="65"/>
      <c r="CK597" s="65"/>
      <c r="CL597" s="65"/>
      <c r="CM597" s="65"/>
      <c r="CN597" s="65"/>
      <c r="CO597" s="65"/>
      <c r="CP597" s="65"/>
      <c r="CQ597" s="65"/>
      <c r="CR597" s="65"/>
      <c r="CS597" s="65"/>
      <c r="CT597" s="65"/>
      <c r="CU597" s="65"/>
      <c r="CV597" s="65"/>
      <c r="CW597" s="65"/>
      <c r="CX597" s="65"/>
      <c r="CY597" s="65"/>
      <c r="CZ597" s="65"/>
      <c r="DA597" s="65"/>
      <c r="DB597" s="65"/>
      <c r="DC597" s="65"/>
      <c r="DD597" s="65"/>
      <c r="DE597" s="65"/>
      <c r="DF597" s="65"/>
      <c r="DG597" s="65"/>
      <c r="DH597" s="65"/>
      <c r="DI597" s="65"/>
      <c r="DJ597" s="65"/>
      <c r="DK597" s="65"/>
      <c r="DL597" s="65"/>
      <c r="DM597" s="65"/>
      <c r="DN597" s="65"/>
      <c r="DO597" s="65"/>
      <c r="DP597" s="65"/>
      <c r="DQ597" s="65"/>
      <c r="DR597" s="65"/>
      <c r="DS597" s="65"/>
      <c r="DT597" s="65"/>
      <c r="DU597" s="65"/>
      <c r="DV597" s="65"/>
      <c r="DW597" s="65"/>
      <c r="DX597" s="65"/>
      <c r="DY597" s="65"/>
      <c r="DZ597" s="65"/>
      <c r="EA597" s="65"/>
    </row>
    <row r="598" spans="1:131" x14ac:dyDescent="0.25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65"/>
      <c r="BB598" s="65"/>
      <c r="BC598" s="65"/>
      <c r="BD598" s="65"/>
      <c r="BE598" s="65"/>
      <c r="BF598" s="65"/>
      <c r="BG598" s="65"/>
      <c r="BH598" s="65"/>
      <c r="BI598" s="65"/>
      <c r="BJ598" s="65"/>
      <c r="BK598" s="65"/>
      <c r="BL598" s="65"/>
      <c r="BM598" s="65"/>
      <c r="BN598" s="65"/>
      <c r="BO598" s="65"/>
      <c r="BP598" s="65"/>
      <c r="BQ598" s="65"/>
      <c r="BR598" s="65"/>
      <c r="BS598" s="65"/>
      <c r="BT598" s="65"/>
      <c r="BU598" s="65"/>
      <c r="BV598" s="65"/>
      <c r="BW598" s="65"/>
      <c r="BX598" s="65"/>
      <c r="BY598" s="65"/>
      <c r="BZ598" s="65"/>
      <c r="CA598" s="65"/>
      <c r="CB598" s="65"/>
      <c r="CC598" s="65"/>
      <c r="CD598" s="65"/>
      <c r="CE598" s="65"/>
      <c r="CF598" s="65"/>
      <c r="CG598" s="65"/>
      <c r="CH598" s="65"/>
      <c r="CI598" s="65"/>
      <c r="CJ598" s="65"/>
      <c r="CK598" s="65"/>
      <c r="CL598" s="65"/>
      <c r="CM598" s="65"/>
      <c r="CN598" s="65"/>
      <c r="CO598" s="65"/>
      <c r="CP598" s="65"/>
      <c r="CQ598" s="65"/>
      <c r="CR598" s="65"/>
      <c r="CS598" s="65"/>
      <c r="CT598" s="65"/>
      <c r="CU598" s="65"/>
      <c r="CV598" s="65"/>
      <c r="CW598" s="65"/>
      <c r="CX598" s="65"/>
      <c r="CY598" s="65"/>
      <c r="CZ598" s="65"/>
      <c r="DA598" s="65"/>
      <c r="DB598" s="65"/>
      <c r="DC598" s="65"/>
      <c r="DD598" s="65"/>
      <c r="DE598" s="65"/>
      <c r="DF598" s="65"/>
      <c r="DG598" s="65"/>
      <c r="DH598" s="65"/>
      <c r="DI598" s="65"/>
      <c r="DJ598" s="65"/>
      <c r="DK598" s="65"/>
      <c r="DL598" s="65"/>
      <c r="DM598" s="65"/>
      <c r="DN598" s="65"/>
      <c r="DO598" s="65"/>
      <c r="DP598" s="65"/>
      <c r="DQ598" s="65"/>
      <c r="DR598" s="65"/>
      <c r="DS598" s="65"/>
      <c r="DT598" s="65"/>
      <c r="DU598" s="65"/>
      <c r="DV598" s="65"/>
      <c r="DW598" s="65"/>
      <c r="DX598" s="65"/>
      <c r="DY598" s="65"/>
      <c r="DZ598" s="65"/>
      <c r="EA598" s="65"/>
    </row>
    <row r="599" spans="1:131" x14ac:dyDescent="0.25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/>
      <c r="BL599" s="65"/>
      <c r="BM599" s="65"/>
      <c r="BN599" s="65"/>
      <c r="BO599" s="65"/>
      <c r="BP599" s="65"/>
      <c r="BQ599" s="65"/>
      <c r="BR599" s="65"/>
      <c r="BS599" s="65"/>
      <c r="BT599" s="65"/>
      <c r="BU599" s="65"/>
      <c r="BV599" s="65"/>
      <c r="BW599" s="65"/>
      <c r="BX599" s="65"/>
      <c r="BY599" s="65"/>
      <c r="BZ599" s="65"/>
      <c r="CA599" s="65"/>
      <c r="CB599" s="65"/>
      <c r="CC599" s="65"/>
      <c r="CD599" s="65"/>
      <c r="CE599" s="65"/>
      <c r="CF599" s="65"/>
      <c r="CG599" s="65"/>
      <c r="CH599" s="65"/>
      <c r="CI599" s="65"/>
      <c r="CJ599" s="65"/>
      <c r="CK599" s="65"/>
      <c r="CL599" s="65"/>
      <c r="CM599" s="65"/>
      <c r="CN599" s="65"/>
      <c r="CO599" s="65"/>
      <c r="CP599" s="65"/>
      <c r="CQ599" s="65"/>
      <c r="CR599" s="65"/>
      <c r="CS599" s="65"/>
      <c r="CT599" s="65"/>
      <c r="CU599" s="65"/>
      <c r="CV599" s="65"/>
      <c r="CW599" s="65"/>
      <c r="CX599" s="65"/>
      <c r="CY599" s="65"/>
      <c r="CZ599" s="65"/>
      <c r="DA599" s="65"/>
      <c r="DB599" s="65"/>
      <c r="DC599" s="65"/>
      <c r="DD599" s="65"/>
      <c r="DE599" s="65"/>
      <c r="DF599" s="65"/>
      <c r="DG599" s="65"/>
      <c r="DH599" s="65"/>
      <c r="DI599" s="65"/>
      <c r="DJ599" s="65"/>
      <c r="DK599" s="65"/>
      <c r="DL599" s="65"/>
      <c r="DM599" s="65"/>
      <c r="DN599" s="65"/>
      <c r="DO599" s="65"/>
      <c r="DP599" s="65"/>
      <c r="DQ599" s="65"/>
      <c r="DR599" s="65"/>
      <c r="DS599" s="65"/>
      <c r="DT599" s="65"/>
      <c r="DU599" s="65"/>
      <c r="DV599" s="65"/>
      <c r="DW599" s="65"/>
      <c r="DX599" s="65"/>
      <c r="DY599" s="65"/>
      <c r="DZ599" s="65"/>
      <c r="EA599" s="65"/>
    </row>
    <row r="600" spans="1:131" x14ac:dyDescent="0.25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  <c r="BL600" s="65"/>
      <c r="BM600" s="65"/>
      <c r="BN600" s="65"/>
      <c r="BO600" s="65"/>
      <c r="BP600" s="65"/>
      <c r="BQ600" s="65"/>
      <c r="BR600" s="65"/>
      <c r="BS600" s="65"/>
      <c r="BT600" s="65"/>
      <c r="BU600" s="65"/>
      <c r="BV600" s="65"/>
      <c r="BW600" s="65"/>
      <c r="BX600" s="65"/>
      <c r="BY600" s="65"/>
      <c r="BZ600" s="65"/>
      <c r="CA600" s="65"/>
      <c r="CB600" s="65"/>
      <c r="CC600" s="65"/>
      <c r="CD600" s="65"/>
      <c r="CE600" s="65"/>
      <c r="CF600" s="65"/>
      <c r="CG600" s="65"/>
      <c r="CH600" s="65"/>
      <c r="CI600" s="65"/>
      <c r="CJ600" s="65"/>
      <c r="CK600" s="65"/>
      <c r="CL600" s="65"/>
      <c r="CM600" s="65"/>
      <c r="CN600" s="65"/>
      <c r="CO600" s="65"/>
      <c r="CP600" s="65"/>
      <c r="CQ600" s="65"/>
      <c r="CR600" s="65"/>
      <c r="CS600" s="65"/>
      <c r="CT600" s="65"/>
      <c r="CU600" s="65"/>
      <c r="CV600" s="65"/>
      <c r="CW600" s="65"/>
      <c r="CX600" s="65"/>
      <c r="CY600" s="65"/>
      <c r="CZ600" s="65"/>
      <c r="DA600" s="65"/>
      <c r="DB600" s="65"/>
      <c r="DC600" s="65"/>
      <c r="DD600" s="65"/>
      <c r="DE600" s="65"/>
      <c r="DF600" s="65"/>
      <c r="DG600" s="65"/>
      <c r="DH600" s="65"/>
      <c r="DI600" s="65"/>
      <c r="DJ600" s="65"/>
      <c r="DK600" s="65"/>
      <c r="DL600" s="65"/>
      <c r="DM600" s="65"/>
      <c r="DN600" s="65"/>
      <c r="DO600" s="65"/>
      <c r="DP600" s="65"/>
      <c r="DQ600" s="65"/>
      <c r="DR600" s="65"/>
      <c r="DS600" s="65"/>
      <c r="DT600" s="65"/>
      <c r="DU600" s="65"/>
      <c r="DV600" s="65"/>
      <c r="DW600" s="65"/>
      <c r="DX600" s="65"/>
      <c r="DY600" s="65"/>
      <c r="DZ600" s="65"/>
      <c r="EA600" s="65"/>
    </row>
    <row r="601" spans="1:131" x14ac:dyDescent="0.25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  <c r="BL601" s="65"/>
      <c r="BM601" s="65"/>
      <c r="BN601" s="65"/>
      <c r="BO601" s="65"/>
      <c r="BP601" s="65"/>
      <c r="BQ601" s="65"/>
      <c r="BR601" s="65"/>
      <c r="BS601" s="65"/>
      <c r="BT601" s="65"/>
      <c r="BU601" s="65"/>
      <c r="BV601" s="65"/>
      <c r="BW601" s="65"/>
      <c r="BX601" s="65"/>
      <c r="BY601" s="65"/>
      <c r="BZ601" s="65"/>
      <c r="CA601" s="65"/>
      <c r="CB601" s="65"/>
      <c r="CC601" s="65"/>
      <c r="CD601" s="65"/>
      <c r="CE601" s="65"/>
      <c r="CF601" s="65"/>
      <c r="CG601" s="65"/>
      <c r="CH601" s="65"/>
      <c r="CI601" s="65"/>
      <c r="CJ601" s="65"/>
      <c r="CK601" s="65"/>
      <c r="CL601" s="65"/>
      <c r="CM601" s="65"/>
      <c r="CN601" s="65"/>
      <c r="CO601" s="65"/>
      <c r="CP601" s="65"/>
      <c r="CQ601" s="65"/>
      <c r="CR601" s="65"/>
      <c r="CS601" s="65"/>
      <c r="CT601" s="65"/>
      <c r="CU601" s="65"/>
      <c r="CV601" s="65"/>
      <c r="CW601" s="65"/>
      <c r="CX601" s="65"/>
      <c r="CY601" s="65"/>
      <c r="CZ601" s="65"/>
      <c r="DA601" s="65"/>
      <c r="DB601" s="65"/>
      <c r="DC601" s="65"/>
      <c r="DD601" s="65"/>
      <c r="DE601" s="65"/>
      <c r="DF601" s="65"/>
      <c r="DG601" s="65"/>
      <c r="DH601" s="65"/>
      <c r="DI601" s="65"/>
      <c r="DJ601" s="65"/>
      <c r="DK601" s="65"/>
      <c r="DL601" s="65"/>
      <c r="DM601" s="65"/>
      <c r="DN601" s="65"/>
      <c r="DO601" s="65"/>
      <c r="DP601" s="65"/>
      <c r="DQ601" s="65"/>
      <c r="DR601" s="65"/>
      <c r="DS601" s="65"/>
      <c r="DT601" s="65"/>
      <c r="DU601" s="65"/>
      <c r="DV601" s="65"/>
      <c r="DW601" s="65"/>
      <c r="DX601" s="65"/>
      <c r="DY601" s="65"/>
      <c r="DZ601" s="65"/>
      <c r="EA601" s="65"/>
    </row>
    <row r="602" spans="1:131" x14ac:dyDescent="0.25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/>
      <c r="BL602" s="65"/>
      <c r="BM602" s="65"/>
      <c r="BN602" s="65"/>
      <c r="BO602" s="65"/>
      <c r="BP602" s="65"/>
      <c r="BQ602" s="65"/>
      <c r="BR602" s="65"/>
      <c r="BS602" s="65"/>
      <c r="BT602" s="65"/>
      <c r="BU602" s="65"/>
      <c r="BV602" s="65"/>
      <c r="BW602" s="65"/>
      <c r="BX602" s="65"/>
      <c r="BY602" s="65"/>
      <c r="BZ602" s="65"/>
      <c r="CA602" s="65"/>
      <c r="CB602" s="65"/>
      <c r="CC602" s="65"/>
      <c r="CD602" s="65"/>
      <c r="CE602" s="65"/>
      <c r="CF602" s="65"/>
      <c r="CG602" s="65"/>
      <c r="CH602" s="65"/>
      <c r="CI602" s="65"/>
      <c r="CJ602" s="65"/>
      <c r="CK602" s="65"/>
      <c r="CL602" s="65"/>
      <c r="CM602" s="65"/>
      <c r="CN602" s="65"/>
      <c r="CO602" s="65"/>
      <c r="CP602" s="65"/>
      <c r="CQ602" s="65"/>
      <c r="CR602" s="65"/>
      <c r="CS602" s="65"/>
      <c r="CT602" s="65"/>
      <c r="CU602" s="65"/>
      <c r="CV602" s="65"/>
      <c r="CW602" s="65"/>
      <c r="CX602" s="65"/>
      <c r="CY602" s="65"/>
      <c r="CZ602" s="65"/>
      <c r="DA602" s="65"/>
      <c r="DB602" s="65"/>
      <c r="DC602" s="65"/>
      <c r="DD602" s="65"/>
      <c r="DE602" s="65"/>
      <c r="DF602" s="65"/>
      <c r="DG602" s="65"/>
      <c r="DH602" s="65"/>
      <c r="DI602" s="65"/>
      <c r="DJ602" s="65"/>
      <c r="DK602" s="65"/>
      <c r="DL602" s="65"/>
      <c r="DM602" s="65"/>
      <c r="DN602" s="65"/>
      <c r="DO602" s="65"/>
      <c r="DP602" s="65"/>
      <c r="DQ602" s="65"/>
      <c r="DR602" s="65"/>
      <c r="DS602" s="65"/>
      <c r="DT602" s="65"/>
      <c r="DU602" s="65"/>
      <c r="DV602" s="65"/>
      <c r="DW602" s="65"/>
      <c r="DX602" s="65"/>
      <c r="DY602" s="65"/>
      <c r="DZ602" s="65"/>
      <c r="EA602" s="65"/>
    </row>
    <row r="603" spans="1:131" x14ac:dyDescent="0.25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/>
      <c r="BL603" s="65"/>
      <c r="BM603" s="65"/>
      <c r="BN603" s="65"/>
      <c r="BO603" s="65"/>
      <c r="BP603" s="65"/>
      <c r="BQ603" s="65"/>
      <c r="BR603" s="65"/>
      <c r="BS603" s="65"/>
      <c r="BT603" s="65"/>
      <c r="BU603" s="65"/>
      <c r="BV603" s="65"/>
      <c r="BW603" s="65"/>
      <c r="BX603" s="65"/>
      <c r="BY603" s="65"/>
      <c r="BZ603" s="65"/>
      <c r="CA603" s="65"/>
      <c r="CB603" s="65"/>
      <c r="CC603" s="65"/>
      <c r="CD603" s="65"/>
      <c r="CE603" s="65"/>
      <c r="CF603" s="65"/>
      <c r="CG603" s="65"/>
      <c r="CH603" s="65"/>
      <c r="CI603" s="65"/>
      <c r="CJ603" s="65"/>
      <c r="CK603" s="65"/>
      <c r="CL603" s="65"/>
      <c r="CM603" s="65"/>
      <c r="CN603" s="65"/>
      <c r="CO603" s="65"/>
      <c r="CP603" s="65"/>
      <c r="CQ603" s="65"/>
      <c r="CR603" s="65"/>
      <c r="CS603" s="65"/>
      <c r="CT603" s="65"/>
      <c r="CU603" s="65"/>
      <c r="CV603" s="65"/>
      <c r="CW603" s="65"/>
      <c r="CX603" s="65"/>
      <c r="CY603" s="65"/>
      <c r="CZ603" s="65"/>
      <c r="DA603" s="65"/>
      <c r="DB603" s="65"/>
      <c r="DC603" s="65"/>
      <c r="DD603" s="65"/>
      <c r="DE603" s="65"/>
      <c r="DF603" s="65"/>
      <c r="DG603" s="65"/>
      <c r="DH603" s="65"/>
      <c r="DI603" s="65"/>
      <c r="DJ603" s="65"/>
      <c r="DK603" s="65"/>
      <c r="DL603" s="65"/>
      <c r="DM603" s="65"/>
      <c r="DN603" s="65"/>
      <c r="DO603" s="65"/>
      <c r="DP603" s="65"/>
      <c r="DQ603" s="65"/>
      <c r="DR603" s="65"/>
      <c r="DS603" s="65"/>
      <c r="DT603" s="65"/>
      <c r="DU603" s="65"/>
      <c r="DV603" s="65"/>
      <c r="DW603" s="65"/>
      <c r="DX603" s="65"/>
      <c r="DY603" s="65"/>
      <c r="DZ603" s="65"/>
      <c r="EA603" s="65"/>
    </row>
    <row r="604" spans="1:131" x14ac:dyDescent="0.25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/>
      <c r="BL604" s="65"/>
      <c r="BM604" s="65"/>
      <c r="BN604" s="65"/>
      <c r="BO604" s="65"/>
      <c r="BP604" s="65"/>
      <c r="BQ604" s="65"/>
      <c r="BR604" s="65"/>
      <c r="BS604" s="65"/>
      <c r="BT604" s="65"/>
      <c r="BU604" s="65"/>
      <c r="BV604" s="65"/>
      <c r="BW604" s="65"/>
      <c r="BX604" s="65"/>
      <c r="BY604" s="65"/>
      <c r="BZ604" s="65"/>
      <c r="CA604" s="65"/>
      <c r="CB604" s="65"/>
      <c r="CC604" s="65"/>
      <c r="CD604" s="65"/>
      <c r="CE604" s="65"/>
      <c r="CF604" s="65"/>
      <c r="CG604" s="65"/>
      <c r="CH604" s="65"/>
      <c r="CI604" s="65"/>
      <c r="CJ604" s="65"/>
      <c r="CK604" s="65"/>
      <c r="CL604" s="65"/>
      <c r="CM604" s="65"/>
      <c r="CN604" s="65"/>
      <c r="CO604" s="65"/>
      <c r="CP604" s="65"/>
      <c r="CQ604" s="65"/>
      <c r="CR604" s="65"/>
      <c r="CS604" s="65"/>
      <c r="CT604" s="65"/>
      <c r="CU604" s="65"/>
      <c r="CV604" s="65"/>
      <c r="CW604" s="65"/>
      <c r="CX604" s="65"/>
      <c r="CY604" s="65"/>
      <c r="CZ604" s="65"/>
      <c r="DA604" s="65"/>
      <c r="DB604" s="65"/>
      <c r="DC604" s="65"/>
      <c r="DD604" s="65"/>
      <c r="DE604" s="65"/>
      <c r="DF604" s="65"/>
      <c r="DG604" s="65"/>
      <c r="DH604" s="65"/>
      <c r="DI604" s="65"/>
      <c r="DJ604" s="65"/>
      <c r="DK604" s="65"/>
      <c r="DL604" s="65"/>
      <c r="DM604" s="65"/>
      <c r="DN604" s="65"/>
      <c r="DO604" s="65"/>
      <c r="DP604" s="65"/>
      <c r="DQ604" s="65"/>
      <c r="DR604" s="65"/>
      <c r="DS604" s="65"/>
      <c r="DT604" s="65"/>
      <c r="DU604" s="65"/>
      <c r="DV604" s="65"/>
      <c r="DW604" s="65"/>
      <c r="DX604" s="65"/>
      <c r="DY604" s="65"/>
      <c r="DZ604" s="65"/>
      <c r="EA604" s="65"/>
    </row>
    <row r="605" spans="1:131" x14ac:dyDescent="0.25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65"/>
      <c r="CB605" s="65"/>
      <c r="CC605" s="65"/>
      <c r="CD605" s="65"/>
      <c r="CE605" s="65"/>
      <c r="CF605" s="65"/>
      <c r="CG605" s="65"/>
      <c r="CH605" s="65"/>
      <c r="CI605" s="65"/>
      <c r="CJ605" s="65"/>
      <c r="CK605" s="65"/>
      <c r="CL605" s="65"/>
      <c r="CM605" s="65"/>
      <c r="CN605" s="65"/>
      <c r="CO605" s="65"/>
      <c r="CP605" s="65"/>
      <c r="CQ605" s="65"/>
      <c r="CR605" s="65"/>
      <c r="CS605" s="65"/>
      <c r="CT605" s="65"/>
      <c r="CU605" s="65"/>
      <c r="CV605" s="65"/>
      <c r="CW605" s="65"/>
      <c r="CX605" s="65"/>
      <c r="CY605" s="65"/>
      <c r="CZ605" s="65"/>
      <c r="DA605" s="65"/>
      <c r="DB605" s="65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5"/>
      <c r="DN605" s="65"/>
      <c r="DO605" s="65"/>
      <c r="DP605" s="65"/>
      <c r="DQ605" s="65"/>
      <c r="DR605" s="65"/>
      <c r="DS605" s="65"/>
      <c r="DT605" s="65"/>
      <c r="DU605" s="65"/>
      <c r="DV605" s="65"/>
      <c r="DW605" s="65"/>
      <c r="DX605" s="65"/>
      <c r="DY605" s="65"/>
      <c r="DZ605" s="65"/>
      <c r="EA605" s="65"/>
    </row>
    <row r="606" spans="1:131" x14ac:dyDescent="0.25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  <c r="DT606" s="65"/>
      <c r="DU606" s="65"/>
      <c r="DV606" s="65"/>
      <c r="DW606" s="65"/>
      <c r="DX606" s="65"/>
      <c r="DY606" s="65"/>
      <c r="DZ606" s="65"/>
      <c r="EA606" s="65"/>
    </row>
    <row r="607" spans="1:131" x14ac:dyDescent="0.25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  <c r="DT607" s="65"/>
      <c r="DU607" s="65"/>
      <c r="DV607" s="65"/>
      <c r="DW607" s="65"/>
      <c r="DX607" s="65"/>
      <c r="DY607" s="65"/>
      <c r="DZ607" s="65"/>
      <c r="EA607" s="65"/>
    </row>
    <row r="608" spans="1:131" x14ac:dyDescent="0.25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  <c r="DT608" s="65"/>
      <c r="DU608" s="65"/>
      <c r="DV608" s="65"/>
      <c r="DW608" s="65"/>
      <c r="DX608" s="65"/>
      <c r="DY608" s="65"/>
      <c r="DZ608" s="65"/>
      <c r="EA608" s="65"/>
    </row>
    <row r="609" spans="1:131" x14ac:dyDescent="0.25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  <c r="DT609" s="65"/>
      <c r="DU609" s="65"/>
      <c r="DV609" s="65"/>
      <c r="DW609" s="65"/>
      <c r="DX609" s="65"/>
      <c r="DY609" s="65"/>
      <c r="DZ609" s="65"/>
      <c r="EA609" s="65"/>
    </row>
    <row r="610" spans="1:131" x14ac:dyDescent="0.25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  <c r="DT610" s="65"/>
      <c r="DU610" s="65"/>
      <c r="DV610" s="65"/>
      <c r="DW610" s="65"/>
      <c r="DX610" s="65"/>
      <c r="DY610" s="65"/>
      <c r="DZ610" s="65"/>
      <c r="EA610" s="65"/>
    </row>
    <row r="611" spans="1:131" x14ac:dyDescent="0.25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  <c r="DT611" s="65"/>
      <c r="DU611" s="65"/>
      <c r="DV611" s="65"/>
      <c r="DW611" s="65"/>
      <c r="DX611" s="65"/>
      <c r="DY611" s="65"/>
      <c r="DZ611" s="65"/>
      <c r="EA611" s="65"/>
    </row>
    <row r="612" spans="1:131" x14ac:dyDescent="0.25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  <c r="DT612" s="65"/>
      <c r="DU612" s="65"/>
      <c r="DV612" s="65"/>
      <c r="DW612" s="65"/>
      <c r="DX612" s="65"/>
      <c r="DY612" s="65"/>
      <c r="DZ612" s="65"/>
      <c r="EA612" s="65"/>
    </row>
    <row r="613" spans="1:131" x14ac:dyDescent="0.25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  <c r="DT613" s="65"/>
      <c r="DU613" s="65"/>
      <c r="DV613" s="65"/>
      <c r="DW613" s="65"/>
      <c r="DX613" s="65"/>
      <c r="DY613" s="65"/>
      <c r="DZ613" s="65"/>
      <c r="EA613" s="65"/>
    </row>
    <row r="614" spans="1:131" x14ac:dyDescent="0.25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  <c r="DT614" s="65"/>
      <c r="DU614" s="65"/>
      <c r="DV614" s="65"/>
      <c r="DW614" s="65"/>
      <c r="DX614" s="65"/>
      <c r="DY614" s="65"/>
      <c r="DZ614" s="65"/>
      <c r="EA614" s="65"/>
    </row>
    <row r="615" spans="1:131" x14ac:dyDescent="0.25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  <c r="DT615" s="65"/>
      <c r="DU615" s="65"/>
      <c r="DV615" s="65"/>
      <c r="DW615" s="65"/>
      <c r="DX615" s="65"/>
      <c r="DY615" s="65"/>
      <c r="DZ615" s="65"/>
      <c r="EA615" s="65"/>
    </row>
    <row r="616" spans="1:131" x14ac:dyDescent="0.25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  <c r="BU616" s="65"/>
      <c r="BV616" s="65"/>
      <c r="BW616" s="65"/>
      <c r="BX616" s="65"/>
      <c r="BY616" s="65"/>
      <c r="BZ616" s="65"/>
      <c r="CA616" s="65"/>
      <c r="CB616" s="65"/>
      <c r="CC616" s="65"/>
      <c r="CD616" s="65"/>
      <c r="CE616" s="65"/>
      <c r="CF616" s="65"/>
      <c r="CG616" s="65"/>
      <c r="CH616" s="65"/>
      <c r="CI616" s="65"/>
      <c r="CJ616" s="65"/>
      <c r="CK616" s="65"/>
      <c r="CL616" s="65"/>
      <c r="CM616" s="65"/>
      <c r="CN616" s="65"/>
      <c r="CO616" s="65"/>
      <c r="CP616" s="65"/>
      <c r="CQ616" s="65"/>
      <c r="CR616" s="65"/>
      <c r="CS616" s="65"/>
      <c r="CT616" s="65"/>
      <c r="CU616" s="65"/>
      <c r="CV616" s="65"/>
      <c r="CW616" s="65"/>
      <c r="CX616" s="65"/>
      <c r="CY616" s="65"/>
      <c r="CZ616" s="65"/>
      <c r="DA616" s="65"/>
      <c r="DB616" s="65"/>
      <c r="DC616" s="65"/>
      <c r="DD616" s="65"/>
      <c r="DE616" s="65"/>
      <c r="DF616" s="65"/>
      <c r="DG616" s="65"/>
      <c r="DH616" s="65"/>
      <c r="DI616" s="65"/>
      <c r="DJ616" s="65"/>
      <c r="DK616" s="65"/>
      <c r="DL616" s="65"/>
      <c r="DM616" s="65"/>
      <c r="DN616" s="65"/>
      <c r="DO616" s="65"/>
      <c r="DP616" s="65"/>
      <c r="DQ616" s="65"/>
      <c r="DR616" s="65"/>
      <c r="DS616" s="65"/>
      <c r="DT616" s="65"/>
      <c r="DU616" s="65"/>
      <c r="DV616" s="65"/>
      <c r="DW616" s="65"/>
      <c r="DX616" s="65"/>
      <c r="DY616" s="65"/>
      <c r="DZ616" s="65"/>
      <c r="EA616" s="65"/>
    </row>
    <row r="617" spans="1:131" x14ac:dyDescent="0.25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65"/>
      <c r="BB617" s="65"/>
      <c r="BC617" s="65"/>
      <c r="BD617" s="65"/>
      <c r="BE617" s="65"/>
      <c r="BF617" s="65"/>
      <c r="BG617" s="65"/>
      <c r="BH617" s="65"/>
      <c r="BI617" s="65"/>
      <c r="BJ617" s="65"/>
      <c r="BK617" s="65"/>
      <c r="BL617" s="65"/>
      <c r="BM617" s="65"/>
      <c r="BN617" s="65"/>
      <c r="BO617" s="65"/>
      <c r="BP617" s="65"/>
      <c r="BQ617" s="65"/>
      <c r="BR617" s="65"/>
      <c r="BS617" s="65"/>
      <c r="BT617" s="65"/>
      <c r="BU617" s="65"/>
      <c r="BV617" s="65"/>
      <c r="BW617" s="65"/>
      <c r="BX617" s="65"/>
      <c r="BY617" s="65"/>
      <c r="BZ617" s="65"/>
      <c r="CA617" s="65"/>
      <c r="CB617" s="65"/>
      <c r="CC617" s="65"/>
      <c r="CD617" s="65"/>
      <c r="CE617" s="65"/>
      <c r="CF617" s="65"/>
      <c r="CG617" s="65"/>
      <c r="CH617" s="65"/>
      <c r="CI617" s="65"/>
      <c r="CJ617" s="65"/>
      <c r="CK617" s="65"/>
      <c r="CL617" s="65"/>
      <c r="CM617" s="65"/>
      <c r="CN617" s="65"/>
      <c r="CO617" s="65"/>
      <c r="CP617" s="65"/>
      <c r="CQ617" s="65"/>
      <c r="CR617" s="65"/>
      <c r="CS617" s="65"/>
      <c r="CT617" s="65"/>
      <c r="CU617" s="65"/>
      <c r="CV617" s="65"/>
      <c r="CW617" s="65"/>
      <c r="CX617" s="65"/>
      <c r="CY617" s="65"/>
      <c r="CZ617" s="65"/>
      <c r="DA617" s="65"/>
      <c r="DB617" s="65"/>
      <c r="DC617" s="65"/>
      <c r="DD617" s="65"/>
      <c r="DE617" s="65"/>
      <c r="DF617" s="65"/>
      <c r="DG617" s="65"/>
      <c r="DH617" s="65"/>
      <c r="DI617" s="65"/>
      <c r="DJ617" s="65"/>
      <c r="DK617" s="65"/>
      <c r="DL617" s="65"/>
      <c r="DM617" s="65"/>
      <c r="DN617" s="65"/>
      <c r="DO617" s="65"/>
      <c r="DP617" s="65"/>
      <c r="DQ617" s="65"/>
      <c r="DR617" s="65"/>
      <c r="DS617" s="65"/>
      <c r="DT617" s="65"/>
      <c r="DU617" s="65"/>
      <c r="DV617" s="65"/>
      <c r="DW617" s="65"/>
      <c r="DX617" s="65"/>
      <c r="DY617" s="65"/>
      <c r="DZ617" s="65"/>
      <c r="EA617" s="65"/>
    </row>
    <row r="618" spans="1:131" x14ac:dyDescent="0.25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65"/>
      <c r="BB618" s="65"/>
      <c r="BC618" s="65"/>
      <c r="BD618" s="65"/>
      <c r="BE618" s="65"/>
      <c r="BF618" s="65"/>
      <c r="BG618" s="65"/>
      <c r="BH618" s="65"/>
      <c r="BI618" s="65"/>
      <c r="BJ618" s="65"/>
      <c r="BK618" s="65"/>
      <c r="BL618" s="65"/>
      <c r="BM618" s="65"/>
      <c r="BN618" s="65"/>
      <c r="BO618" s="65"/>
      <c r="BP618" s="65"/>
      <c r="BQ618" s="65"/>
      <c r="BR618" s="65"/>
      <c r="BS618" s="65"/>
      <c r="BT618" s="65"/>
      <c r="BU618" s="65"/>
      <c r="BV618" s="65"/>
      <c r="BW618" s="65"/>
      <c r="BX618" s="65"/>
      <c r="BY618" s="65"/>
      <c r="BZ618" s="65"/>
      <c r="CA618" s="65"/>
      <c r="CB618" s="65"/>
      <c r="CC618" s="65"/>
      <c r="CD618" s="65"/>
      <c r="CE618" s="65"/>
      <c r="CF618" s="65"/>
      <c r="CG618" s="65"/>
      <c r="CH618" s="65"/>
      <c r="CI618" s="65"/>
      <c r="CJ618" s="65"/>
      <c r="CK618" s="65"/>
      <c r="CL618" s="65"/>
      <c r="CM618" s="65"/>
      <c r="CN618" s="65"/>
      <c r="CO618" s="65"/>
      <c r="CP618" s="65"/>
      <c r="CQ618" s="65"/>
      <c r="CR618" s="65"/>
      <c r="CS618" s="65"/>
      <c r="CT618" s="65"/>
      <c r="CU618" s="65"/>
      <c r="CV618" s="65"/>
      <c r="CW618" s="65"/>
      <c r="CX618" s="65"/>
      <c r="CY618" s="65"/>
      <c r="CZ618" s="65"/>
      <c r="DA618" s="65"/>
      <c r="DB618" s="65"/>
      <c r="DC618" s="65"/>
      <c r="DD618" s="65"/>
      <c r="DE618" s="65"/>
      <c r="DF618" s="65"/>
      <c r="DG618" s="65"/>
      <c r="DH618" s="65"/>
      <c r="DI618" s="65"/>
      <c r="DJ618" s="65"/>
      <c r="DK618" s="65"/>
      <c r="DL618" s="65"/>
      <c r="DM618" s="65"/>
      <c r="DN618" s="65"/>
      <c r="DO618" s="65"/>
      <c r="DP618" s="65"/>
      <c r="DQ618" s="65"/>
      <c r="DR618" s="65"/>
      <c r="DS618" s="65"/>
      <c r="DT618" s="65"/>
      <c r="DU618" s="65"/>
      <c r="DV618" s="65"/>
      <c r="DW618" s="65"/>
      <c r="DX618" s="65"/>
      <c r="DY618" s="65"/>
      <c r="DZ618" s="65"/>
      <c r="EA618" s="65"/>
    </row>
    <row r="619" spans="1:131" x14ac:dyDescent="0.25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  <c r="AT619" s="65"/>
      <c r="AU619" s="65"/>
      <c r="AV619" s="65"/>
      <c r="AW619" s="65"/>
      <c r="AX619" s="65"/>
      <c r="AY619" s="65"/>
      <c r="AZ619" s="65"/>
      <c r="BA619" s="65"/>
      <c r="BB619" s="65"/>
      <c r="BC619" s="65"/>
      <c r="BD619" s="65"/>
      <c r="BE619" s="65"/>
      <c r="BF619" s="65"/>
      <c r="BG619" s="65"/>
      <c r="BH619" s="65"/>
      <c r="BI619" s="65"/>
      <c r="BJ619" s="65"/>
      <c r="BK619" s="65"/>
      <c r="BL619" s="65"/>
      <c r="BM619" s="65"/>
      <c r="BN619" s="65"/>
      <c r="BO619" s="65"/>
      <c r="BP619" s="65"/>
      <c r="BQ619" s="65"/>
      <c r="BR619" s="65"/>
      <c r="BS619" s="65"/>
      <c r="BT619" s="65"/>
      <c r="BU619" s="65"/>
      <c r="BV619" s="65"/>
      <c r="BW619" s="65"/>
      <c r="BX619" s="65"/>
      <c r="BY619" s="65"/>
      <c r="BZ619" s="65"/>
      <c r="CA619" s="65"/>
      <c r="CB619" s="65"/>
      <c r="CC619" s="65"/>
      <c r="CD619" s="65"/>
      <c r="CE619" s="65"/>
      <c r="CF619" s="65"/>
      <c r="CG619" s="65"/>
      <c r="CH619" s="65"/>
      <c r="CI619" s="65"/>
      <c r="CJ619" s="65"/>
      <c r="CK619" s="65"/>
      <c r="CL619" s="65"/>
      <c r="CM619" s="65"/>
      <c r="CN619" s="65"/>
      <c r="CO619" s="65"/>
      <c r="CP619" s="65"/>
      <c r="CQ619" s="65"/>
      <c r="CR619" s="65"/>
      <c r="CS619" s="65"/>
      <c r="CT619" s="65"/>
      <c r="CU619" s="65"/>
      <c r="CV619" s="65"/>
      <c r="CW619" s="65"/>
      <c r="CX619" s="65"/>
      <c r="CY619" s="65"/>
      <c r="CZ619" s="65"/>
      <c r="DA619" s="65"/>
      <c r="DB619" s="65"/>
      <c r="DC619" s="65"/>
      <c r="DD619" s="65"/>
      <c r="DE619" s="65"/>
      <c r="DF619" s="65"/>
      <c r="DG619" s="65"/>
      <c r="DH619" s="65"/>
      <c r="DI619" s="65"/>
      <c r="DJ619" s="65"/>
      <c r="DK619" s="65"/>
      <c r="DL619" s="65"/>
      <c r="DM619" s="65"/>
      <c r="DN619" s="65"/>
      <c r="DO619" s="65"/>
      <c r="DP619" s="65"/>
      <c r="DQ619" s="65"/>
      <c r="DR619" s="65"/>
      <c r="DS619" s="65"/>
      <c r="DT619" s="65"/>
      <c r="DU619" s="65"/>
      <c r="DV619" s="65"/>
      <c r="DW619" s="65"/>
      <c r="DX619" s="65"/>
      <c r="DY619" s="65"/>
      <c r="DZ619" s="65"/>
      <c r="EA619" s="65"/>
    </row>
    <row r="620" spans="1:131" x14ac:dyDescent="0.25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65"/>
      <c r="BB620" s="65"/>
      <c r="BC620" s="65"/>
      <c r="BD620" s="65"/>
      <c r="BE620" s="65"/>
      <c r="BF620" s="65"/>
      <c r="BG620" s="65"/>
      <c r="BH620" s="65"/>
      <c r="BI620" s="65"/>
      <c r="BJ620" s="65"/>
      <c r="BK620" s="65"/>
      <c r="BL620" s="65"/>
      <c r="BM620" s="65"/>
      <c r="BN620" s="65"/>
      <c r="BO620" s="65"/>
      <c r="BP620" s="65"/>
      <c r="BQ620" s="65"/>
      <c r="BR620" s="65"/>
      <c r="BS620" s="65"/>
      <c r="BT620" s="65"/>
      <c r="BU620" s="65"/>
      <c r="BV620" s="65"/>
      <c r="BW620" s="65"/>
      <c r="BX620" s="65"/>
      <c r="BY620" s="65"/>
      <c r="BZ620" s="65"/>
      <c r="CA620" s="65"/>
      <c r="CB620" s="65"/>
      <c r="CC620" s="65"/>
      <c r="CD620" s="65"/>
      <c r="CE620" s="65"/>
      <c r="CF620" s="65"/>
      <c r="CG620" s="65"/>
      <c r="CH620" s="65"/>
      <c r="CI620" s="65"/>
      <c r="CJ620" s="65"/>
      <c r="CK620" s="65"/>
      <c r="CL620" s="65"/>
      <c r="CM620" s="65"/>
      <c r="CN620" s="65"/>
      <c r="CO620" s="65"/>
      <c r="CP620" s="65"/>
      <c r="CQ620" s="65"/>
      <c r="CR620" s="65"/>
      <c r="CS620" s="65"/>
      <c r="CT620" s="65"/>
      <c r="CU620" s="65"/>
      <c r="CV620" s="65"/>
      <c r="CW620" s="65"/>
      <c r="CX620" s="65"/>
      <c r="CY620" s="65"/>
      <c r="CZ620" s="65"/>
      <c r="DA620" s="65"/>
      <c r="DB620" s="65"/>
      <c r="DC620" s="65"/>
      <c r="DD620" s="65"/>
      <c r="DE620" s="65"/>
      <c r="DF620" s="65"/>
      <c r="DG620" s="65"/>
      <c r="DH620" s="65"/>
      <c r="DI620" s="65"/>
      <c r="DJ620" s="65"/>
      <c r="DK620" s="65"/>
      <c r="DL620" s="65"/>
      <c r="DM620" s="65"/>
      <c r="DN620" s="65"/>
      <c r="DO620" s="65"/>
      <c r="DP620" s="65"/>
      <c r="DQ620" s="65"/>
      <c r="DR620" s="65"/>
      <c r="DS620" s="65"/>
      <c r="DT620" s="65"/>
      <c r="DU620" s="65"/>
      <c r="DV620" s="65"/>
      <c r="DW620" s="65"/>
      <c r="DX620" s="65"/>
      <c r="DY620" s="65"/>
      <c r="DZ620" s="65"/>
      <c r="EA620" s="65"/>
    </row>
    <row r="621" spans="1:131" x14ac:dyDescent="0.25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/>
      <c r="BL621" s="65"/>
      <c r="BM621" s="65"/>
      <c r="BN621" s="65"/>
      <c r="BO621" s="65"/>
      <c r="BP621" s="65"/>
      <c r="BQ621" s="65"/>
      <c r="BR621" s="65"/>
      <c r="BS621" s="65"/>
      <c r="BT621" s="65"/>
      <c r="BU621" s="65"/>
      <c r="BV621" s="65"/>
      <c r="BW621" s="65"/>
      <c r="BX621" s="65"/>
      <c r="BY621" s="65"/>
      <c r="BZ621" s="65"/>
      <c r="CA621" s="65"/>
      <c r="CB621" s="65"/>
      <c r="CC621" s="65"/>
      <c r="CD621" s="65"/>
      <c r="CE621" s="65"/>
      <c r="CF621" s="65"/>
      <c r="CG621" s="65"/>
      <c r="CH621" s="65"/>
      <c r="CI621" s="65"/>
      <c r="CJ621" s="65"/>
      <c r="CK621" s="65"/>
      <c r="CL621" s="65"/>
      <c r="CM621" s="65"/>
      <c r="CN621" s="65"/>
      <c r="CO621" s="65"/>
      <c r="CP621" s="65"/>
      <c r="CQ621" s="65"/>
      <c r="CR621" s="65"/>
      <c r="CS621" s="65"/>
      <c r="CT621" s="65"/>
      <c r="CU621" s="65"/>
      <c r="CV621" s="65"/>
      <c r="CW621" s="65"/>
      <c r="CX621" s="65"/>
      <c r="CY621" s="65"/>
      <c r="CZ621" s="65"/>
      <c r="DA621" s="65"/>
      <c r="DB621" s="65"/>
      <c r="DC621" s="65"/>
      <c r="DD621" s="65"/>
      <c r="DE621" s="65"/>
      <c r="DF621" s="65"/>
      <c r="DG621" s="65"/>
      <c r="DH621" s="65"/>
      <c r="DI621" s="65"/>
      <c r="DJ621" s="65"/>
      <c r="DK621" s="65"/>
      <c r="DL621" s="65"/>
      <c r="DM621" s="65"/>
      <c r="DN621" s="65"/>
      <c r="DO621" s="65"/>
      <c r="DP621" s="65"/>
      <c r="DQ621" s="65"/>
      <c r="DR621" s="65"/>
      <c r="DS621" s="65"/>
      <c r="DT621" s="65"/>
      <c r="DU621" s="65"/>
      <c r="DV621" s="65"/>
      <c r="DW621" s="65"/>
      <c r="DX621" s="65"/>
      <c r="DY621" s="65"/>
      <c r="DZ621" s="65"/>
      <c r="EA621" s="65"/>
    </row>
    <row r="622" spans="1:131" x14ac:dyDescent="0.25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/>
      <c r="BL622" s="65"/>
      <c r="BM622" s="65"/>
      <c r="BN622" s="65"/>
      <c r="BO622" s="65"/>
      <c r="BP622" s="65"/>
      <c r="BQ622" s="65"/>
      <c r="BR622" s="65"/>
      <c r="BS622" s="65"/>
      <c r="BT622" s="65"/>
      <c r="BU622" s="65"/>
      <c r="BV622" s="65"/>
      <c r="BW622" s="65"/>
      <c r="BX622" s="65"/>
      <c r="BY622" s="65"/>
      <c r="BZ622" s="65"/>
      <c r="CA622" s="65"/>
      <c r="CB622" s="65"/>
      <c r="CC622" s="65"/>
      <c r="CD622" s="65"/>
      <c r="CE622" s="65"/>
      <c r="CF622" s="65"/>
      <c r="CG622" s="65"/>
      <c r="CH622" s="65"/>
      <c r="CI622" s="65"/>
      <c r="CJ622" s="65"/>
      <c r="CK622" s="65"/>
      <c r="CL622" s="65"/>
      <c r="CM622" s="65"/>
      <c r="CN622" s="65"/>
      <c r="CO622" s="65"/>
      <c r="CP622" s="65"/>
      <c r="CQ622" s="65"/>
      <c r="CR622" s="65"/>
      <c r="CS622" s="65"/>
      <c r="CT622" s="65"/>
      <c r="CU622" s="65"/>
      <c r="CV622" s="65"/>
      <c r="CW622" s="65"/>
      <c r="CX622" s="65"/>
      <c r="CY622" s="65"/>
      <c r="CZ622" s="65"/>
      <c r="DA622" s="65"/>
      <c r="DB622" s="65"/>
      <c r="DC622" s="65"/>
      <c r="DD622" s="65"/>
      <c r="DE622" s="65"/>
      <c r="DF622" s="65"/>
      <c r="DG622" s="65"/>
      <c r="DH622" s="65"/>
      <c r="DI622" s="65"/>
      <c r="DJ622" s="65"/>
      <c r="DK622" s="65"/>
      <c r="DL622" s="65"/>
      <c r="DM622" s="65"/>
      <c r="DN622" s="65"/>
      <c r="DO622" s="65"/>
      <c r="DP622" s="65"/>
      <c r="DQ622" s="65"/>
      <c r="DR622" s="65"/>
      <c r="DS622" s="65"/>
      <c r="DT622" s="65"/>
      <c r="DU622" s="65"/>
      <c r="DV622" s="65"/>
      <c r="DW622" s="65"/>
      <c r="DX622" s="65"/>
      <c r="DY622" s="65"/>
      <c r="DZ622" s="65"/>
      <c r="EA622" s="65"/>
    </row>
    <row r="623" spans="1:131" x14ac:dyDescent="0.25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  <c r="BU623" s="65"/>
      <c r="BV623" s="65"/>
      <c r="BW623" s="65"/>
      <c r="BX623" s="65"/>
      <c r="BY623" s="65"/>
      <c r="BZ623" s="65"/>
      <c r="CA623" s="65"/>
      <c r="CB623" s="65"/>
      <c r="CC623" s="65"/>
      <c r="CD623" s="65"/>
      <c r="CE623" s="65"/>
      <c r="CF623" s="65"/>
      <c r="CG623" s="65"/>
      <c r="CH623" s="65"/>
      <c r="CI623" s="65"/>
      <c r="CJ623" s="65"/>
      <c r="CK623" s="65"/>
      <c r="CL623" s="65"/>
      <c r="CM623" s="65"/>
      <c r="CN623" s="65"/>
      <c r="CO623" s="65"/>
      <c r="CP623" s="65"/>
      <c r="CQ623" s="65"/>
      <c r="CR623" s="65"/>
      <c r="CS623" s="65"/>
      <c r="CT623" s="65"/>
      <c r="CU623" s="65"/>
      <c r="CV623" s="65"/>
      <c r="CW623" s="65"/>
      <c r="CX623" s="65"/>
      <c r="CY623" s="65"/>
      <c r="CZ623" s="65"/>
      <c r="DA623" s="65"/>
      <c r="DB623" s="65"/>
      <c r="DC623" s="65"/>
      <c r="DD623" s="65"/>
      <c r="DE623" s="65"/>
      <c r="DF623" s="65"/>
      <c r="DG623" s="65"/>
      <c r="DH623" s="65"/>
      <c r="DI623" s="65"/>
      <c r="DJ623" s="65"/>
      <c r="DK623" s="65"/>
      <c r="DL623" s="65"/>
      <c r="DM623" s="65"/>
      <c r="DN623" s="65"/>
      <c r="DO623" s="65"/>
      <c r="DP623" s="65"/>
      <c r="DQ623" s="65"/>
      <c r="DR623" s="65"/>
      <c r="DS623" s="65"/>
      <c r="DT623" s="65"/>
      <c r="DU623" s="65"/>
      <c r="DV623" s="65"/>
      <c r="DW623" s="65"/>
      <c r="DX623" s="65"/>
      <c r="DY623" s="65"/>
      <c r="DZ623" s="65"/>
      <c r="EA623" s="65"/>
    </row>
    <row r="624" spans="1:131" x14ac:dyDescent="0.25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/>
      <c r="BV624" s="65"/>
      <c r="BW624" s="65"/>
      <c r="BX624" s="65"/>
      <c r="BY624" s="65"/>
      <c r="BZ624" s="65"/>
      <c r="CA624" s="65"/>
      <c r="CB624" s="65"/>
      <c r="CC624" s="65"/>
      <c r="CD624" s="65"/>
      <c r="CE624" s="65"/>
      <c r="CF624" s="65"/>
      <c r="CG624" s="65"/>
      <c r="CH624" s="65"/>
      <c r="CI624" s="65"/>
      <c r="CJ624" s="65"/>
      <c r="CK624" s="65"/>
      <c r="CL624" s="65"/>
      <c r="CM624" s="65"/>
      <c r="CN624" s="65"/>
      <c r="CO624" s="65"/>
      <c r="CP624" s="65"/>
      <c r="CQ624" s="65"/>
      <c r="CR624" s="65"/>
      <c r="CS624" s="65"/>
      <c r="CT624" s="65"/>
      <c r="CU624" s="65"/>
      <c r="CV624" s="65"/>
      <c r="CW624" s="65"/>
      <c r="CX624" s="65"/>
      <c r="CY624" s="65"/>
      <c r="CZ624" s="65"/>
      <c r="DA624" s="65"/>
      <c r="DB624" s="65"/>
      <c r="DC624" s="65"/>
      <c r="DD624" s="65"/>
      <c r="DE624" s="65"/>
      <c r="DF624" s="65"/>
      <c r="DG624" s="65"/>
      <c r="DH624" s="65"/>
      <c r="DI624" s="65"/>
      <c r="DJ624" s="65"/>
      <c r="DK624" s="65"/>
      <c r="DL624" s="65"/>
      <c r="DM624" s="65"/>
      <c r="DN624" s="65"/>
      <c r="DO624" s="65"/>
      <c r="DP624" s="65"/>
      <c r="DQ624" s="65"/>
      <c r="DR624" s="65"/>
      <c r="DS624" s="65"/>
      <c r="DT624" s="65"/>
      <c r="DU624" s="65"/>
      <c r="DV624" s="65"/>
      <c r="DW624" s="65"/>
      <c r="DX624" s="65"/>
      <c r="DY624" s="65"/>
      <c r="DZ624" s="65"/>
      <c r="EA624" s="65"/>
    </row>
    <row r="625" spans="1:131" x14ac:dyDescent="0.25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BX625" s="65"/>
      <c r="BY625" s="65"/>
      <c r="BZ625" s="65"/>
      <c r="CA625" s="65"/>
      <c r="CB625" s="65"/>
      <c r="CC625" s="65"/>
      <c r="CD625" s="65"/>
      <c r="CE625" s="65"/>
      <c r="CF625" s="65"/>
      <c r="CG625" s="65"/>
      <c r="CH625" s="65"/>
      <c r="CI625" s="65"/>
      <c r="CJ625" s="65"/>
      <c r="CK625" s="65"/>
      <c r="CL625" s="65"/>
      <c r="CM625" s="65"/>
      <c r="CN625" s="65"/>
      <c r="CO625" s="65"/>
      <c r="CP625" s="65"/>
      <c r="CQ625" s="65"/>
      <c r="CR625" s="65"/>
      <c r="CS625" s="65"/>
      <c r="CT625" s="65"/>
      <c r="CU625" s="65"/>
      <c r="CV625" s="65"/>
      <c r="CW625" s="65"/>
      <c r="CX625" s="65"/>
      <c r="CY625" s="65"/>
      <c r="CZ625" s="65"/>
      <c r="DA625" s="65"/>
      <c r="DB625" s="65"/>
      <c r="DC625" s="65"/>
      <c r="DD625" s="65"/>
      <c r="DE625" s="65"/>
      <c r="DF625" s="65"/>
      <c r="DG625" s="65"/>
      <c r="DH625" s="65"/>
      <c r="DI625" s="65"/>
      <c r="DJ625" s="65"/>
      <c r="DK625" s="65"/>
      <c r="DL625" s="65"/>
      <c r="DM625" s="65"/>
      <c r="DN625" s="65"/>
      <c r="DO625" s="65"/>
      <c r="DP625" s="65"/>
      <c r="DQ625" s="65"/>
      <c r="DR625" s="65"/>
      <c r="DS625" s="65"/>
      <c r="DT625" s="65"/>
      <c r="DU625" s="65"/>
      <c r="DV625" s="65"/>
      <c r="DW625" s="65"/>
      <c r="DX625" s="65"/>
      <c r="DY625" s="65"/>
      <c r="DZ625" s="65"/>
      <c r="EA625" s="65"/>
    </row>
    <row r="626" spans="1:131" x14ac:dyDescent="0.25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BX626" s="65"/>
      <c r="BY626" s="65"/>
      <c r="BZ626" s="65"/>
      <c r="CA626" s="65"/>
      <c r="CB626" s="65"/>
      <c r="CC626" s="65"/>
      <c r="CD626" s="65"/>
      <c r="CE626" s="65"/>
      <c r="CF626" s="65"/>
      <c r="CG626" s="65"/>
      <c r="CH626" s="65"/>
      <c r="CI626" s="65"/>
      <c r="CJ626" s="65"/>
      <c r="CK626" s="65"/>
      <c r="CL626" s="65"/>
      <c r="CM626" s="65"/>
      <c r="CN626" s="65"/>
      <c r="CO626" s="65"/>
      <c r="CP626" s="65"/>
      <c r="CQ626" s="65"/>
      <c r="CR626" s="65"/>
      <c r="CS626" s="65"/>
      <c r="CT626" s="65"/>
      <c r="CU626" s="65"/>
      <c r="CV626" s="65"/>
      <c r="CW626" s="65"/>
      <c r="CX626" s="65"/>
      <c r="CY626" s="65"/>
      <c r="CZ626" s="65"/>
      <c r="DA626" s="65"/>
      <c r="DB626" s="65"/>
      <c r="DC626" s="65"/>
      <c r="DD626" s="65"/>
      <c r="DE626" s="65"/>
      <c r="DF626" s="65"/>
      <c r="DG626" s="65"/>
      <c r="DH626" s="65"/>
      <c r="DI626" s="65"/>
      <c r="DJ626" s="65"/>
      <c r="DK626" s="65"/>
      <c r="DL626" s="65"/>
      <c r="DM626" s="65"/>
      <c r="DN626" s="65"/>
      <c r="DO626" s="65"/>
      <c r="DP626" s="65"/>
      <c r="DQ626" s="65"/>
      <c r="DR626" s="65"/>
      <c r="DS626" s="65"/>
      <c r="DT626" s="65"/>
      <c r="DU626" s="65"/>
      <c r="DV626" s="65"/>
      <c r="DW626" s="65"/>
      <c r="DX626" s="65"/>
      <c r="DY626" s="65"/>
      <c r="DZ626" s="65"/>
      <c r="EA626" s="65"/>
    </row>
    <row r="627" spans="1:131" x14ac:dyDescent="0.25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BX627" s="65"/>
      <c r="BY627" s="65"/>
      <c r="BZ627" s="65"/>
      <c r="CA627" s="65"/>
      <c r="CB627" s="65"/>
      <c r="CC627" s="65"/>
      <c r="CD627" s="65"/>
      <c r="CE627" s="65"/>
      <c r="CF627" s="65"/>
      <c r="CG627" s="65"/>
      <c r="CH627" s="65"/>
      <c r="CI627" s="65"/>
      <c r="CJ627" s="65"/>
      <c r="CK627" s="65"/>
      <c r="CL627" s="65"/>
      <c r="CM627" s="65"/>
      <c r="CN627" s="65"/>
      <c r="CO627" s="65"/>
      <c r="CP627" s="65"/>
      <c r="CQ627" s="65"/>
      <c r="CR627" s="65"/>
      <c r="CS627" s="65"/>
      <c r="CT627" s="65"/>
      <c r="CU627" s="65"/>
      <c r="CV627" s="65"/>
      <c r="CW627" s="65"/>
      <c r="CX627" s="65"/>
      <c r="CY627" s="65"/>
      <c r="CZ627" s="65"/>
      <c r="DA627" s="65"/>
      <c r="DB627" s="65"/>
      <c r="DC627" s="65"/>
      <c r="DD627" s="65"/>
      <c r="DE627" s="65"/>
      <c r="DF627" s="65"/>
      <c r="DG627" s="65"/>
      <c r="DH627" s="65"/>
      <c r="DI627" s="65"/>
      <c r="DJ627" s="65"/>
      <c r="DK627" s="65"/>
      <c r="DL627" s="65"/>
      <c r="DM627" s="65"/>
      <c r="DN627" s="65"/>
      <c r="DO627" s="65"/>
      <c r="DP627" s="65"/>
      <c r="DQ627" s="65"/>
      <c r="DR627" s="65"/>
      <c r="DS627" s="65"/>
      <c r="DT627" s="65"/>
      <c r="DU627" s="65"/>
      <c r="DV627" s="65"/>
      <c r="DW627" s="65"/>
      <c r="DX627" s="65"/>
      <c r="DY627" s="65"/>
      <c r="DZ627" s="65"/>
      <c r="EA627" s="65"/>
    </row>
    <row r="628" spans="1:131" x14ac:dyDescent="0.25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65"/>
      <c r="BB628" s="65"/>
      <c r="BC628" s="65"/>
      <c r="BD628" s="65"/>
      <c r="BE628" s="65"/>
      <c r="BF628" s="65"/>
      <c r="BG628" s="65"/>
      <c r="BH628" s="65"/>
      <c r="BI628" s="65"/>
      <c r="BJ628" s="65"/>
      <c r="BK628" s="65"/>
      <c r="BL628" s="65"/>
      <c r="BM628" s="65"/>
      <c r="BN628" s="65"/>
      <c r="BO628" s="65"/>
      <c r="BP628" s="65"/>
      <c r="BQ628" s="65"/>
      <c r="BR628" s="65"/>
      <c r="BS628" s="65"/>
      <c r="BT628" s="65"/>
      <c r="BU628" s="65"/>
      <c r="BV628" s="65"/>
      <c r="BW628" s="65"/>
      <c r="BX628" s="65"/>
      <c r="BY628" s="65"/>
      <c r="BZ628" s="65"/>
      <c r="CA628" s="65"/>
      <c r="CB628" s="65"/>
      <c r="CC628" s="65"/>
      <c r="CD628" s="65"/>
      <c r="CE628" s="65"/>
      <c r="CF628" s="65"/>
      <c r="CG628" s="65"/>
      <c r="CH628" s="65"/>
      <c r="CI628" s="65"/>
      <c r="CJ628" s="65"/>
      <c r="CK628" s="65"/>
      <c r="CL628" s="65"/>
      <c r="CM628" s="65"/>
      <c r="CN628" s="65"/>
      <c r="CO628" s="65"/>
      <c r="CP628" s="65"/>
      <c r="CQ628" s="65"/>
      <c r="CR628" s="65"/>
      <c r="CS628" s="65"/>
      <c r="CT628" s="65"/>
      <c r="CU628" s="65"/>
      <c r="CV628" s="65"/>
      <c r="CW628" s="65"/>
      <c r="CX628" s="65"/>
      <c r="CY628" s="65"/>
      <c r="CZ628" s="65"/>
      <c r="DA628" s="65"/>
      <c r="DB628" s="65"/>
      <c r="DC628" s="65"/>
      <c r="DD628" s="65"/>
      <c r="DE628" s="65"/>
      <c r="DF628" s="65"/>
      <c r="DG628" s="65"/>
      <c r="DH628" s="65"/>
      <c r="DI628" s="65"/>
      <c r="DJ628" s="65"/>
      <c r="DK628" s="65"/>
      <c r="DL628" s="65"/>
      <c r="DM628" s="65"/>
      <c r="DN628" s="65"/>
      <c r="DO628" s="65"/>
      <c r="DP628" s="65"/>
      <c r="DQ628" s="65"/>
      <c r="DR628" s="65"/>
      <c r="DS628" s="65"/>
      <c r="DT628" s="65"/>
      <c r="DU628" s="65"/>
      <c r="DV628" s="65"/>
      <c r="DW628" s="65"/>
      <c r="DX628" s="65"/>
      <c r="DY628" s="65"/>
      <c r="DZ628" s="65"/>
      <c r="EA628" s="65"/>
    </row>
    <row r="629" spans="1:131" x14ac:dyDescent="0.25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65"/>
      <c r="BB629" s="65"/>
      <c r="BC629" s="65"/>
      <c r="BD629" s="65"/>
      <c r="BE629" s="65"/>
      <c r="BF629" s="65"/>
      <c r="BG629" s="65"/>
      <c r="BH629" s="65"/>
      <c r="BI629" s="65"/>
      <c r="BJ629" s="65"/>
      <c r="BK629" s="65"/>
      <c r="BL629" s="65"/>
      <c r="BM629" s="65"/>
      <c r="BN629" s="65"/>
      <c r="BO629" s="65"/>
      <c r="BP629" s="65"/>
      <c r="BQ629" s="65"/>
      <c r="BR629" s="65"/>
      <c r="BS629" s="65"/>
      <c r="BT629" s="65"/>
      <c r="BU629" s="65"/>
      <c r="BV629" s="65"/>
      <c r="BW629" s="65"/>
      <c r="BX629" s="65"/>
      <c r="BY629" s="65"/>
      <c r="BZ629" s="65"/>
      <c r="CA629" s="65"/>
      <c r="CB629" s="65"/>
      <c r="CC629" s="65"/>
      <c r="CD629" s="65"/>
      <c r="CE629" s="65"/>
      <c r="CF629" s="65"/>
      <c r="CG629" s="65"/>
      <c r="CH629" s="65"/>
      <c r="CI629" s="65"/>
      <c r="CJ629" s="65"/>
      <c r="CK629" s="65"/>
      <c r="CL629" s="65"/>
      <c r="CM629" s="65"/>
      <c r="CN629" s="65"/>
      <c r="CO629" s="65"/>
      <c r="CP629" s="65"/>
      <c r="CQ629" s="65"/>
      <c r="CR629" s="65"/>
      <c r="CS629" s="65"/>
      <c r="CT629" s="65"/>
      <c r="CU629" s="65"/>
      <c r="CV629" s="65"/>
      <c r="CW629" s="65"/>
      <c r="CX629" s="65"/>
      <c r="CY629" s="65"/>
      <c r="CZ629" s="65"/>
      <c r="DA629" s="65"/>
      <c r="DB629" s="65"/>
      <c r="DC629" s="65"/>
      <c r="DD629" s="65"/>
      <c r="DE629" s="65"/>
      <c r="DF629" s="65"/>
      <c r="DG629" s="65"/>
      <c r="DH629" s="65"/>
      <c r="DI629" s="65"/>
      <c r="DJ629" s="65"/>
      <c r="DK629" s="65"/>
      <c r="DL629" s="65"/>
      <c r="DM629" s="65"/>
      <c r="DN629" s="65"/>
      <c r="DO629" s="65"/>
      <c r="DP629" s="65"/>
      <c r="DQ629" s="65"/>
      <c r="DR629" s="65"/>
      <c r="DS629" s="65"/>
      <c r="DT629" s="65"/>
      <c r="DU629" s="65"/>
      <c r="DV629" s="65"/>
      <c r="DW629" s="65"/>
      <c r="DX629" s="65"/>
      <c r="DY629" s="65"/>
      <c r="DZ629" s="65"/>
      <c r="EA629" s="65"/>
    </row>
    <row r="630" spans="1:131" x14ac:dyDescent="0.25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65"/>
      <c r="BB630" s="65"/>
      <c r="BC630" s="65"/>
      <c r="BD630" s="65"/>
      <c r="BE630" s="65"/>
      <c r="BF630" s="65"/>
      <c r="BG630" s="65"/>
      <c r="BH630" s="65"/>
      <c r="BI630" s="65"/>
      <c r="BJ630" s="65"/>
      <c r="BK630" s="65"/>
      <c r="BL630" s="65"/>
      <c r="BM630" s="65"/>
      <c r="BN630" s="65"/>
      <c r="BO630" s="65"/>
      <c r="BP630" s="65"/>
      <c r="BQ630" s="65"/>
      <c r="BR630" s="65"/>
      <c r="BS630" s="65"/>
      <c r="BT630" s="65"/>
      <c r="BU630" s="65"/>
      <c r="BV630" s="65"/>
      <c r="BW630" s="65"/>
      <c r="BX630" s="65"/>
      <c r="BY630" s="65"/>
      <c r="BZ630" s="65"/>
      <c r="CA630" s="65"/>
      <c r="CB630" s="65"/>
      <c r="CC630" s="65"/>
      <c r="CD630" s="65"/>
      <c r="CE630" s="65"/>
      <c r="CF630" s="65"/>
      <c r="CG630" s="65"/>
      <c r="CH630" s="65"/>
      <c r="CI630" s="65"/>
      <c r="CJ630" s="65"/>
      <c r="CK630" s="65"/>
      <c r="CL630" s="65"/>
      <c r="CM630" s="65"/>
      <c r="CN630" s="65"/>
      <c r="CO630" s="65"/>
      <c r="CP630" s="65"/>
      <c r="CQ630" s="65"/>
      <c r="CR630" s="65"/>
      <c r="CS630" s="65"/>
      <c r="CT630" s="65"/>
      <c r="CU630" s="65"/>
      <c r="CV630" s="65"/>
      <c r="CW630" s="65"/>
      <c r="CX630" s="65"/>
      <c r="CY630" s="65"/>
      <c r="CZ630" s="65"/>
      <c r="DA630" s="65"/>
      <c r="DB630" s="65"/>
      <c r="DC630" s="65"/>
      <c r="DD630" s="65"/>
      <c r="DE630" s="65"/>
      <c r="DF630" s="65"/>
      <c r="DG630" s="65"/>
      <c r="DH630" s="65"/>
      <c r="DI630" s="65"/>
      <c r="DJ630" s="65"/>
      <c r="DK630" s="65"/>
      <c r="DL630" s="65"/>
      <c r="DM630" s="65"/>
      <c r="DN630" s="65"/>
      <c r="DO630" s="65"/>
      <c r="DP630" s="65"/>
      <c r="DQ630" s="65"/>
      <c r="DR630" s="65"/>
      <c r="DS630" s="65"/>
      <c r="DT630" s="65"/>
      <c r="DU630" s="65"/>
      <c r="DV630" s="65"/>
      <c r="DW630" s="65"/>
      <c r="DX630" s="65"/>
      <c r="DY630" s="65"/>
      <c r="DZ630" s="65"/>
      <c r="EA630" s="65"/>
    </row>
    <row r="631" spans="1:131" x14ac:dyDescent="0.25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65"/>
      <c r="BB631" s="65"/>
      <c r="BC631" s="65"/>
      <c r="BD631" s="65"/>
      <c r="BE631" s="65"/>
      <c r="BF631" s="65"/>
      <c r="BG631" s="65"/>
      <c r="BH631" s="65"/>
      <c r="BI631" s="65"/>
      <c r="BJ631" s="65"/>
      <c r="BK631" s="65"/>
      <c r="BL631" s="65"/>
      <c r="BM631" s="65"/>
      <c r="BN631" s="65"/>
      <c r="BO631" s="65"/>
      <c r="BP631" s="65"/>
      <c r="BQ631" s="65"/>
      <c r="BR631" s="65"/>
      <c r="BS631" s="65"/>
      <c r="BT631" s="65"/>
      <c r="BU631" s="65"/>
      <c r="BV631" s="65"/>
      <c r="BW631" s="65"/>
      <c r="BX631" s="65"/>
      <c r="BY631" s="65"/>
      <c r="BZ631" s="65"/>
      <c r="CA631" s="65"/>
      <c r="CB631" s="65"/>
      <c r="CC631" s="65"/>
      <c r="CD631" s="65"/>
      <c r="CE631" s="65"/>
      <c r="CF631" s="65"/>
      <c r="CG631" s="65"/>
      <c r="CH631" s="65"/>
      <c r="CI631" s="65"/>
      <c r="CJ631" s="65"/>
      <c r="CK631" s="65"/>
      <c r="CL631" s="65"/>
      <c r="CM631" s="65"/>
      <c r="CN631" s="65"/>
      <c r="CO631" s="65"/>
      <c r="CP631" s="65"/>
      <c r="CQ631" s="65"/>
      <c r="CR631" s="65"/>
      <c r="CS631" s="65"/>
      <c r="CT631" s="65"/>
      <c r="CU631" s="65"/>
      <c r="CV631" s="65"/>
      <c r="CW631" s="65"/>
      <c r="CX631" s="65"/>
      <c r="CY631" s="65"/>
      <c r="CZ631" s="65"/>
      <c r="DA631" s="65"/>
      <c r="DB631" s="65"/>
      <c r="DC631" s="65"/>
      <c r="DD631" s="65"/>
      <c r="DE631" s="65"/>
      <c r="DF631" s="65"/>
      <c r="DG631" s="65"/>
      <c r="DH631" s="65"/>
      <c r="DI631" s="65"/>
      <c r="DJ631" s="65"/>
      <c r="DK631" s="65"/>
      <c r="DL631" s="65"/>
      <c r="DM631" s="65"/>
      <c r="DN631" s="65"/>
      <c r="DO631" s="65"/>
      <c r="DP631" s="65"/>
      <c r="DQ631" s="65"/>
      <c r="DR631" s="65"/>
      <c r="DS631" s="65"/>
      <c r="DT631" s="65"/>
      <c r="DU631" s="65"/>
      <c r="DV631" s="65"/>
      <c r="DW631" s="65"/>
      <c r="DX631" s="65"/>
      <c r="DY631" s="65"/>
      <c r="DZ631" s="65"/>
      <c r="EA631" s="65"/>
    </row>
    <row r="632" spans="1:131" x14ac:dyDescent="0.25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  <c r="BX632" s="65"/>
      <c r="BY632" s="65"/>
      <c r="BZ632" s="65"/>
      <c r="CA632" s="65"/>
      <c r="CB632" s="65"/>
      <c r="CC632" s="65"/>
      <c r="CD632" s="65"/>
      <c r="CE632" s="65"/>
      <c r="CF632" s="65"/>
      <c r="CG632" s="65"/>
      <c r="CH632" s="65"/>
      <c r="CI632" s="65"/>
      <c r="CJ632" s="65"/>
      <c r="CK632" s="65"/>
      <c r="CL632" s="65"/>
      <c r="CM632" s="65"/>
      <c r="CN632" s="65"/>
      <c r="CO632" s="65"/>
      <c r="CP632" s="65"/>
      <c r="CQ632" s="65"/>
      <c r="CR632" s="65"/>
      <c r="CS632" s="65"/>
      <c r="CT632" s="65"/>
      <c r="CU632" s="65"/>
      <c r="CV632" s="65"/>
      <c r="CW632" s="65"/>
      <c r="CX632" s="65"/>
      <c r="CY632" s="65"/>
      <c r="CZ632" s="65"/>
      <c r="DA632" s="65"/>
      <c r="DB632" s="65"/>
      <c r="DC632" s="65"/>
      <c r="DD632" s="65"/>
      <c r="DE632" s="65"/>
      <c r="DF632" s="65"/>
      <c r="DG632" s="65"/>
      <c r="DH632" s="65"/>
      <c r="DI632" s="65"/>
      <c r="DJ632" s="65"/>
      <c r="DK632" s="65"/>
      <c r="DL632" s="65"/>
      <c r="DM632" s="65"/>
      <c r="DN632" s="65"/>
      <c r="DO632" s="65"/>
      <c r="DP632" s="65"/>
      <c r="DQ632" s="65"/>
      <c r="DR632" s="65"/>
      <c r="DS632" s="65"/>
      <c r="DT632" s="65"/>
      <c r="DU632" s="65"/>
      <c r="DV632" s="65"/>
      <c r="DW632" s="65"/>
      <c r="DX632" s="65"/>
      <c r="DY632" s="65"/>
      <c r="DZ632" s="65"/>
      <c r="EA632" s="65"/>
    </row>
    <row r="633" spans="1:131" x14ac:dyDescent="0.25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  <c r="BU633" s="65"/>
      <c r="BV633" s="65"/>
      <c r="BW633" s="65"/>
      <c r="BX633" s="65"/>
      <c r="BY633" s="65"/>
      <c r="BZ633" s="65"/>
      <c r="CA633" s="65"/>
      <c r="CB633" s="65"/>
      <c r="CC633" s="65"/>
      <c r="CD633" s="65"/>
      <c r="CE633" s="65"/>
      <c r="CF633" s="65"/>
      <c r="CG633" s="65"/>
      <c r="CH633" s="65"/>
      <c r="CI633" s="65"/>
      <c r="CJ633" s="65"/>
      <c r="CK633" s="65"/>
      <c r="CL633" s="65"/>
      <c r="CM633" s="65"/>
      <c r="CN633" s="65"/>
      <c r="CO633" s="65"/>
      <c r="CP633" s="65"/>
      <c r="CQ633" s="65"/>
      <c r="CR633" s="65"/>
      <c r="CS633" s="65"/>
      <c r="CT633" s="65"/>
      <c r="CU633" s="65"/>
      <c r="CV633" s="65"/>
      <c r="CW633" s="65"/>
      <c r="CX633" s="65"/>
      <c r="CY633" s="65"/>
      <c r="CZ633" s="65"/>
      <c r="DA633" s="65"/>
      <c r="DB633" s="65"/>
      <c r="DC633" s="65"/>
      <c r="DD633" s="65"/>
      <c r="DE633" s="65"/>
      <c r="DF633" s="65"/>
      <c r="DG633" s="65"/>
      <c r="DH633" s="65"/>
      <c r="DI633" s="65"/>
      <c r="DJ633" s="65"/>
      <c r="DK633" s="65"/>
      <c r="DL633" s="65"/>
      <c r="DM633" s="65"/>
      <c r="DN633" s="65"/>
      <c r="DO633" s="65"/>
      <c r="DP633" s="65"/>
      <c r="DQ633" s="65"/>
      <c r="DR633" s="65"/>
      <c r="DS633" s="65"/>
      <c r="DT633" s="65"/>
      <c r="DU633" s="65"/>
      <c r="DV633" s="65"/>
      <c r="DW633" s="65"/>
      <c r="DX633" s="65"/>
      <c r="DY633" s="65"/>
      <c r="DZ633" s="65"/>
      <c r="EA633" s="65"/>
    </row>
    <row r="634" spans="1:131" x14ac:dyDescent="0.25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  <c r="BU634" s="65"/>
      <c r="BV634" s="65"/>
      <c r="BW634" s="65"/>
      <c r="BX634" s="65"/>
      <c r="BY634" s="65"/>
      <c r="BZ634" s="65"/>
      <c r="CA634" s="65"/>
      <c r="CB634" s="65"/>
      <c r="CC634" s="65"/>
      <c r="CD634" s="65"/>
      <c r="CE634" s="65"/>
      <c r="CF634" s="65"/>
      <c r="CG634" s="65"/>
      <c r="CH634" s="65"/>
      <c r="CI634" s="65"/>
      <c r="CJ634" s="65"/>
      <c r="CK634" s="65"/>
      <c r="CL634" s="65"/>
      <c r="CM634" s="65"/>
      <c r="CN634" s="65"/>
      <c r="CO634" s="65"/>
      <c r="CP634" s="65"/>
      <c r="CQ634" s="65"/>
      <c r="CR634" s="65"/>
      <c r="CS634" s="65"/>
      <c r="CT634" s="65"/>
      <c r="CU634" s="65"/>
      <c r="CV634" s="65"/>
      <c r="CW634" s="65"/>
      <c r="CX634" s="65"/>
      <c r="CY634" s="65"/>
      <c r="CZ634" s="65"/>
      <c r="DA634" s="65"/>
      <c r="DB634" s="65"/>
      <c r="DC634" s="65"/>
      <c r="DD634" s="65"/>
      <c r="DE634" s="65"/>
      <c r="DF634" s="65"/>
      <c r="DG634" s="65"/>
      <c r="DH634" s="65"/>
      <c r="DI634" s="65"/>
      <c r="DJ634" s="65"/>
      <c r="DK634" s="65"/>
      <c r="DL634" s="65"/>
      <c r="DM634" s="65"/>
      <c r="DN634" s="65"/>
      <c r="DO634" s="65"/>
      <c r="DP634" s="65"/>
      <c r="DQ634" s="65"/>
      <c r="DR634" s="65"/>
      <c r="DS634" s="65"/>
      <c r="DT634" s="65"/>
      <c r="DU634" s="65"/>
      <c r="DV634" s="65"/>
      <c r="DW634" s="65"/>
      <c r="DX634" s="65"/>
      <c r="DY634" s="65"/>
      <c r="DZ634" s="65"/>
      <c r="EA634" s="65"/>
    </row>
    <row r="635" spans="1:131" x14ac:dyDescent="0.25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  <c r="BU635" s="65"/>
      <c r="BV635" s="65"/>
      <c r="BW635" s="65"/>
      <c r="BX635" s="65"/>
      <c r="BY635" s="65"/>
      <c r="BZ635" s="65"/>
      <c r="CA635" s="65"/>
      <c r="CB635" s="65"/>
      <c r="CC635" s="65"/>
      <c r="CD635" s="65"/>
      <c r="CE635" s="65"/>
      <c r="CF635" s="65"/>
      <c r="CG635" s="65"/>
      <c r="CH635" s="65"/>
      <c r="CI635" s="65"/>
      <c r="CJ635" s="65"/>
      <c r="CK635" s="65"/>
      <c r="CL635" s="65"/>
      <c r="CM635" s="65"/>
      <c r="CN635" s="65"/>
      <c r="CO635" s="65"/>
      <c r="CP635" s="65"/>
      <c r="CQ635" s="65"/>
      <c r="CR635" s="65"/>
      <c r="CS635" s="65"/>
      <c r="CT635" s="65"/>
      <c r="CU635" s="65"/>
      <c r="CV635" s="65"/>
      <c r="CW635" s="65"/>
      <c r="CX635" s="65"/>
      <c r="CY635" s="65"/>
      <c r="CZ635" s="65"/>
      <c r="DA635" s="65"/>
      <c r="DB635" s="65"/>
      <c r="DC635" s="65"/>
      <c r="DD635" s="65"/>
      <c r="DE635" s="65"/>
      <c r="DF635" s="65"/>
      <c r="DG635" s="65"/>
      <c r="DH635" s="65"/>
      <c r="DI635" s="65"/>
      <c r="DJ635" s="65"/>
      <c r="DK635" s="65"/>
      <c r="DL635" s="65"/>
      <c r="DM635" s="65"/>
      <c r="DN635" s="65"/>
      <c r="DO635" s="65"/>
      <c r="DP635" s="65"/>
      <c r="DQ635" s="65"/>
      <c r="DR635" s="65"/>
      <c r="DS635" s="65"/>
      <c r="DT635" s="65"/>
      <c r="DU635" s="65"/>
      <c r="DV635" s="65"/>
      <c r="DW635" s="65"/>
      <c r="DX635" s="65"/>
      <c r="DY635" s="65"/>
      <c r="DZ635" s="65"/>
      <c r="EA635" s="65"/>
    </row>
    <row r="636" spans="1:131" x14ac:dyDescent="0.25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65"/>
      <c r="BB636" s="65"/>
      <c r="BC636" s="65"/>
      <c r="BD636" s="65"/>
      <c r="BE636" s="65"/>
      <c r="BF636" s="65"/>
      <c r="BG636" s="65"/>
      <c r="BH636" s="65"/>
      <c r="BI636" s="65"/>
      <c r="BJ636" s="65"/>
      <c r="BK636" s="65"/>
      <c r="BL636" s="65"/>
      <c r="BM636" s="65"/>
      <c r="BN636" s="65"/>
      <c r="BO636" s="65"/>
      <c r="BP636" s="65"/>
      <c r="BQ636" s="65"/>
      <c r="BR636" s="65"/>
      <c r="BS636" s="65"/>
      <c r="BT636" s="65"/>
      <c r="BU636" s="65"/>
      <c r="BV636" s="65"/>
      <c r="BW636" s="65"/>
      <c r="BX636" s="65"/>
      <c r="BY636" s="65"/>
      <c r="BZ636" s="65"/>
      <c r="CA636" s="65"/>
      <c r="CB636" s="65"/>
      <c r="CC636" s="65"/>
      <c r="CD636" s="65"/>
      <c r="CE636" s="65"/>
      <c r="CF636" s="65"/>
      <c r="CG636" s="65"/>
      <c r="CH636" s="65"/>
      <c r="CI636" s="65"/>
      <c r="CJ636" s="65"/>
      <c r="CK636" s="65"/>
      <c r="CL636" s="65"/>
      <c r="CM636" s="65"/>
      <c r="CN636" s="65"/>
      <c r="CO636" s="65"/>
      <c r="CP636" s="65"/>
      <c r="CQ636" s="65"/>
      <c r="CR636" s="65"/>
      <c r="CS636" s="65"/>
      <c r="CT636" s="65"/>
      <c r="CU636" s="65"/>
      <c r="CV636" s="65"/>
      <c r="CW636" s="65"/>
      <c r="CX636" s="65"/>
      <c r="CY636" s="65"/>
      <c r="CZ636" s="65"/>
      <c r="DA636" s="65"/>
      <c r="DB636" s="65"/>
      <c r="DC636" s="65"/>
      <c r="DD636" s="65"/>
      <c r="DE636" s="65"/>
      <c r="DF636" s="65"/>
      <c r="DG636" s="65"/>
      <c r="DH636" s="65"/>
      <c r="DI636" s="65"/>
      <c r="DJ636" s="65"/>
      <c r="DK636" s="65"/>
      <c r="DL636" s="65"/>
      <c r="DM636" s="65"/>
      <c r="DN636" s="65"/>
      <c r="DO636" s="65"/>
      <c r="DP636" s="65"/>
      <c r="DQ636" s="65"/>
      <c r="DR636" s="65"/>
      <c r="DS636" s="65"/>
      <c r="DT636" s="65"/>
      <c r="DU636" s="65"/>
      <c r="DV636" s="65"/>
      <c r="DW636" s="65"/>
      <c r="DX636" s="65"/>
      <c r="DY636" s="65"/>
      <c r="DZ636" s="65"/>
      <c r="EA636" s="65"/>
    </row>
    <row r="637" spans="1:131" x14ac:dyDescent="0.25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65"/>
      <c r="BB637" s="65"/>
      <c r="BC637" s="65"/>
      <c r="BD637" s="65"/>
      <c r="BE637" s="65"/>
      <c r="BF637" s="65"/>
      <c r="BG637" s="65"/>
      <c r="BH637" s="65"/>
      <c r="BI637" s="65"/>
      <c r="BJ637" s="65"/>
      <c r="BK637" s="65"/>
      <c r="BL637" s="65"/>
      <c r="BM637" s="65"/>
      <c r="BN637" s="65"/>
      <c r="BO637" s="65"/>
      <c r="BP637" s="65"/>
      <c r="BQ637" s="65"/>
      <c r="BR637" s="65"/>
      <c r="BS637" s="65"/>
      <c r="BT637" s="65"/>
      <c r="BU637" s="65"/>
      <c r="BV637" s="65"/>
      <c r="BW637" s="65"/>
      <c r="BX637" s="65"/>
      <c r="BY637" s="65"/>
      <c r="BZ637" s="65"/>
      <c r="CA637" s="65"/>
      <c r="CB637" s="65"/>
      <c r="CC637" s="65"/>
      <c r="CD637" s="65"/>
      <c r="CE637" s="65"/>
      <c r="CF637" s="65"/>
      <c r="CG637" s="65"/>
      <c r="CH637" s="65"/>
      <c r="CI637" s="65"/>
      <c r="CJ637" s="65"/>
      <c r="CK637" s="65"/>
      <c r="CL637" s="65"/>
      <c r="CM637" s="65"/>
      <c r="CN637" s="65"/>
      <c r="CO637" s="65"/>
      <c r="CP637" s="65"/>
      <c r="CQ637" s="65"/>
      <c r="CR637" s="65"/>
      <c r="CS637" s="65"/>
      <c r="CT637" s="65"/>
      <c r="CU637" s="65"/>
      <c r="CV637" s="65"/>
      <c r="CW637" s="65"/>
      <c r="CX637" s="65"/>
      <c r="CY637" s="65"/>
      <c r="CZ637" s="65"/>
      <c r="DA637" s="65"/>
      <c r="DB637" s="65"/>
      <c r="DC637" s="65"/>
      <c r="DD637" s="65"/>
      <c r="DE637" s="65"/>
      <c r="DF637" s="65"/>
      <c r="DG637" s="65"/>
      <c r="DH637" s="65"/>
      <c r="DI637" s="65"/>
      <c r="DJ637" s="65"/>
      <c r="DK637" s="65"/>
      <c r="DL637" s="65"/>
      <c r="DM637" s="65"/>
      <c r="DN637" s="65"/>
      <c r="DO637" s="65"/>
      <c r="DP637" s="65"/>
      <c r="DQ637" s="65"/>
      <c r="DR637" s="65"/>
      <c r="DS637" s="65"/>
      <c r="DT637" s="65"/>
      <c r="DU637" s="65"/>
      <c r="DV637" s="65"/>
      <c r="DW637" s="65"/>
      <c r="DX637" s="65"/>
      <c r="DY637" s="65"/>
      <c r="DZ637" s="65"/>
      <c r="EA637" s="65"/>
    </row>
    <row r="638" spans="1:131" x14ac:dyDescent="0.25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  <c r="BU638" s="65"/>
      <c r="BV638" s="65"/>
      <c r="BW638" s="65"/>
      <c r="BX638" s="65"/>
      <c r="BY638" s="65"/>
      <c r="BZ638" s="65"/>
      <c r="CA638" s="65"/>
      <c r="CB638" s="65"/>
      <c r="CC638" s="65"/>
      <c r="CD638" s="65"/>
      <c r="CE638" s="65"/>
      <c r="CF638" s="65"/>
      <c r="CG638" s="65"/>
      <c r="CH638" s="65"/>
      <c r="CI638" s="65"/>
      <c r="CJ638" s="65"/>
      <c r="CK638" s="65"/>
      <c r="CL638" s="65"/>
      <c r="CM638" s="65"/>
      <c r="CN638" s="65"/>
      <c r="CO638" s="65"/>
      <c r="CP638" s="65"/>
      <c r="CQ638" s="65"/>
      <c r="CR638" s="65"/>
      <c r="CS638" s="65"/>
      <c r="CT638" s="65"/>
      <c r="CU638" s="65"/>
      <c r="CV638" s="65"/>
      <c r="CW638" s="65"/>
      <c r="CX638" s="65"/>
      <c r="CY638" s="65"/>
      <c r="CZ638" s="65"/>
      <c r="DA638" s="65"/>
      <c r="DB638" s="65"/>
      <c r="DC638" s="65"/>
      <c r="DD638" s="65"/>
      <c r="DE638" s="65"/>
      <c r="DF638" s="65"/>
      <c r="DG638" s="65"/>
      <c r="DH638" s="65"/>
      <c r="DI638" s="65"/>
      <c r="DJ638" s="65"/>
      <c r="DK638" s="65"/>
      <c r="DL638" s="65"/>
      <c r="DM638" s="65"/>
      <c r="DN638" s="65"/>
      <c r="DO638" s="65"/>
      <c r="DP638" s="65"/>
      <c r="DQ638" s="65"/>
      <c r="DR638" s="65"/>
      <c r="DS638" s="65"/>
      <c r="DT638" s="65"/>
      <c r="DU638" s="65"/>
      <c r="DV638" s="65"/>
      <c r="DW638" s="65"/>
      <c r="DX638" s="65"/>
      <c r="DY638" s="65"/>
      <c r="DZ638" s="65"/>
      <c r="EA638" s="65"/>
    </row>
    <row r="639" spans="1:131" x14ac:dyDescent="0.25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  <c r="BU639" s="65"/>
      <c r="BV639" s="65"/>
      <c r="BW639" s="65"/>
      <c r="BX639" s="65"/>
      <c r="BY639" s="65"/>
      <c r="BZ639" s="65"/>
      <c r="CA639" s="65"/>
      <c r="CB639" s="65"/>
      <c r="CC639" s="65"/>
      <c r="CD639" s="65"/>
      <c r="CE639" s="65"/>
      <c r="CF639" s="65"/>
      <c r="CG639" s="65"/>
      <c r="CH639" s="65"/>
      <c r="CI639" s="65"/>
      <c r="CJ639" s="65"/>
      <c r="CK639" s="65"/>
      <c r="CL639" s="65"/>
      <c r="CM639" s="65"/>
      <c r="CN639" s="65"/>
      <c r="CO639" s="65"/>
      <c r="CP639" s="65"/>
      <c r="CQ639" s="65"/>
      <c r="CR639" s="65"/>
      <c r="CS639" s="65"/>
      <c r="CT639" s="65"/>
      <c r="CU639" s="65"/>
      <c r="CV639" s="65"/>
      <c r="CW639" s="65"/>
      <c r="CX639" s="65"/>
      <c r="CY639" s="65"/>
      <c r="CZ639" s="65"/>
      <c r="DA639" s="65"/>
      <c r="DB639" s="65"/>
      <c r="DC639" s="65"/>
      <c r="DD639" s="65"/>
      <c r="DE639" s="65"/>
      <c r="DF639" s="65"/>
      <c r="DG639" s="65"/>
      <c r="DH639" s="65"/>
      <c r="DI639" s="65"/>
      <c r="DJ639" s="65"/>
      <c r="DK639" s="65"/>
      <c r="DL639" s="65"/>
      <c r="DM639" s="65"/>
      <c r="DN639" s="65"/>
      <c r="DO639" s="65"/>
      <c r="DP639" s="65"/>
      <c r="DQ639" s="65"/>
      <c r="DR639" s="65"/>
      <c r="DS639" s="65"/>
      <c r="DT639" s="65"/>
      <c r="DU639" s="65"/>
      <c r="DV639" s="65"/>
      <c r="DW639" s="65"/>
      <c r="DX639" s="65"/>
      <c r="DY639" s="65"/>
      <c r="DZ639" s="65"/>
      <c r="EA639" s="65"/>
    </row>
    <row r="640" spans="1:131" x14ac:dyDescent="0.25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65"/>
      <c r="CB640" s="65"/>
      <c r="CC640" s="65"/>
      <c r="CD640" s="65"/>
      <c r="CE640" s="65"/>
      <c r="CF640" s="65"/>
      <c r="CG640" s="65"/>
      <c r="CH640" s="65"/>
      <c r="CI640" s="65"/>
      <c r="CJ640" s="65"/>
      <c r="CK640" s="65"/>
      <c r="CL640" s="65"/>
      <c r="CM640" s="65"/>
      <c r="CN640" s="65"/>
      <c r="CO640" s="65"/>
      <c r="CP640" s="65"/>
      <c r="CQ640" s="65"/>
      <c r="CR640" s="65"/>
      <c r="CS640" s="65"/>
      <c r="CT640" s="65"/>
      <c r="CU640" s="65"/>
      <c r="CV640" s="65"/>
      <c r="CW640" s="65"/>
      <c r="CX640" s="65"/>
      <c r="CY640" s="65"/>
      <c r="CZ640" s="65"/>
      <c r="DA640" s="65"/>
      <c r="DB640" s="65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5"/>
      <c r="DN640" s="65"/>
      <c r="DO640" s="65"/>
      <c r="DP640" s="65"/>
      <c r="DQ640" s="65"/>
      <c r="DR640" s="65"/>
      <c r="DS640" s="65"/>
      <c r="DT640" s="65"/>
      <c r="DU640" s="65"/>
      <c r="DV640" s="65"/>
      <c r="DW640" s="65"/>
      <c r="DX640" s="65"/>
      <c r="DY640" s="65"/>
      <c r="DZ640" s="65"/>
      <c r="EA640" s="65"/>
    </row>
    <row r="641" spans="1:131" x14ac:dyDescent="0.25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C641" s="65"/>
      <c r="BD641" s="65"/>
      <c r="BE641" s="65"/>
      <c r="BF641" s="65"/>
      <c r="BG641" s="65"/>
      <c r="BH641" s="65"/>
      <c r="BI641" s="65"/>
      <c r="BJ641" s="65"/>
      <c r="BK641" s="65"/>
      <c r="BL641" s="65"/>
      <c r="BM641" s="65"/>
      <c r="BN641" s="65"/>
      <c r="BO641" s="65"/>
      <c r="BP641" s="65"/>
      <c r="BQ641" s="65"/>
      <c r="BR641" s="65"/>
      <c r="BS641" s="65"/>
      <c r="BT641" s="65"/>
      <c r="BU641" s="65"/>
      <c r="BV641" s="65"/>
      <c r="BW641" s="65"/>
      <c r="BX641" s="65"/>
      <c r="BY641" s="65"/>
      <c r="BZ641" s="65"/>
      <c r="CA641" s="65"/>
      <c r="CB641" s="65"/>
      <c r="CC641" s="65"/>
      <c r="CD641" s="65"/>
      <c r="CE641" s="65"/>
      <c r="CF641" s="65"/>
      <c r="CG641" s="65"/>
      <c r="CH641" s="65"/>
      <c r="CI641" s="65"/>
      <c r="CJ641" s="65"/>
      <c r="CK641" s="65"/>
      <c r="CL641" s="65"/>
      <c r="CM641" s="65"/>
      <c r="CN641" s="65"/>
      <c r="CO641" s="65"/>
      <c r="CP641" s="65"/>
      <c r="CQ641" s="65"/>
      <c r="CR641" s="65"/>
      <c r="CS641" s="65"/>
      <c r="CT641" s="65"/>
      <c r="CU641" s="65"/>
      <c r="CV641" s="65"/>
      <c r="CW641" s="65"/>
      <c r="CX641" s="65"/>
      <c r="CY641" s="65"/>
      <c r="CZ641" s="65"/>
      <c r="DA641" s="65"/>
      <c r="DB641" s="65"/>
      <c r="DC641" s="65"/>
      <c r="DD641" s="65"/>
      <c r="DE641" s="65"/>
      <c r="DF641" s="65"/>
      <c r="DG641" s="65"/>
      <c r="DH641" s="65"/>
      <c r="DI641" s="65"/>
      <c r="DJ641" s="65"/>
      <c r="DK641" s="65"/>
      <c r="DL641" s="65"/>
      <c r="DM641" s="65"/>
      <c r="DN641" s="65"/>
      <c r="DO641" s="65"/>
      <c r="DP641" s="65"/>
      <c r="DQ641" s="65"/>
      <c r="DR641" s="65"/>
      <c r="DS641" s="65"/>
      <c r="DT641" s="65"/>
      <c r="DU641" s="65"/>
      <c r="DV641" s="65"/>
      <c r="DW641" s="65"/>
      <c r="DX641" s="65"/>
      <c r="DY641" s="65"/>
      <c r="DZ641" s="65"/>
      <c r="EA641" s="65"/>
    </row>
    <row r="642" spans="1:131" x14ac:dyDescent="0.25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C642" s="65"/>
      <c r="BD642" s="65"/>
      <c r="BE642" s="65"/>
      <c r="BF642" s="65"/>
      <c r="BG642" s="65"/>
      <c r="BH642" s="65"/>
      <c r="BI642" s="65"/>
      <c r="BJ642" s="65"/>
      <c r="BK642" s="65"/>
      <c r="BL642" s="65"/>
      <c r="BM642" s="65"/>
      <c r="BN642" s="65"/>
      <c r="BO642" s="65"/>
      <c r="BP642" s="65"/>
      <c r="BQ642" s="65"/>
      <c r="BR642" s="65"/>
      <c r="BS642" s="65"/>
      <c r="BT642" s="65"/>
      <c r="BU642" s="65"/>
      <c r="BV642" s="65"/>
      <c r="BW642" s="65"/>
      <c r="BX642" s="65"/>
      <c r="BY642" s="65"/>
      <c r="BZ642" s="65"/>
      <c r="CA642" s="65"/>
      <c r="CB642" s="65"/>
      <c r="CC642" s="65"/>
      <c r="CD642" s="65"/>
      <c r="CE642" s="65"/>
      <c r="CF642" s="65"/>
      <c r="CG642" s="65"/>
      <c r="CH642" s="65"/>
      <c r="CI642" s="65"/>
      <c r="CJ642" s="65"/>
      <c r="CK642" s="65"/>
      <c r="CL642" s="65"/>
      <c r="CM642" s="65"/>
      <c r="CN642" s="65"/>
      <c r="CO642" s="65"/>
      <c r="CP642" s="65"/>
      <c r="CQ642" s="65"/>
      <c r="CR642" s="65"/>
      <c r="CS642" s="65"/>
      <c r="CT642" s="65"/>
      <c r="CU642" s="65"/>
      <c r="CV642" s="65"/>
      <c r="CW642" s="65"/>
      <c r="CX642" s="65"/>
      <c r="CY642" s="65"/>
      <c r="CZ642" s="65"/>
      <c r="DA642" s="65"/>
      <c r="DB642" s="65"/>
      <c r="DC642" s="65"/>
      <c r="DD642" s="65"/>
      <c r="DE642" s="65"/>
      <c r="DF642" s="65"/>
      <c r="DG642" s="65"/>
      <c r="DH642" s="65"/>
      <c r="DI642" s="65"/>
      <c r="DJ642" s="65"/>
      <c r="DK642" s="65"/>
      <c r="DL642" s="65"/>
      <c r="DM642" s="65"/>
      <c r="DN642" s="65"/>
      <c r="DO642" s="65"/>
      <c r="DP642" s="65"/>
      <c r="DQ642" s="65"/>
      <c r="DR642" s="65"/>
      <c r="DS642" s="65"/>
      <c r="DT642" s="65"/>
      <c r="DU642" s="65"/>
      <c r="DV642" s="65"/>
      <c r="DW642" s="65"/>
      <c r="DX642" s="65"/>
      <c r="DY642" s="65"/>
      <c r="DZ642" s="65"/>
      <c r="EA642" s="65"/>
    </row>
    <row r="643" spans="1:131" x14ac:dyDescent="0.25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C643" s="65"/>
      <c r="BD643" s="65"/>
      <c r="BE643" s="65"/>
      <c r="BF643" s="65"/>
      <c r="BG643" s="65"/>
      <c r="BH643" s="65"/>
      <c r="BI643" s="65"/>
      <c r="BJ643" s="65"/>
      <c r="BK643" s="65"/>
      <c r="BL643" s="65"/>
      <c r="BM643" s="65"/>
      <c r="BN643" s="65"/>
      <c r="BO643" s="65"/>
      <c r="BP643" s="65"/>
      <c r="BQ643" s="65"/>
      <c r="BR643" s="65"/>
      <c r="BS643" s="65"/>
      <c r="BT643" s="65"/>
      <c r="BU643" s="65"/>
      <c r="BV643" s="65"/>
      <c r="BW643" s="65"/>
      <c r="BX643" s="65"/>
      <c r="BY643" s="65"/>
      <c r="BZ643" s="65"/>
      <c r="CA643" s="65"/>
      <c r="CB643" s="65"/>
      <c r="CC643" s="65"/>
      <c r="CD643" s="65"/>
      <c r="CE643" s="65"/>
      <c r="CF643" s="65"/>
      <c r="CG643" s="65"/>
      <c r="CH643" s="65"/>
      <c r="CI643" s="65"/>
      <c r="CJ643" s="65"/>
      <c r="CK643" s="65"/>
      <c r="CL643" s="65"/>
      <c r="CM643" s="65"/>
      <c r="CN643" s="65"/>
      <c r="CO643" s="65"/>
      <c r="CP643" s="65"/>
      <c r="CQ643" s="65"/>
      <c r="CR643" s="65"/>
      <c r="CS643" s="65"/>
      <c r="CT643" s="65"/>
      <c r="CU643" s="65"/>
      <c r="CV643" s="65"/>
      <c r="CW643" s="65"/>
      <c r="CX643" s="65"/>
      <c r="CY643" s="65"/>
      <c r="CZ643" s="65"/>
      <c r="DA643" s="65"/>
      <c r="DB643" s="65"/>
      <c r="DC643" s="65"/>
      <c r="DD643" s="65"/>
      <c r="DE643" s="65"/>
      <c r="DF643" s="65"/>
      <c r="DG643" s="65"/>
      <c r="DH643" s="65"/>
      <c r="DI643" s="65"/>
      <c r="DJ643" s="65"/>
      <c r="DK643" s="65"/>
      <c r="DL643" s="65"/>
      <c r="DM643" s="65"/>
      <c r="DN643" s="65"/>
      <c r="DO643" s="65"/>
      <c r="DP643" s="65"/>
      <c r="DQ643" s="65"/>
      <c r="DR643" s="65"/>
      <c r="DS643" s="65"/>
      <c r="DT643" s="65"/>
      <c r="DU643" s="65"/>
      <c r="DV643" s="65"/>
      <c r="DW643" s="65"/>
      <c r="DX643" s="65"/>
      <c r="DY643" s="65"/>
      <c r="DZ643" s="65"/>
      <c r="EA643" s="65"/>
    </row>
    <row r="644" spans="1:131" x14ac:dyDescent="0.25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65"/>
      <c r="AS644" s="65"/>
      <c r="AT644" s="65"/>
      <c r="AU644" s="65"/>
      <c r="AV644" s="65"/>
      <c r="AW644" s="65"/>
      <c r="AX644" s="65"/>
      <c r="AY644" s="65"/>
      <c r="AZ644" s="65"/>
      <c r="BA644" s="65"/>
      <c r="BB644" s="65"/>
      <c r="BC644" s="65"/>
      <c r="BD644" s="65"/>
      <c r="BE644" s="65"/>
      <c r="BF644" s="65"/>
      <c r="BG644" s="65"/>
      <c r="BH644" s="65"/>
      <c r="BI644" s="65"/>
      <c r="BJ644" s="65"/>
      <c r="BK644" s="65"/>
      <c r="BL644" s="65"/>
      <c r="BM644" s="65"/>
      <c r="BN644" s="65"/>
      <c r="BO644" s="65"/>
      <c r="BP644" s="65"/>
      <c r="BQ644" s="65"/>
      <c r="BR644" s="65"/>
      <c r="BS644" s="65"/>
      <c r="BT644" s="65"/>
      <c r="BU644" s="65"/>
      <c r="BV644" s="65"/>
      <c r="BW644" s="65"/>
      <c r="BX644" s="65"/>
      <c r="BY644" s="65"/>
      <c r="BZ644" s="65"/>
      <c r="CA644" s="65"/>
      <c r="CB644" s="65"/>
      <c r="CC644" s="65"/>
      <c r="CD644" s="65"/>
      <c r="CE644" s="65"/>
      <c r="CF644" s="65"/>
      <c r="CG644" s="65"/>
      <c r="CH644" s="65"/>
      <c r="CI644" s="65"/>
      <c r="CJ644" s="65"/>
      <c r="CK644" s="65"/>
      <c r="CL644" s="65"/>
      <c r="CM644" s="65"/>
      <c r="CN644" s="65"/>
      <c r="CO644" s="65"/>
      <c r="CP644" s="65"/>
      <c r="CQ644" s="65"/>
      <c r="CR644" s="65"/>
      <c r="CS644" s="65"/>
      <c r="CT644" s="65"/>
      <c r="CU644" s="65"/>
      <c r="CV644" s="65"/>
      <c r="CW644" s="65"/>
      <c r="CX644" s="65"/>
      <c r="CY644" s="65"/>
      <c r="CZ644" s="65"/>
      <c r="DA644" s="65"/>
      <c r="DB644" s="65"/>
      <c r="DC644" s="65"/>
      <c r="DD644" s="65"/>
      <c r="DE644" s="65"/>
      <c r="DF644" s="65"/>
      <c r="DG644" s="65"/>
      <c r="DH644" s="65"/>
      <c r="DI644" s="65"/>
      <c r="DJ644" s="65"/>
      <c r="DK644" s="65"/>
      <c r="DL644" s="65"/>
      <c r="DM644" s="65"/>
      <c r="DN644" s="65"/>
      <c r="DO644" s="65"/>
      <c r="DP644" s="65"/>
      <c r="DQ644" s="65"/>
      <c r="DR644" s="65"/>
      <c r="DS644" s="65"/>
      <c r="DT644" s="65"/>
      <c r="DU644" s="65"/>
      <c r="DV644" s="65"/>
      <c r="DW644" s="65"/>
      <c r="DX644" s="65"/>
      <c r="DY644" s="65"/>
      <c r="DZ644" s="65"/>
      <c r="EA644" s="65"/>
    </row>
    <row r="645" spans="1:131" x14ac:dyDescent="0.25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  <c r="AT645" s="65"/>
      <c r="AU645" s="65"/>
      <c r="AV645" s="65"/>
      <c r="AW645" s="65"/>
      <c r="AX645" s="65"/>
      <c r="AY645" s="65"/>
      <c r="AZ645" s="65"/>
      <c r="BA645" s="65"/>
      <c r="BB645" s="65"/>
      <c r="BC645" s="65"/>
      <c r="BD645" s="65"/>
      <c r="BE645" s="65"/>
      <c r="BF645" s="65"/>
      <c r="BG645" s="65"/>
      <c r="BH645" s="65"/>
      <c r="BI645" s="65"/>
      <c r="BJ645" s="65"/>
      <c r="BK645" s="65"/>
      <c r="BL645" s="65"/>
      <c r="BM645" s="65"/>
      <c r="BN645" s="65"/>
      <c r="BO645" s="65"/>
      <c r="BP645" s="65"/>
      <c r="BQ645" s="65"/>
      <c r="BR645" s="65"/>
      <c r="BS645" s="65"/>
      <c r="BT645" s="65"/>
      <c r="BU645" s="65"/>
      <c r="BV645" s="65"/>
      <c r="BW645" s="65"/>
      <c r="BX645" s="65"/>
      <c r="BY645" s="65"/>
      <c r="BZ645" s="65"/>
      <c r="CA645" s="65"/>
      <c r="CB645" s="65"/>
      <c r="CC645" s="65"/>
      <c r="CD645" s="65"/>
      <c r="CE645" s="65"/>
      <c r="CF645" s="65"/>
      <c r="CG645" s="65"/>
      <c r="CH645" s="65"/>
      <c r="CI645" s="65"/>
      <c r="CJ645" s="65"/>
      <c r="CK645" s="65"/>
      <c r="CL645" s="65"/>
      <c r="CM645" s="65"/>
      <c r="CN645" s="65"/>
      <c r="CO645" s="65"/>
      <c r="CP645" s="65"/>
      <c r="CQ645" s="65"/>
      <c r="CR645" s="65"/>
      <c r="CS645" s="65"/>
      <c r="CT645" s="65"/>
      <c r="CU645" s="65"/>
      <c r="CV645" s="65"/>
      <c r="CW645" s="65"/>
      <c r="CX645" s="65"/>
      <c r="CY645" s="65"/>
      <c r="CZ645" s="65"/>
      <c r="DA645" s="65"/>
      <c r="DB645" s="65"/>
      <c r="DC645" s="65"/>
      <c r="DD645" s="65"/>
      <c r="DE645" s="65"/>
      <c r="DF645" s="65"/>
      <c r="DG645" s="65"/>
      <c r="DH645" s="65"/>
      <c r="DI645" s="65"/>
      <c r="DJ645" s="65"/>
      <c r="DK645" s="65"/>
      <c r="DL645" s="65"/>
      <c r="DM645" s="65"/>
      <c r="DN645" s="65"/>
      <c r="DO645" s="65"/>
      <c r="DP645" s="65"/>
      <c r="DQ645" s="65"/>
      <c r="DR645" s="65"/>
      <c r="DS645" s="65"/>
      <c r="DT645" s="65"/>
      <c r="DU645" s="65"/>
      <c r="DV645" s="65"/>
      <c r="DW645" s="65"/>
      <c r="DX645" s="65"/>
      <c r="DY645" s="65"/>
      <c r="DZ645" s="65"/>
      <c r="EA645" s="65"/>
    </row>
    <row r="646" spans="1:131" x14ac:dyDescent="0.25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  <c r="AT646" s="65"/>
      <c r="AU646" s="65"/>
      <c r="AV646" s="65"/>
      <c r="AW646" s="65"/>
      <c r="AX646" s="65"/>
      <c r="AY646" s="65"/>
      <c r="AZ646" s="65"/>
      <c r="BA646" s="65"/>
      <c r="BB646" s="65"/>
      <c r="BC646" s="65"/>
      <c r="BD646" s="65"/>
      <c r="BE646" s="65"/>
      <c r="BF646" s="65"/>
      <c r="BG646" s="65"/>
      <c r="BH646" s="65"/>
      <c r="BI646" s="65"/>
      <c r="BJ646" s="65"/>
      <c r="BK646" s="65"/>
      <c r="BL646" s="65"/>
      <c r="BM646" s="65"/>
      <c r="BN646" s="65"/>
      <c r="BO646" s="65"/>
      <c r="BP646" s="65"/>
      <c r="BQ646" s="65"/>
      <c r="BR646" s="65"/>
      <c r="BS646" s="65"/>
      <c r="BT646" s="65"/>
      <c r="BU646" s="65"/>
      <c r="BV646" s="65"/>
      <c r="BW646" s="65"/>
      <c r="BX646" s="65"/>
      <c r="BY646" s="65"/>
      <c r="BZ646" s="65"/>
      <c r="CA646" s="65"/>
      <c r="CB646" s="65"/>
      <c r="CC646" s="65"/>
      <c r="CD646" s="65"/>
      <c r="CE646" s="65"/>
      <c r="CF646" s="65"/>
      <c r="CG646" s="65"/>
      <c r="CH646" s="65"/>
      <c r="CI646" s="65"/>
      <c r="CJ646" s="65"/>
      <c r="CK646" s="65"/>
      <c r="CL646" s="65"/>
      <c r="CM646" s="65"/>
      <c r="CN646" s="65"/>
      <c r="CO646" s="65"/>
      <c r="CP646" s="65"/>
      <c r="CQ646" s="65"/>
      <c r="CR646" s="65"/>
      <c r="CS646" s="65"/>
      <c r="CT646" s="65"/>
      <c r="CU646" s="65"/>
      <c r="CV646" s="65"/>
      <c r="CW646" s="65"/>
      <c r="CX646" s="65"/>
      <c r="CY646" s="65"/>
      <c r="CZ646" s="65"/>
      <c r="DA646" s="65"/>
      <c r="DB646" s="65"/>
      <c r="DC646" s="65"/>
      <c r="DD646" s="65"/>
      <c r="DE646" s="65"/>
      <c r="DF646" s="65"/>
      <c r="DG646" s="65"/>
      <c r="DH646" s="65"/>
      <c r="DI646" s="65"/>
      <c r="DJ646" s="65"/>
      <c r="DK646" s="65"/>
      <c r="DL646" s="65"/>
      <c r="DM646" s="65"/>
      <c r="DN646" s="65"/>
      <c r="DO646" s="65"/>
      <c r="DP646" s="65"/>
      <c r="DQ646" s="65"/>
      <c r="DR646" s="65"/>
      <c r="DS646" s="65"/>
      <c r="DT646" s="65"/>
      <c r="DU646" s="65"/>
      <c r="DV646" s="65"/>
      <c r="DW646" s="65"/>
      <c r="DX646" s="65"/>
      <c r="DY646" s="65"/>
      <c r="DZ646" s="65"/>
      <c r="EA646" s="65"/>
    </row>
    <row r="647" spans="1:131" x14ac:dyDescent="0.25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  <c r="BU647" s="65"/>
      <c r="BV647" s="65"/>
      <c r="BW647" s="65"/>
      <c r="BX647" s="65"/>
      <c r="BY647" s="65"/>
      <c r="BZ647" s="65"/>
      <c r="CA647" s="65"/>
      <c r="CB647" s="65"/>
      <c r="CC647" s="65"/>
      <c r="CD647" s="65"/>
      <c r="CE647" s="65"/>
      <c r="CF647" s="65"/>
      <c r="CG647" s="65"/>
      <c r="CH647" s="65"/>
      <c r="CI647" s="65"/>
      <c r="CJ647" s="65"/>
      <c r="CK647" s="65"/>
      <c r="CL647" s="65"/>
      <c r="CM647" s="65"/>
      <c r="CN647" s="65"/>
      <c r="CO647" s="65"/>
      <c r="CP647" s="65"/>
      <c r="CQ647" s="65"/>
      <c r="CR647" s="65"/>
      <c r="CS647" s="65"/>
      <c r="CT647" s="65"/>
      <c r="CU647" s="65"/>
      <c r="CV647" s="65"/>
      <c r="CW647" s="65"/>
      <c r="CX647" s="65"/>
      <c r="CY647" s="65"/>
      <c r="CZ647" s="65"/>
      <c r="DA647" s="65"/>
      <c r="DB647" s="65"/>
      <c r="DC647" s="65"/>
      <c r="DD647" s="65"/>
      <c r="DE647" s="65"/>
      <c r="DF647" s="65"/>
      <c r="DG647" s="65"/>
      <c r="DH647" s="65"/>
      <c r="DI647" s="65"/>
      <c r="DJ647" s="65"/>
      <c r="DK647" s="65"/>
      <c r="DL647" s="65"/>
      <c r="DM647" s="65"/>
      <c r="DN647" s="65"/>
      <c r="DO647" s="65"/>
      <c r="DP647" s="65"/>
      <c r="DQ647" s="65"/>
      <c r="DR647" s="65"/>
      <c r="DS647" s="65"/>
      <c r="DT647" s="65"/>
      <c r="DU647" s="65"/>
      <c r="DV647" s="65"/>
      <c r="DW647" s="65"/>
      <c r="DX647" s="65"/>
      <c r="DY647" s="65"/>
      <c r="DZ647" s="65"/>
      <c r="EA647" s="65"/>
    </row>
    <row r="648" spans="1:131" x14ac:dyDescent="0.25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/>
      <c r="BL648" s="65"/>
      <c r="BM648" s="65"/>
      <c r="BN648" s="65"/>
      <c r="BO648" s="65"/>
      <c r="BP648" s="65"/>
      <c r="BQ648" s="65"/>
      <c r="BR648" s="65"/>
      <c r="BS648" s="65"/>
      <c r="BT648" s="65"/>
      <c r="BU648" s="65"/>
      <c r="BV648" s="65"/>
      <c r="BW648" s="65"/>
      <c r="BX648" s="65"/>
      <c r="BY648" s="65"/>
      <c r="BZ648" s="65"/>
      <c r="CA648" s="65"/>
      <c r="CB648" s="65"/>
      <c r="CC648" s="65"/>
      <c r="CD648" s="65"/>
      <c r="CE648" s="65"/>
      <c r="CF648" s="65"/>
      <c r="CG648" s="65"/>
      <c r="CH648" s="65"/>
      <c r="CI648" s="65"/>
      <c r="CJ648" s="65"/>
      <c r="CK648" s="65"/>
      <c r="CL648" s="65"/>
      <c r="CM648" s="65"/>
      <c r="CN648" s="65"/>
      <c r="CO648" s="65"/>
      <c r="CP648" s="65"/>
      <c r="CQ648" s="65"/>
      <c r="CR648" s="65"/>
      <c r="CS648" s="65"/>
      <c r="CT648" s="65"/>
      <c r="CU648" s="65"/>
      <c r="CV648" s="65"/>
      <c r="CW648" s="65"/>
      <c r="CX648" s="65"/>
      <c r="CY648" s="65"/>
      <c r="CZ648" s="65"/>
      <c r="DA648" s="65"/>
      <c r="DB648" s="65"/>
      <c r="DC648" s="65"/>
      <c r="DD648" s="65"/>
      <c r="DE648" s="65"/>
      <c r="DF648" s="65"/>
      <c r="DG648" s="65"/>
      <c r="DH648" s="65"/>
      <c r="DI648" s="65"/>
      <c r="DJ648" s="65"/>
      <c r="DK648" s="65"/>
      <c r="DL648" s="65"/>
      <c r="DM648" s="65"/>
      <c r="DN648" s="65"/>
      <c r="DO648" s="65"/>
      <c r="DP648" s="65"/>
      <c r="DQ648" s="65"/>
      <c r="DR648" s="65"/>
      <c r="DS648" s="65"/>
      <c r="DT648" s="65"/>
      <c r="DU648" s="65"/>
      <c r="DV648" s="65"/>
      <c r="DW648" s="65"/>
      <c r="DX648" s="65"/>
      <c r="DY648" s="65"/>
      <c r="DZ648" s="65"/>
      <c r="EA648" s="65"/>
    </row>
    <row r="649" spans="1:131" x14ac:dyDescent="0.25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/>
      <c r="BL649" s="65"/>
      <c r="BM649" s="65"/>
      <c r="BN649" s="65"/>
      <c r="BO649" s="65"/>
      <c r="BP649" s="65"/>
      <c r="BQ649" s="65"/>
      <c r="BR649" s="65"/>
      <c r="BS649" s="65"/>
      <c r="BT649" s="65"/>
      <c r="BU649" s="65"/>
      <c r="BV649" s="65"/>
      <c r="BW649" s="65"/>
      <c r="BX649" s="65"/>
      <c r="BY649" s="65"/>
      <c r="BZ649" s="65"/>
      <c r="CA649" s="65"/>
      <c r="CB649" s="65"/>
      <c r="CC649" s="65"/>
      <c r="CD649" s="65"/>
      <c r="CE649" s="65"/>
      <c r="CF649" s="65"/>
      <c r="CG649" s="65"/>
      <c r="CH649" s="65"/>
      <c r="CI649" s="65"/>
      <c r="CJ649" s="65"/>
      <c r="CK649" s="65"/>
      <c r="CL649" s="65"/>
      <c r="CM649" s="65"/>
      <c r="CN649" s="65"/>
      <c r="CO649" s="65"/>
      <c r="CP649" s="65"/>
      <c r="CQ649" s="65"/>
      <c r="CR649" s="65"/>
      <c r="CS649" s="65"/>
      <c r="CT649" s="65"/>
      <c r="CU649" s="65"/>
      <c r="CV649" s="65"/>
      <c r="CW649" s="65"/>
      <c r="CX649" s="65"/>
      <c r="CY649" s="65"/>
      <c r="CZ649" s="65"/>
      <c r="DA649" s="65"/>
      <c r="DB649" s="65"/>
      <c r="DC649" s="65"/>
      <c r="DD649" s="65"/>
      <c r="DE649" s="65"/>
      <c r="DF649" s="65"/>
      <c r="DG649" s="65"/>
      <c r="DH649" s="65"/>
      <c r="DI649" s="65"/>
      <c r="DJ649" s="65"/>
      <c r="DK649" s="65"/>
      <c r="DL649" s="65"/>
      <c r="DM649" s="65"/>
      <c r="DN649" s="65"/>
      <c r="DO649" s="65"/>
      <c r="DP649" s="65"/>
      <c r="DQ649" s="65"/>
      <c r="DR649" s="65"/>
      <c r="DS649" s="65"/>
      <c r="DT649" s="65"/>
      <c r="DU649" s="65"/>
      <c r="DV649" s="65"/>
      <c r="DW649" s="65"/>
      <c r="DX649" s="65"/>
      <c r="DY649" s="65"/>
      <c r="DZ649" s="65"/>
      <c r="EA649" s="65"/>
    </row>
    <row r="650" spans="1:131" x14ac:dyDescent="0.25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/>
      <c r="BL650" s="65"/>
      <c r="BM650" s="65"/>
      <c r="BN650" s="65"/>
      <c r="BO650" s="65"/>
      <c r="BP650" s="65"/>
      <c r="BQ650" s="65"/>
      <c r="BR650" s="65"/>
      <c r="BS650" s="65"/>
      <c r="BT650" s="65"/>
      <c r="BU650" s="65"/>
      <c r="BV650" s="65"/>
      <c r="BW650" s="65"/>
      <c r="BX650" s="65"/>
      <c r="BY650" s="65"/>
      <c r="BZ650" s="65"/>
      <c r="CA650" s="65"/>
      <c r="CB650" s="65"/>
      <c r="CC650" s="65"/>
      <c r="CD650" s="65"/>
      <c r="CE650" s="65"/>
      <c r="CF650" s="65"/>
      <c r="CG650" s="65"/>
      <c r="CH650" s="65"/>
      <c r="CI650" s="65"/>
      <c r="CJ650" s="65"/>
      <c r="CK650" s="65"/>
      <c r="CL650" s="65"/>
      <c r="CM650" s="65"/>
      <c r="CN650" s="65"/>
      <c r="CO650" s="65"/>
      <c r="CP650" s="65"/>
      <c r="CQ650" s="65"/>
      <c r="CR650" s="65"/>
      <c r="CS650" s="65"/>
      <c r="CT650" s="65"/>
      <c r="CU650" s="65"/>
      <c r="CV650" s="65"/>
      <c r="CW650" s="65"/>
      <c r="CX650" s="65"/>
      <c r="CY650" s="65"/>
      <c r="CZ650" s="65"/>
      <c r="DA650" s="65"/>
      <c r="DB650" s="65"/>
      <c r="DC650" s="65"/>
      <c r="DD650" s="65"/>
      <c r="DE650" s="65"/>
      <c r="DF650" s="65"/>
      <c r="DG650" s="65"/>
      <c r="DH650" s="65"/>
      <c r="DI650" s="65"/>
      <c r="DJ650" s="65"/>
      <c r="DK650" s="65"/>
      <c r="DL650" s="65"/>
      <c r="DM650" s="65"/>
      <c r="DN650" s="65"/>
      <c r="DO650" s="65"/>
      <c r="DP650" s="65"/>
      <c r="DQ650" s="65"/>
      <c r="DR650" s="65"/>
      <c r="DS650" s="65"/>
      <c r="DT650" s="65"/>
      <c r="DU650" s="65"/>
      <c r="DV650" s="65"/>
      <c r="DW650" s="65"/>
      <c r="DX650" s="65"/>
      <c r="DY650" s="65"/>
      <c r="DZ650" s="65"/>
      <c r="EA650" s="65"/>
    </row>
    <row r="651" spans="1:131" x14ac:dyDescent="0.25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/>
      <c r="BL651" s="65"/>
      <c r="BM651" s="65"/>
      <c r="BN651" s="65"/>
      <c r="BO651" s="65"/>
      <c r="BP651" s="65"/>
      <c r="BQ651" s="65"/>
      <c r="BR651" s="65"/>
      <c r="BS651" s="65"/>
      <c r="BT651" s="65"/>
      <c r="BU651" s="65"/>
      <c r="BV651" s="65"/>
      <c r="BW651" s="65"/>
      <c r="BX651" s="65"/>
      <c r="BY651" s="65"/>
      <c r="BZ651" s="65"/>
      <c r="CA651" s="65"/>
      <c r="CB651" s="65"/>
      <c r="CC651" s="65"/>
      <c r="CD651" s="65"/>
      <c r="CE651" s="65"/>
      <c r="CF651" s="65"/>
      <c r="CG651" s="65"/>
      <c r="CH651" s="65"/>
      <c r="CI651" s="65"/>
      <c r="CJ651" s="65"/>
      <c r="CK651" s="65"/>
      <c r="CL651" s="65"/>
      <c r="CM651" s="65"/>
      <c r="CN651" s="65"/>
      <c r="CO651" s="65"/>
      <c r="CP651" s="65"/>
      <c r="CQ651" s="65"/>
      <c r="CR651" s="65"/>
      <c r="CS651" s="65"/>
      <c r="CT651" s="65"/>
      <c r="CU651" s="65"/>
      <c r="CV651" s="65"/>
      <c r="CW651" s="65"/>
      <c r="CX651" s="65"/>
      <c r="CY651" s="65"/>
      <c r="CZ651" s="65"/>
      <c r="DA651" s="65"/>
      <c r="DB651" s="65"/>
      <c r="DC651" s="65"/>
      <c r="DD651" s="65"/>
      <c r="DE651" s="65"/>
      <c r="DF651" s="65"/>
      <c r="DG651" s="65"/>
      <c r="DH651" s="65"/>
      <c r="DI651" s="65"/>
      <c r="DJ651" s="65"/>
      <c r="DK651" s="65"/>
      <c r="DL651" s="65"/>
      <c r="DM651" s="65"/>
      <c r="DN651" s="65"/>
      <c r="DO651" s="65"/>
      <c r="DP651" s="65"/>
      <c r="DQ651" s="65"/>
      <c r="DR651" s="65"/>
      <c r="DS651" s="65"/>
      <c r="DT651" s="65"/>
      <c r="DU651" s="65"/>
      <c r="DV651" s="65"/>
      <c r="DW651" s="65"/>
      <c r="DX651" s="65"/>
      <c r="DY651" s="65"/>
      <c r="DZ651" s="65"/>
      <c r="EA651" s="65"/>
    </row>
    <row r="652" spans="1:131" x14ac:dyDescent="0.25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/>
      <c r="BL652" s="65"/>
      <c r="BM652" s="65"/>
      <c r="BN652" s="65"/>
      <c r="BO652" s="65"/>
      <c r="BP652" s="65"/>
      <c r="BQ652" s="65"/>
      <c r="BR652" s="65"/>
      <c r="BS652" s="65"/>
      <c r="BT652" s="65"/>
      <c r="BU652" s="65"/>
      <c r="BV652" s="65"/>
      <c r="BW652" s="65"/>
      <c r="BX652" s="65"/>
      <c r="BY652" s="65"/>
      <c r="BZ652" s="65"/>
      <c r="CA652" s="65"/>
      <c r="CB652" s="65"/>
      <c r="CC652" s="65"/>
      <c r="CD652" s="65"/>
      <c r="CE652" s="65"/>
      <c r="CF652" s="65"/>
      <c r="CG652" s="65"/>
      <c r="CH652" s="65"/>
      <c r="CI652" s="65"/>
      <c r="CJ652" s="65"/>
      <c r="CK652" s="65"/>
      <c r="CL652" s="65"/>
      <c r="CM652" s="65"/>
      <c r="CN652" s="65"/>
      <c r="CO652" s="65"/>
      <c r="CP652" s="65"/>
      <c r="CQ652" s="65"/>
      <c r="CR652" s="65"/>
      <c r="CS652" s="65"/>
      <c r="CT652" s="65"/>
      <c r="CU652" s="65"/>
      <c r="CV652" s="65"/>
      <c r="CW652" s="65"/>
      <c r="CX652" s="65"/>
      <c r="CY652" s="65"/>
      <c r="CZ652" s="65"/>
      <c r="DA652" s="65"/>
      <c r="DB652" s="65"/>
      <c r="DC652" s="65"/>
      <c r="DD652" s="65"/>
      <c r="DE652" s="65"/>
      <c r="DF652" s="65"/>
      <c r="DG652" s="65"/>
      <c r="DH652" s="65"/>
      <c r="DI652" s="65"/>
      <c r="DJ652" s="65"/>
      <c r="DK652" s="65"/>
      <c r="DL652" s="65"/>
      <c r="DM652" s="65"/>
      <c r="DN652" s="65"/>
      <c r="DO652" s="65"/>
      <c r="DP652" s="65"/>
      <c r="DQ652" s="65"/>
      <c r="DR652" s="65"/>
      <c r="DS652" s="65"/>
      <c r="DT652" s="65"/>
      <c r="DU652" s="65"/>
      <c r="DV652" s="65"/>
      <c r="DW652" s="65"/>
      <c r="DX652" s="65"/>
      <c r="DY652" s="65"/>
      <c r="DZ652" s="65"/>
      <c r="EA652" s="65"/>
    </row>
    <row r="653" spans="1:131" x14ac:dyDescent="0.25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5"/>
      <c r="AU653" s="65"/>
      <c r="AV653" s="65"/>
      <c r="AW653" s="65"/>
      <c r="AX653" s="65"/>
      <c r="AY653" s="65"/>
      <c r="AZ653" s="65"/>
      <c r="BA653" s="65"/>
      <c r="BB653" s="65"/>
      <c r="BC653" s="65"/>
      <c r="BD653" s="65"/>
      <c r="BE653" s="65"/>
      <c r="BF653" s="65"/>
      <c r="BG653" s="65"/>
      <c r="BH653" s="65"/>
      <c r="BI653" s="65"/>
      <c r="BJ653" s="65"/>
      <c r="BK653" s="65"/>
      <c r="BL653" s="65"/>
      <c r="BM653" s="65"/>
      <c r="BN653" s="65"/>
      <c r="BO653" s="65"/>
      <c r="BP653" s="65"/>
      <c r="BQ653" s="65"/>
      <c r="BR653" s="65"/>
      <c r="BS653" s="65"/>
      <c r="BT653" s="65"/>
      <c r="BU653" s="65"/>
      <c r="BV653" s="65"/>
      <c r="BW653" s="65"/>
      <c r="BX653" s="65"/>
      <c r="BY653" s="65"/>
      <c r="BZ653" s="65"/>
      <c r="CA653" s="65"/>
      <c r="CB653" s="65"/>
      <c r="CC653" s="65"/>
      <c r="CD653" s="65"/>
      <c r="CE653" s="65"/>
      <c r="CF653" s="65"/>
      <c r="CG653" s="65"/>
      <c r="CH653" s="65"/>
      <c r="CI653" s="65"/>
      <c r="CJ653" s="65"/>
      <c r="CK653" s="65"/>
      <c r="CL653" s="65"/>
      <c r="CM653" s="65"/>
      <c r="CN653" s="65"/>
      <c r="CO653" s="65"/>
      <c r="CP653" s="65"/>
      <c r="CQ653" s="65"/>
      <c r="CR653" s="65"/>
      <c r="CS653" s="65"/>
      <c r="CT653" s="65"/>
      <c r="CU653" s="65"/>
      <c r="CV653" s="65"/>
      <c r="CW653" s="65"/>
      <c r="CX653" s="65"/>
      <c r="CY653" s="65"/>
      <c r="CZ653" s="65"/>
      <c r="DA653" s="65"/>
      <c r="DB653" s="65"/>
      <c r="DC653" s="65"/>
      <c r="DD653" s="65"/>
      <c r="DE653" s="65"/>
      <c r="DF653" s="65"/>
      <c r="DG653" s="65"/>
      <c r="DH653" s="65"/>
      <c r="DI653" s="65"/>
      <c r="DJ653" s="65"/>
      <c r="DK653" s="65"/>
      <c r="DL653" s="65"/>
      <c r="DM653" s="65"/>
      <c r="DN653" s="65"/>
      <c r="DO653" s="65"/>
      <c r="DP653" s="65"/>
      <c r="DQ653" s="65"/>
      <c r="DR653" s="65"/>
      <c r="DS653" s="65"/>
      <c r="DT653" s="65"/>
      <c r="DU653" s="65"/>
      <c r="DV653" s="65"/>
      <c r="DW653" s="65"/>
      <c r="DX653" s="65"/>
      <c r="DY653" s="65"/>
      <c r="DZ653" s="65"/>
      <c r="EA653" s="65"/>
    </row>
    <row r="654" spans="1:131" x14ac:dyDescent="0.25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5"/>
      <c r="AU654" s="65"/>
      <c r="AV654" s="65"/>
      <c r="AW654" s="65"/>
      <c r="AX654" s="65"/>
      <c r="AY654" s="65"/>
      <c r="AZ654" s="65"/>
      <c r="BA654" s="65"/>
      <c r="BB654" s="65"/>
      <c r="BC654" s="65"/>
      <c r="BD654" s="65"/>
      <c r="BE654" s="65"/>
      <c r="BF654" s="65"/>
      <c r="BG654" s="65"/>
      <c r="BH654" s="65"/>
      <c r="BI654" s="65"/>
      <c r="BJ654" s="65"/>
      <c r="BK654" s="65"/>
      <c r="BL654" s="65"/>
      <c r="BM654" s="65"/>
      <c r="BN654" s="65"/>
      <c r="BO654" s="65"/>
      <c r="BP654" s="65"/>
      <c r="BQ654" s="65"/>
      <c r="BR654" s="65"/>
      <c r="BS654" s="65"/>
      <c r="BT654" s="65"/>
      <c r="BU654" s="65"/>
      <c r="BV654" s="65"/>
      <c r="BW654" s="65"/>
      <c r="BX654" s="65"/>
      <c r="BY654" s="65"/>
      <c r="BZ654" s="65"/>
      <c r="CA654" s="65"/>
      <c r="CB654" s="65"/>
      <c r="CC654" s="65"/>
      <c r="CD654" s="65"/>
      <c r="CE654" s="65"/>
      <c r="CF654" s="65"/>
      <c r="CG654" s="65"/>
      <c r="CH654" s="65"/>
      <c r="CI654" s="65"/>
      <c r="CJ654" s="65"/>
      <c r="CK654" s="65"/>
      <c r="CL654" s="65"/>
      <c r="CM654" s="65"/>
      <c r="CN654" s="65"/>
      <c r="CO654" s="65"/>
      <c r="CP654" s="65"/>
      <c r="CQ654" s="65"/>
      <c r="CR654" s="65"/>
      <c r="CS654" s="65"/>
      <c r="CT654" s="65"/>
      <c r="CU654" s="65"/>
      <c r="CV654" s="65"/>
      <c r="CW654" s="65"/>
      <c r="CX654" s="65"/>
      <c r="CY654" s="65"/>
      <c r="CZ654" s="65"/>
      <c r="DA654" s="65"/>
      <c r="DB654" s="65"/>
      <c r="DC654" s="65"/>
      <c r="DD654" s="65"/>
      <c r="DE654" s="65"/>
      <c r="DF654" s="65"/>
      <c r="DG654" s="65"/>
      <c r="DH654" s="65"/>
      <c r="DI654" s="65"/>
      <c r="DJ654" s="65"/>
      <c r="DK654" s="65"/>
      <c r="DL654" s="65"/>
      <c r="DM654" s="65"/>
      <c r="DN654" s="65"/>
      <c r="DO654" s="65"/>
      <c r="DP654" s="65"/>
      <c r="DQ654" s="65"/>
      <c r="DR654" s="65"/>
      <c r="DS654" s="65"/>
      <c r="DT654" s="65"/>
      <c r="DU654" s="65"/>
      <c r="DV654" s="65"/>
      <c r="DW654" s="65"/>
      <c r="DX654" s="65"/>
      <c r="DY654" s="65"/>
      <c r="DZ654" s="65"/>
      <c r="EA654" s="65"/>
    </row>
    <row r="655" spans="1:131" x14ac:dyDescent="0.25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  <c r="AT655" s="65"/>
      <c r="AU655" s="65"/>
      <c r="AV655" s="65"/>
      <c r="AW655" s="65"/>
      <c r="AX655" s="65"/>
      <c r="AY655" s="65"/>
      <c r="AZ655" s="65"/>
      <c r="BA655" s="65"/>
      <c r="BB655" s="65"/>
      <c r="BC655" s="65"/>
      <c r="BD655" s="65"/>
      <c r="BE655" s="65"/>
      <c r="BF655" s="65"/>
      <c r="BG655" s="65"/>
      <c r="BH655" s="65"/>
      <c r="BI655" s="65"/>
      <c r="BJ655" s="65"/>
      <c r="BK655" s="65"/>
      <c r="BL655" s="65"/>
      <c r="BM655" s="65"/>
      <c r="BN655" s="65"/>
      <c r="BO655" s="65"/>
      <c r="BP655" s="65"/>
      <c r="BQ655" s="65"/>
      <c r="BR655" s="65"/>
      <c r="BS655" s="65"/>
      <c r="BT655" s="65"/>
      <c r="BU655" s="65"/>
      <c r="BV655" s="65"/>
      <c r="BW655" s="65"/>
      <c r="BX655" s="65"/>
      <c r="BY655" s="65"/>
      <c r="BZ655" s="65"/>
      <c r="CA655" s="65"/>
      <c r="CB655" s="65"/>
      <c r="CC655" s="65"/>
      <c r="CD655" s="65"/>
      <c r="CE655" s="65"/>
      <c r="CF655" s="65"/>
      <c r="CG655" s="65"/>
      <c r="CH655" s="65"/>
      <c r="CI655" s="65"/>
      <c r="CJ655" s="65"/>
      <c r="CK655" s="65"/>
      <c r="CL655" s="65"/>
      <c r="CM655" s="65"/>
      <c r="CN655" s="65"/>
      <c r="CO655" s="65"/>
      <c r="CP655" s="65"/>
      <c r="CQ655" s="65"/>
      <c r="CR655" s="65"/>
      <c r="CS655" s="65"/>
      <c r="CT655" s="65"/>
      <c r="CU655" s="65"/>
      <c r="CV655" s="65"/>
      <c r="CW655" s="65"/>
      <c r="CX655" s="65"/>
      <c r="CY655" s="65"/>
      <c r="CZ655" s="65"/>
      <c r="DA655" s="65"/>
      <c r="DB655" s="65"/>
      <c r="DC655" s="65"/>
      <c r="DD655" s="65"/>
      <c r="DE655" s="65"/>
      <c r="DF655" s="65"/>
      <c r="DG655" s="65"/>
      <c r="DH655" s="65"/>
      <c r="DI655" s="65"/>
      <c r="DJ655" s="65"/>
      <c r="DK655" s="65"/>
      <c r="DL655" s="65"/>
      <c r="DM655" s="65"/>
      <c r="DN655" s="65"/>
      <c r="DO655" s="65"/>
      <c r="DP655" s="65"/>
      <c r="DQ655" s="65"/>
      <c r="DR655" s="65"/>
      <c r="DS655" s="65"/>
      <c r="DT655" s="65"/>
      <c r="DU655" s="65"/>
      <c r="DV655" s="65"/>
      <c r="DW655" s="65"/>
      <c r="DX655" s="65"/>
      <c r="DY655" s="65"/>
      <c r="DZ655" s="65"/>
      <c r="EA655" s="65"/>
    </row>
    <row r="656" spans="1:131" x14ac:dyDescent="0.25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65"/>
      <c r="AS656" s="65"/>
      <c r="AT656" s="65"/>
      <c r="AU656" s="65"/>
      <c r="AV656" s="65"/>
      <c r="AW656" s="65"/>
      <c r="AX656" s="65"/>
      <c r="AY656" s="65"/>
      <c r="AZ656" s="65"/>
      <c r="BA656" s="65"/>
      <c r="BB656" s="65"/>
      <c r="BC656" s="65"/>
      <c r="BD656" s="65"/>
      <c r="BE656" s="65"/>
      <c r="BF656" s="65"/>
      <c r="BG656" s="65"/>
      <c r="BH656" s="65"/>
      <c r="BI656" s="65"/>
      <c r="BJ656" s="65"/>
      <c r="BK656" s="65"/>
      <c r="BL656" s="65"/>
      <c r="BM656" s="65"/>
      <c r="BN656" s="65"/>
      <c r="BO656" s="65"/>
      <c r="BP656" s="65"/>
      <c r="BQ656" s="65"/>
      <c r="BR656" s="65"/>
      <c r="BS656" s="65"/>
      <c r="BT656" s="65"/>
      <c r="BU656" s="65"/>
      <c r="BV656" s="65"/>
      <c r="BW656" s="65"/>
      <c r="BX656" s="65"/>
      <c r="BY656" s="65"/>
      <c r="BZ656" s="65"/>
      <c r="CA656" s="65"/>
      <c r="CB656" s="65"/>
      <c r="CC656" s="65"/>
      <c r="CD656" s="65"/>
      <c r="CE656" s="65"/>
      <c r="CF656" s="65"/>
      <c r="CG656" s="65"/>
      <c r="CH656" s="65"/>
      <c r="CI656" s="65"/>
      <c r="CJ656" s="65"/>
      <c r="CK656" s="65"/>
      <c r="CL656" s="65"/>
      <c r="CM656" s="65"/>
      <c r="CN656" s="65"/>
      <c r="CO656" s="65"/>
      <c r="CP656" s="65"/>
      <c r="CQ656" s="65"/>
      <c r="CR656" s="65"/>
      <c r="CS656" s="65"/>
      <c r="CT656" s="65"/>
      <c r="CU656" s="65"/>
      <c r="CV656" s="65"/>
      <c r="CW656" s="65"/>
      <c r="CX656" s="65"/>
      <c r="CY656" s="65"/>
      <c r="CZ656" s="65"/>
      <c r="DA656" s="65"/>
      <c r="DB656" s="65"/>
      <c r="DC656" s="65"/>
      <c r="DD656" s="65"/>
      <c r="DE656" s="65"/>
      <c r="DF656" s="65"/>
      <c r="DG656" s="65"/>
      <c r="DH656" s="65"/>
      <c r="DI656" s="65"/>
      <c r="DJ656" s="65"/>
      <c r="DK656" s="65"/>
      <c r="DL656" s="65"/>
      <c r="DM656" s="65"/>
      <c r="DN656" s="65"/>
      <c r="DO656" s="65"/>
      <c r="DP656" s="65"/>
      <c r="DQ656" s="65"/>
      <c r="DR656" s="65"/>
      <c r="DS656" s="65"/>
      <c r="DT656" s="65"/>
      <c r="DU656" s="65"/>
      <c r="DV656" s="65"/>
      <c r="DW656" s="65"/>
      <c r="DX656" s="65"/>
      <c r="DY656" s="65"/>
      <c r="DZ656" s="65"/>
      <c r="EA656" s="65"/>
    </row>
    <row r="657" spans="1:131" x14ac:dyDescent="0.25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  <c r="AT657" s="65"/>
      <c r="AU657" s="65"/>
      <c r="AV657" s="65"/>
      <c r="AW657" s="65"/>
      <c r="AX657" s="65"/>
      <c r="AY657" s="65"/>
      <c r="AZ657" s="65"/>
      <c r="BA657" s="65"/>
      <c r="BB657" s="65"/>
      <c r="BC657" s="65"/>
      <c r="BD657" s="65"/>
      <c r="BE657" s="65"/>
      <c r="BF657" s="65"/>
      <c r="BG657" s="65"/>
      <c r="BH657" s="65"/>
      <c r="BI657" s="65"/>
      <c r="BJ657" s="65"/>
      <c r="BK657" s="65"/>
      <c r="BL657" s="65"/>
      <c r="BM657" s="65"/>
      <c r="BN657" s="65"/>
      <c r="BO657" s="65"/>
      <c r="BP657" s="65"/>
      <c r="BQ657" s="65"/>
      <c r="BR657" s="65"/>
      <c r="BS657" s="65"/>
      <c r="BT657" s="65"/>
      <c r="BU657" s="65"/>
      <c r="BV657" s="65"/>
      <c r="BW657" s="65"/>
      <c r="BX657" s="65"/>
      <c r="BY657" s="65"/>
      <c r="BZ657" s="65"/>
      <c r="CA657" s="65"/>
      <c r="CB657" s="65"/>
      <c r="CC657" s="65"/>
      <c r="CD657" s="65"/>
      <c r="CE657" s="65"/>
      <c r="CF657" s="65"/>
      <c r="CG657" s="65"/>
      <c r="CH657" s="65"/>
      <c r="CI657" s="65"/>
      <c r="CJ657" s="65"/>
      <c r="CK657" s="65"/>
      <c r="CL657" s="65"/>
      <c r="CM657" s="65"/>
      <c r="CN657" s="65"/>
      <c r="CO657" s="65"/>
      <c r="CP657" s="65"/>
      <c r="CQ657" s="65"/>
      <c r="CR657" s="65"/>
      <c r="CS657" s="65"/>
      <c r="CT657" s="65"/>
      <c r="CU657" s="65"/>
      <c r="CV657" s="65"/>
      <c r="CW657" s="65"/>
      <c r="CX657" s="65"/>
      <c r="CY657" s="65"/>
      <c r="CZ657" s="65"/>
      <c r="DA657" s="65"/>
      <c r="DB657" s="65"/>
      <c r="DC657" s="65"/>
      <c r="DD657" s="65"/>
      <c r="DE657" s="65"/>
      <c r="DF657" s="65"/>
      <c r="DG657" s="65"/>
      <c r="DH657" s="65"/>
      <c r="DI657" s="65"/>
      <c r="DJ657" s="65"/>
      <c r="DK657" s="65"/>
      <c r="DL657" s="65"/>
      <c r="DM657" s="65"/>
      <c r="DN657" s="65"/>
      <c r="DO657" s="65"/>
      <c r="DP657" s="65"/>
      <c r="DQ657" s="65"/>
      <c r="DR657" s="65"/>
      <c r="DS657" s="65"/>
      <c r="DT657" s="65"/>
      <c r="DU657" s="65"/>
      <c r="DV657" s="65"/>
      <c r="DW657" s="65"/>
      <c r="DX657" s="65"/>
      <c r="DY657" s="65"/>
      <c r="DZ657" s="65"/>
      <c r="EA657" s="65"/>
    </row>
    <row r="658" spans="1:131" x14ac:dyDescent="0.25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  <c r="AT658" s="65"/>
      <c r="AU658" s="65"/>
      <c r="AV658" s="65"/>
      <c r="AW658" s="65"/>
      <c r="AX658" s="65"/>
      <c r="AY658" s="65"/>
      <c r="AZ658" s="65"/>
      <c r="BA658" s="65"/>
      <c r="BB658" s="65"/>
      <c r="BC658" s="65"/>
      <c r="BD658" s="65"/>
      <c r="BE658" s="65"/>
      <c r="BF658" s="65"/>
      <c r="BG658" s="65"/>
      <c r="BH658" s="65"/>
      <c r="BI658" s="65"/>
      <c r="BJ658" s="65"/>
      <c r="BK658" s="65"/>
      <c r="BL658" s="65"/>
      <c r="BM658" s="65"/>
      <c r="BN658" s="65"/>
      <c r="BO658" s="65"/>
      <c r="BP658" s="65"/>
      <c r="BQ658" s="65"/>
      <c r="BR658" s="65"/>
      <c r="BS658" s="65"/>
      <c r="BT658" s="65"/>
      <c r="BU658" s="65"/>
      <c r="BV658" s="65"/>
      <c r="BW658" s="65"/>
      <c r="BX658" s="65"/>
      <c r="BY658" s="65"/>
      <c r="BZ658" s="65"/>
      <c r="CA658" s="65"/>
      <c r="CB658" s="65"/>
      <c r="CC658" s="65"/>
      <c r="CD658" s="65"/>
      <c r="CE658" s="65"/>
      <c r="CF658" s="65"/>
      <c r="CG658" s="65"/>
      <c r="CH658" s="65"/>
      <c r="CI658" s="65"/>
      <c r="CJ658" s="65"/>
      <c r="CK658" s="65"/>
      <c r="CL658" s="65"/>
      <c r="CM658" s="65"/>
      <c r="CN658" s="65"/>
      <c r="CO658" s="65"/>
      <c r="CP658" s="65"/>
      <c r="CQ658" s="65"/>
      <c r="CR658" s="65"/>
      <c r="CS658" s="65"/>
      <c r="CT658" s="65"/>
      <c r="CU658" s="65"/>
      <c r="CV658" s="65"/>
      <c r="CW658" s="65"/>
      <c r="CX658" s="65"/>
      <c r="CY658" s="65"/>
      <c r="CZ658" s="65"/>
      <c r="DA658" s="65"/>
      <c r="DB658" s="65"/>
      <c r="DC658" s="65"/>
      <c r="DD658" s="65"/>
      <c r="DE658" s="65"/>
      <c r="DF658" s="65"/>
      <c r="DG658" s="65"/>
      <c r="DH658" s="65"/>
      <c r="DI658" s="65"/>
      <c r="DJ658" s="65"/>
      <c r="DK658" s="65"/>
      <c r="DL658" s="65"/>
      <c r="DM658" s="65"/>
      <c r="DN658" s="65"/>
      <c r="DO658" s="65"/>
      <c r="DP658" s="65"/>
      <c r="DQ658" s="65"/>
      <c r="DR658" s="65"/>
      <c r="DS658" s="65"/>
      <c r="DT658" s="65"/>
      <c r="DU658" s="65"/>
      <c r="DV658" s="65"/>
      <c r="DW658" s="65"/>
      <c r="DX658" s="65"/>
      <c r="DY658" s="65"/>
      <c r="DZ658" s="65"/>
      <c r="EA658" s="65"/>
    </row>
    <row r="659" spans="1:131" x14ac:dyDescent="0.25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65"/>
      <c r="AS659" s="65"/>
      <c r="AT659" s="65"/>
      <c r="AU659" s="65"/>
      <c r="AV659" s="65"/>
      <c r="AW659" s="65"/>
      <c r="AX659" s="65"/>
      <c r="AY659" s="65"/>
      <c r="AZ659" s="65"/>
      <c r="BA659" s="65"/>
      <c r="BB659" s="65"/>
      <c r="BC659" s="65"/>
      <c r="BD659" s="65"/>
      <c r="BE659" s="65"/>
      <c r="BF659" s="65"/>
      <c r="BG659" s="65"/>
      <c r="BH659" s="65"/>
      <c r="BI659" s="65"/>
      <c r="BJ659" s="65"/>
      <c r="BK659" s="65"/>
      <c r="BL659" s="65"/>
      <c r="BM659" s="65"/>
      <c r="BN659" s="65"/>
      <c r="BO659" s="65"/>
      <c r="BP659" s="65"/>
      <c r="BQ659" s="65"/>
      <c r="BR659" s="65"/>
      <c r="BS659" s="65"/>
      <c r="BT659" s="65"/>
      <c r="BU659" s="65"/>
      <c r="BV659" s="65"/>
      <c r="BW659" s="65"/>
      <c r="BX659" s="65"/>
      <c r="BY659" s="65"/>
      <c r="BZ659" s="65"/>
      <c r="CA659" s="65"/>
      <c r="CB659" s="65"/>
      <c r="CC659" s="65"/>
      <c r="CD659" s="65"/>
      <c r="CE659" s="65"/>
      <c r="CF659" s="65"/>
      <c r="CG659" s="65"/>
      <c r="CH659" s="65"/>
      <c r="CI659" s="65"/>
      <c r="CJ659" s="65"/>
      <c r="CK659" s="65"/>
      <c r="CL659" s="65"/>
      <c r="CM659" s="65"/>
      <c r="CN659" s="65"/>
      <c r="CO659" s="65"/>
      <c r="CP659" s="65"/>
      <c r="CQ659" s="65"/>
      <c r="CR659" s="65"/>
      <c r="CS659" s="65"/>
      <c r="CT659" s="65"/>
      <c r="CU659" s="65"/>
      <c r="CV659" s="65"/>
      <c r="CW659" s="65"/>
      <c r="CX659" s="65"/>
      <c r="CY659" s="65"/>
      <c r="CZ659" s="65"/>
      <c r="DA659" s="65"/>
      <c r="DB659" s="65"/>
      <c r="DC659" s="65"/>
      <c r="DD659" s="65"/>
      <c r="DE659" s="65"/>
      <c r="DF659" s="65"/>
      <c r="DG659" s="65"/>
      <c r="DH659" s="65"/>
      <c r="DI659" s="65"/>
      <c r="DJ659" s="65"/>
      <c r="DK659" s="65"/>
      <c r="DL659" s="65"/>
      <c r="DM659" s="65"/>
      <c r="DN659" s="65"/>
      <c r="DO659" s="65"/>
      <c r="DP659" s="65"/>
      <c r="DQ659" s="65"/>
      <c r="DR659" s="65"/>
      <c r="DS659" s="65"/>
      <c r="DT659" s="65"/>
      <c r="DU659" s="65"/>
      <c r="DV659" s="65"/>
      <c r="DW659" s="65"/>
      <c r="DX659" s="65"/>
      <c r="DY659" s="65"/>
      <c r="DZ659" s="65"/>
      <c r="EA659" s="65"/>
    </row>
    <row r="660" spans="1:131" x14ac:dyDescent="0.25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65"/>
      <c r="AS660" s="65"/>
      <c r="AT660" s="65"/>
      <c r="AU660" s="65"/>
      <c r="AV660" s="65"/>
      <c r="AW660" s="65"/>
      <c r="AX660" s="65"/>
      <c r="AY660" s="65"/>
      <c r="AZ660" s="65"/>
      <c r="BA660" s="65"/>
      <c r="BB660" s="65"/>
      <c r="BC660" s="65"/>
      <c r="BD660" s="65"/>
      <c r="BE660" s="65"/>
      <c r="BF660" s="65"/>
      <c r="BG660" s="65"/>
      <c r="BH660" s="65"/>
      <c r="BI660" s="65"/>
      <c r="BJ660" s="65"/>
      <c r="BK660" s="65"/>
      <c r="BL660" s="65"/>
      <c r="BM660" s="65"/>
      <c r="BN660" s="65"/>
      <c r="BO660" s="65"/>
      <c r="BP660" s="65"/>
      <c r="BQ660" s="65"/>
      <c r="BR660" s="65"/>
      <c r="BS660" s="65"/>
      <c r="BT660" s="65"/>
      <c r="BU660" s="65"/>
      <c r="BV660" s="65"/>
      <c r="BW660" s="65"/>
      <c r="BX660" s="65"/>
      <c r="BY660" s="65"/>
      <c r="BZ660" s="65"/>
      <c r="CA660" s="65"/>
      <c r="CB660" s="65"/>
      <c r="CC660" s="65"/>
      <c r="CD660" s="65"/>
      <c r="CE660" s="65"/>
      <c r="CF660" s="65"/>
      <c r="CG660" s="65"/>
      <c r="CH660" s="65"/>
      <c r="CI660" s="65"/>
      <c r="CJ660" s="65"/>
      <c r="CK660" s="65"/>
      <c r="CL660" s="65"/>
      <c r="CM660" s="65"/>
      <c r="CN660" s="65"/>
      <c r="CO660" s="65"/>
      <c r="CP660" s="65"/>
      <c r="CQ660" s="65"/>
      <c r="CR660" s="65"/>
      <c r="CS660" s="65"/>
      <c r="CT660" s="65"/>
      <c r="CU660" s="65"/>
      <c r="CV660" s="65"/>
      <c r="CW660" s="65"/>
      <c r="CX660" s="65"/>
      <c r="CY660" s="65"/>
      <c r="CZ660" s="65"/>
      <c r="DA660" s="65"/>
      <c r="DB660" s="65"/>
      <c r="DC660" s="65"/>
      <c r="DD660" s="65"/>
      <c r="DE660" s="65"/>
      <c r="DF660" s="65"/>
      <c r="DG660" s="65"/>
      <c r="DH660" s="65"/>
      <c r="DI660" s="65"/>
      <c r="DJ660" s="65"/>
      <c r="DK660" s="65"/>
      <c r="DL660" s="65"/>
      <c r="DM660" s="65"/>
      <c r="DN660" s="65"/>
      <c r="DO660" s="65"/>
      <c r="DP660" s="65"/>
      <c r="DQ660" s="65"/>
      <c r="DR660" s="65"/>
      <c r="DS660" s="65"/>
      <c r="DT660" s="65"/>
      <c r="DU660" s="65"/>
      <c r="DV660" s="65"/>
      <c r="DW660" s="65"/>
      <c r="DX660" s="65"/>
      <c r="DY660" s="65"/>
      <c r="DZ660" s="65"/>
      <c r="EA660" s="65"/>
    </row>
    <row r="661" spans="1:131" x14ac:dyDescent="0.25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65"/>
      <c r="AS661" s="65"/>
      <c r="AT661" s="65"/>
      <c r="AU661" s="65"/>
      <c r="AV661" s="65"/>
      <c r="AW661" s="65"/>
      <c r="AX661" s="65"/>
      <c r="AY661" s="65"/>
      <c r="AZ661" s="65"/>
      <c r="BA661" s="65"/>
      <c r="BB661" s="65"/>
      <c r="BC661" s="65"/>
      <c r="BD661" s="65"/>
      <c r="BE661" s="65"/>
      <c r="BF661" s="65"/>
      <c r="BG661" s="65"/>
      <c r="BH661" s="65"/>
      <c r="BI661" s="65"/>
      <c r="BJ661" s="65"/>
      <c r="BK661" s="65"/>
      <c r="BL661" s="65"/>
      <c r="BM661" s="65"/>
      <c r="BN661" s="65"/>
      <c r="BO661" s="65"/>
      <c r="BP661" s="65"/>
      <c r="BQ661" s="65"/>
      <c r="BR661" s="65"/>
      <c r="BS661" s="65"/>
      <c r="BT661" s="65"/>
      <c r="BU661" s="65"/>
      <c r="BV661" s="65"/>
      <c r="BW661" s="65"/>
      <c r="BX661" s="65"/>
      <c r="BY661" s="65"/>
      <c r="BZ661" s="65"/>
      <c r="CA661" s="65"/>
      <c r="CB661" s="65"/>
      <c r="CC661" s="65"/>
      <c r="CD661" s="65"/>
      <c r="CE661" s="65"/>
      <c r="CF661" s="65"/>
      <c r="CG661" s="65"/>
      <c r="CH661" s="65"/>
      <c r="CI661" s="65"/>
      <c r="CJ661" s="65"/>
      <c r="CK661" s="65"/>
      <c r="CL661" s="65"/>
      <c r="CM661" s="65"/>
      <c r="CN661" s="65"/>
      <c r="CO661" s="65"/>
      <c r="CP661" s="65"/>
      <c r="CQ661" s="65"/>
      <c r="CR661" s="65"/>
      <c r="CS661" s="65"/>
      <c r="CT661" s="65"/>
      <c r="CU661" s="65"/>
      <c r="CV661" s="65"/>
      <c r="CW661" s="65"/>
      <c r="CX661" s="65"/>
      <c r="CY661" s="65"/>
      <c r="CZ661" s="65"/>
      <c r="DA661" s="65"/>
      <c r="DB661" s="65"/>
      <c r="DC661" s="65"/>
      <c r="DD661" s="65"/>
      <c r="DE661" s="65"/>
      <c r="DF661" s="65"/>
      <c r="DG661" s="65"/>
      <c r="DH661" s="65"/>
      <c r="DI661" s="65"/>
      <c r="DJ661" s="65"/>
      <c r="DK661" s="65"/>
      <c r="DL661" s="65"/>
      <c r="DM661" s="65"/>
      <c r="DN661" s="65"/>
      <c r="DO661" s="65"/>
      <c r="DP661" s="65"/>
      <c r="DQ661" s="65"/>
      <c r="DR661" s="65"/>
      <c r="DS661" s="65"/>
      <c r="DT661" s="65"/>
      <c r="DU661" s="65"/>
      <c r="DV661" s="65"/>
      <c r="DW661" s="65"/>
      <c r="DX661" s="65"/>
      <c r="DY661" s="65"/>
      <c r="DZ661" s="65"/>
      <c r="EA661" s="65"/>
    </row>
    <row r="662" spans="1:131" x14ac:dyDescent="0.25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  <c r="AT662" s="65"/>
      <c r="AU662" s="65"/>
      <c r="AV662" s="65"/>
      <c r="AW662" s="65"/>
      <c r="AX662" s="65"/>
      <c r="AY662" s="65"/>
      <c r="AZ662" s="65"/>
      <c r="BA662" s="65"/>
      <c r="BB662" s="65"/>
      <c r="BC662" s="65"/>
      <c r="BD662" s="65"/>
      <c r="BE662" s="65"/>
      <c r="BF662" s="65"/>
      <c r="BG662" s="65"/>
      <c r="BH662" s="65"/>
      <c r="BI662" s="65"/>
      <c r="BJ662" s="65"/>
      <c r="BK662" s="65"/>
      <c r="BL662" s="65"/>
      <c r="BM662" s="65"/>
      <c r="BN662" s="65"/>
      <c r="BO662" s="65"/>
      <c r="BP662" s="65"/>
      <c r="BQ662" s="65"/>
      <c r="BR662" s="65"/>
      <c r="BS662" s="65"/>
      <c r="BT662" s="65"/>
      <c r="BU662" s="65"/>
      <c r="BV662" s="65"/>
      <c r="BW662" s="65"/>
      <c r="BX662" s="65"/>
      <c r="BY662" s="65"/>
      <c r="BZ662" s="65"/>
      <c r="CA662" s="65"/>
      <c r="CB662" s="65"/>
      <c r="CC662" s="65"/>
      <c r="CD662" s="65"/>
      <c r="CE662" s="65"/>
      <c r="CF662" s="65"/>
      <c r="CG662" s="65"/>
      <c r="CH662" s="65"/>
      <c r="CI662" s="65"/>
      <c r="CJ662" s="65"/>
      <c r="CK662" s="65"/>
      <c r="CL662" s="65"/>
      <c r="CM662" s="65"/>
      <c r="CN662" s="65"/>
      <c r="CO662" s="65"/>
      <c r="CP662" s="65"/>
      <c r="CQ662" s="65"/>
      <c r="CR662" s="65"/>
      <c r="CS662" s="65"/>
      <c r="CT662" s="65"/>
      <c r="CU662" s="65"/>
      <c r="CV662" s="65"/>
      <c r="CW662" s="65"/>
      <c r="CX662" s="65"/>
      <c r="CY662" s="65"/>
      <c r="CZ662" s="65"/>
      <c r="DA662" s="65"/>
      <c r="DB662" s="65"/>
      <c r="DC662" s="65"/>
      <c r="DD662" s="65"/>
      <c r="DE662" s="65"/>
      <c r="DF662" s="65"/>
      <c r="DG662" s="65"/>
      <c r="DH662" s="65"/>
      <c r="DI662" s="65"/>
      <c r="DJ662" s="65"/>
      <c r="DK662" s="65"/>
      <c r="DL662" s="65"/>
      <c r="DM662" s="65"/>
      <c r="DN662" s="65"/>
      <c r="DO662" s="65"/>
      <c r="DP662" s="65"/>
      <c r="DQ662" s="65"/>
      <c r="DR662" s="65"/>
      <c r="DS662" s="65"/>
      <c r="DT662" s="65"/>
      <c r="DU662" s="65"/>
      <c r="DV662" s="65"/>
      <c r="DW662" s="65"/>
      <c r="DX662" s="65"/>
      <c r="DY662" s="65"/>
      <c r="DZ662" s="65"/>
      <c r="EA662" s="65"/>
    </row>
    <row r="663" spans="1:131" x14ac:dyDescent="0.25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  <c r="AT663" s="65"/>
      <c r="AU663" s="65"/>
      <c r="AV663" s="65"/>
      <c r="AW663" s="65"/>
      <c r="AX663" s="65"/>
      <c r="AY663" s="65"/>
      <c r="AZ663" s="65"/>
      <c r="BA663" s="65"/>
      <c r="BB663" s="65"/>
      <c r="BC663" s="65"/>
      <c r="BD663" s="65"/>
      <c r="BE663" s="65"/>
      <c r="BF663" s="65"/>
      <c r="BG663" s="65"/>
      <c r="BH663" s="65"/>
      <c r="BI663" s="65"/>
      <c r="BJ663" s="65"/>
      <c r="BK663" s="65"/>
      <c r="BL663" s="65"/>
      <c r="BM663" s="65"/>
      <c r="BN663" s="65"/>
      <c r="BO663" s="65"/>
      <c r="BP663" s="65"/>
      <c r="BQ663" s="65"/>
      <c r="BR663" s="65"/>
      <c r="BS663" s="65"/>
      <c r="BT663" s="65"/>
      <c r="BU663" s="65"/>
      <c r="BV663" s="65"/>
      <c r="BW663" s="65"/>
      <c r="BX663" s="65"/>
      <c r="BY663" s="65"/>
      <c r="BZ663" s="65"/>
      <c r="CA663" s="65"/>
      <c r="CB663" s="65"/>
      <c r="CC663" s="65"/>
      <c r="CD663" s="65"/>
      <c r="CE663" s="65"/>
      <c r="CF663" s="65"/>
      <c r="CG663" s="65"/>
      <c r="CH663" s="65"/>
      <c r="CI663" s="65"/>
      <c r="CJ663" s="65"/>
      <c r="CK663" s="65"/>
      <c r="CL663" s="65"/>
      <c r="CM663" s="65"/>
      <c r="CN663" s="65"/>
      <c r="CO663" s="65"/>
      <c r="CP663" s="65"/>
      <c r="CQ663" s="65"/>
      <c r="CR663" s="65"/>
      <c r="CS663" s="65"/>
      <c r="CT663" s="65"/>
      <c r="CU663" s="65"/>
      <c r="CV663" s="65"/>
      <c r="CW663" s="65"/>
      <c r="CX663" s="65"/>
      <c r="CY663" s="65"/>
      <c r="CZ663" s="65"/>
      <c r="DA663" s="65"/>
      <c r="DB663" s="65"/>
      <c r="DC663" s="65"/>
      <c r="DD663" s="65"/>
      <c r="DE663" s="65"/>
      <c r="DF663" s="65"/>
      <c r="DG663" s="65"/>
      <c r="DH663" s="65"/>
      <c r="DI663" s="65"/>
      <c r="DJ663" s="65"/>
      <c r="DK663" s="65"/>
      <c r="DL663" s="65"/>
      <c r="DM663" s="65"/>
      <c r="DN663" s="65"/>
      <c r="DO663" s="65"/>
      <c r="DP663" s="65"/>
      <c r="DQ663" s="65"/>
      <c r="DR663" s="65"/>
      <c r="DS663" s="65"/>
      <c r="DT663" s="65"/>
      <c r="DU663" s="65"/>
      <c r="DV663" s="65"/>
      <c r="DW663" s="65"/>
      <c r="DX663" s="65"/>
      <c r="DY663" s="65"/>
      <c r="DZ663" s="65"/>
      <c r="EA663" s="65"/>
    </row>
    <row r="664" spans="1:131" x14ac:dyDescent="0.25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65"/>
      <c r="AS664" s="65"/>
      <c r="AT664" s="65"/>
      <c r="AU664" s="65"/>
      <c r="AV664" s="65"/>
      <c r="AW664" s="65"/>
      <c r="AX664" s="65"/>
      <c r="AY664" s="65"/>
      <c r="AZ664" s="65"/>
      <c r="BA664" s="65"/>
      <c r="BB664" s="65"/>
      <c r="BC664" s="65"/>
      <c r="BD664" s="65"/>
      <c r="BE664" s="65"/>
      <c r="BF664" s="65"/>
      <c r="BG664" s="65"/>
      <c r="BH664" s="65"/>
      <c r="BI664" s="65"/>
      <c r="BJ664" s="65"/>
      <c r="BK664" s="65"/>
      <c r="BL664" s="65"/>
      <c r="BM664" s="65"/>
      <c r="BN664" s="65"/>
      <c r="BO664" s="65"/>
      <c r="BP664" s="65"/>
      <c r="BQ664" s="65"/>
      <c r="BR664" s="65"/>
      <c r="BS664" s="65"/>
      <c r="BT664" s="65"/>
      <c r="BU664" s="65"/>
      <c r="BV664" s="65"/>
      <c r="BW664" s="65"/>
      <c r="BX664" s="65"/>
      <c r="BY664" s="65"/>
      <c r="BZ664" s="65"/>
      <c r="CA664" s="65"/>
      <c r="CB664" s="65"/>
      <c r="CC664" s="65"/>
      <c r="CD664" s="65"/>
      <c r="CE664" s="65"/>
      <c r="CF664" s="65"/>
      <c r="CG664" s="65"/>
      <c r="CH664" s="65"/>
      <c r="CI664" s="65"/>
      <c r="CJ664" s="65"/>
      <c r="CK664" s="65"/>
      <c r="CL664" s="65"/>
      <c r="CM664" s="65"/>
      <c r="CN664" s="65"/>
      <c r="CO664" s="65"/>
      <c r="CP664" s="65"/>
      <c r="CQ664" s="65"/>
      <c r="CR664" s="65"/>
      <c r="CS664" s="65"/>
      <c r="CT664" s="65"/>
      <c r="CU664" s="65"/>
      <c r="CV664" s="65"/>
      <c r="CW664" s="65"/>
      <c r="CX664" s="65"/>
      <c r="CY664" s="65"/>
      <c r="CZ664" s="65"/>
      <c r="DA664" s="65"/>
      <c r="DB664" s="65"/>
      <c r="DC664" s="65"/>
      <c r="DD664" s="65"/>
      <c r="DE664" s="65"/>
      <c r="DF664" s="65"/>
      <c r="DG664" s="65"/>
      <c r="DH664" s="65"/>
      <c r="DI664" s="65"/>
      <c r="DJ664" s="65"/>
      <c r="DK664" s="65"/>
      <c r="DL664" s="65"/>
      <c r="DM664" s="65"/>
      <c r="DN664" s="65"/>
      <c r="DO664" s="65"/>
      <c r="DP664" s="65"/>
      <c r="DQ664" s="65"/>
      <c r="DR664" s="65"/>
      <c r="DS664" s="65"/>
      <c r="DT664" s="65"/>
      <c r="DU664" s="65"/>
      <c r="DV664" s="65"/>
      <c r="DW664" s="65"/>
      <c r="DX664" s="65"/>
      <c r="DY664" s="65"/>
      <c r="DZ664" s="65"/>
      <c r="EA664" s="65"/>
    </row>
    <row r="665" spans="1:131" x14ac:dyDescent="0.25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65"/>
      <c r="AS665" s="65"/>
      <c r="AT665" s="65"/>
      <c r="AU665" s="65"/>
      <c r="AV665" s="65"/>
      <c r="AW665" s="65"/>
      <c r="AX665" s="65"/>
      <c r="AY665" s="65"/>
      <c r="AZ665" s="65"/>
      <c r="BA665" s="65"/>
      <c r="BB665" s="65"/>
      <c r="BC665" s="65"/>
      <c r="BD665" s="65"/>
      <c r="BE665" s="65"/>
      <c r="BF665" s="65"/>
      <c r="BG665" s="65"/>
      <c r="BH665" s="65"/>
      <c r="BI665" s="65"/>
      <c r="BJ665" s="65"/>
      <c r="BK665" s="65"/>
      <c r="BL665" s="65"/>
      <c r="BM665" s="65"/>
      <c r="BN665" s="65"/>
      <c r="BO665" s="65"/>
      <c r="BP665" s="65"/>
      <c r="BQ665" s="65"/>
      <c r="BR665" s="65"/>
      <c r="BS665" s="65"/>
      <c r="BT665" s="65"/>
      <c r="BU665" s="65"/>
      <c r="BV665" s="65"/>
      <c r="BW665" s="65"/>
      <c r="BX665" s="65"/>
      <c r="BY665" s="65"/>
      <c r="BZ665" s="65"/>
      <c r="CA665" s="65"/>
      <c r="CB665" s="65"/>
      <c r="CC665" s="65"/>
      <c r="CD665" s="65"/>
      <c r="CE665" s="65"/>
      <c r="CF665" s="65"/>
      <c r="CG665" s="65"/>
      <c r="CH665" s="65"/>
      <c r="CI665" s="65"/>
      <c r="CJ665" s="65"/>
      <c r="CK665" s="65"/>
      <c r="CL665" s="65"/>
      <c r="CM665" s="65"/>
      <c r="CN665" s="65"/>
      <c r="CO665" s="65"/>
      <c r="CP665" s="65"/>
      <c r="CQ665" s="65"/>
      <c r="CR665" s="65"/>
      <c r="CS665" s="65"/>
      <c r="CT665" s="65"/>
      <c r="CU665" s="65"/>
      <c r="CV665" s="65"/>
      <c r="CW665" s="65"/>
      <c r="CX665" s="65"/>
      <c r="CY665" s="65"/>
      <c r="CZ665" s="65"/>
      <c r="DA665" s="65"/>
      <c r="DB665" s="65"/>
      <c r="DC665" s="65"/>
      <c r="DD665" s="65"/>
      <c r="DE665" s="65"/>
      <c r="DF665" s="65"/>
      <c r="DG665" s="65"/>
      <c r="DH665" s="65"/>
      <c r="DI665" s="65"/>
      <c r="DJ665" s="65"/>
      <c r="DK665" s="65"/>
      <c r="DL665" s="65"/>
      <c r="DM665" s="65"/>
      <c r="DN665" s="65"/>
      <c r="DO665" s="65"/>
      <c r="DP665" s="65"/>
      <c r="DQ665" s="65"/>
      <c r="DR665" s="65"/>
      <c r="DS665" s="65"/>
      <c r="DT665" s="65"/>
      <c r="DU665" s="65"/>
      <c r="DV665" s="65"/>
      <c r="DW665" s="65"/>
      <c r="DX665" s="65"/>
      <c r="DY665" s="65"/>
      <c r="DZ665" s="65"/>
      <c r="EA665" s="65"/>
    </row>
    <row r="666" spans="1:131" x14ac:dyDescent="0.25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  <c r="AT666" s="65"/>
      <c r="AU666" s="65"/>
      <c r="AV666" s="65"/>
      <c r="AW666" s="65"/>
      <c r="AX666" s="65"/>
      <c r="AY666" s="65"/>
      <c r="AZ666" s="65"/>
      <c r="BA666" s="65"/>
      <c r="BB666" s="65"/>
      <c r="BC666" s="65"/>
      <c r="BD666" s="65"/>
      <c r="BE666" s="65"/>
      <c r="BF666" s="65"/>
      <c r="BG666" s="65"/>
      <c r="BH666" s="65"/>
      <c r="BI666" s="65"/>
      <c r="BJ666" s="65"/>
      <c r="BK666" s="65"/>
      <c r="BL666" s="65"/>
      <c r="BM666" s="65"/>
      <c r="BN666" s="65"/>
      <c r="BO666" s="65"/>
      <c r="BP666" s="65"/>
      <c r="BQ666" s="65"/>
      <c r="BR666" s="65"/>
      <c r="BS666" s="65"/>
      <c r="BT666" s="65"/>
      <c r="BU666" s="65"/>
      <c r="BV666" s="65"/>
      <c r="BW666" s="65"/>
      <c r="BX666" s="65"/>
      <c r="BY666" s="65"/>
      <c r="BZ666" s="65"/>
      <c r="CA666" s="65"/>
      <c r="CB666" s="65"/>
      <c r="CC666" s="65"/>
      <c r="CD666" s="65"/>
      <c r="CE666" s="65"/>
      <c r="CF666" s="65"/>
      <c r="CG666" s="65"/>
      <c r="CH666" s="65"/>
      <c r="CI666" s="65"/>
      <c r="CJ666" s="65"/>
      <c r="CK666" s="65"/>
      <c r="CL666" s="65"/>
      <c r="CM666" s="65"/>
      <c r="CN666" s="65"/>
      <c r="CO666" s="65"/>
      <c r="CP666" s="65"/>
      <c r="CQ666" s="65"/>
      <c r="CR666" s="65"/>
      <c r="CS666" s="65"/>
      <c r="CT666" s="65"/>
      <c r="CU666" s="65"/>
      <c r="CV666" s="65"/>
      <c r="CW666" s="65"/>
      <c r="CX666" s="65"/>
      <c r="CY666" s="65"/>
      <c r="CZ666" s="65"/>
      <c r="DA666" s="65"/>
      <c r="DB666" s="65"/>
      <c r="DC666" s="65"/>
      <c r="DD666" s="65"/>
      <c r="DE666" s="65"/>
      <c r="DF666" s="65"/>
      <c r="DG666" s="65"/>
      <c r="DH666" s="65"/>
      <c r="DI666" s="65"/>
      <c r="DJ666" s="65"/>
      <c r="DK666" s="65"/>
      <c r="DL666" s="65"/>
      <c r="DM666" s="65"/>
      <c r="DN666" s="65"/>
      <c r="DO666" s="65"/>
      <c r="DP666" s="65"/>
      <c r="DQ666" s="65"/>
      <c r="DR666" s="65"/>
      <c r="DS666" s="65"/>
      <c r="DT666" s="65"/>
      <c r="DU666" s="65"/>
      <c r="DV666" s="65"/>
      <c r="DW666" s="65"/>
      <c r="DX666" s="65"/>
      <c r="DY666" s="65"/>
      <c r="DZ666" s="65"/>
      <c r="EA666" s="65"/>
    </row>
    <row r="667" spans="1:131" x14ac:dyDescent="0.25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65"/>
      <c r="AS667" s="65"/>
      <c r="AT667" s="65"/>
      <c r="AU667" s="65"/>
      <c r="AV667" s="65"/>
      <c r="AW667" s="65"/>
      <c r="AX667" s="65"/>
      <c r="AY667" s="65"/>
      <c r="AZ667" s="65"/>
      <c r="BA667" s="65"/>
      <c r="BB667" s="65"/>
      <c r="BC667" s="65"/>
      <c r="BD667" s="65"/>
      <c r="BE667" s="65"/>
      <c r="BF667" s="65"/>
      <c r="BG667" s="65"/>
      <c r="BH667" s="65"/>
      <c r="BI667" s="65"/>
      <c r="BJ667" s="65"/>
      <c r="BK667" s="65"/>
      <c r="BL667" s="65"/>
      <c r="BM667" s="65"/>
      <c r="BN667" s="65"/>
      <c r="BO667" s="65"/>
      <c r="BP667" s="65"/>
      <c r="BQ667" s="65"/>
      <c r="BR667" s="65"/>
      <c r="BS667" s="65"/>
      <c r="BT667" s="65"/>
      <c r="BU667" s="65"/>
      <c r="BV667" s="65"/>
      <c r="BW667" s="65"/>
      <c r="BX667" s="65"/>
      <c r="BY667" s="65"/>
      <c r="BZ667" s="65"/>
      <c r="CA667" s="65"/>
      <c r="CB667" s="65"/>
      <c r="CC667" s="65"/>
      <c r="CD667" s="65"/>
      <c r="CE667" s="65"/>
      <c r="CF667" s="65"/>
      <c r="CG667" s="65"/>
      <c r="CH667" s="65"/>
      <c r="CI667" s="65"/>
      <c r="CJ667" s="65"/>
      <c r="CK667" s="65"/>
      <c r="CL667" s="65"/>
      <c r="CM667" s="65"/>
      <c r="CN667" s="65"/>
      <c r="CO667" s="65"/>
      <c r="CP667" s="65"/>
      <c r="CQ667" s="65"/>
      <c r="CR667" s="65"/>
      <c r="CS667" s="65"/>
      <c r="CT667" s="65"/>
      <c r="CU667" s="65"/>
      <c r="CV667" s="65"/>
      <c r="CW667" s="65"/>
      <c r="CX667" s="65"/>
      <c r="CY667" s="65"/>
      <c r="CZ667" s="65"/>
      <c r="DA667" s="65"/>
      <c r="DB667" s="65"/>
      <c r="DC667" s="65"/>
      <c r="DD667" s="65"/>
      <c r="DE667" s="65"/>
      <c r="DF667" s="65"/>
      <c r="DG667" s="65"/>
      <c r="DH667" s="65"/>
      <c r="DI667" s="65"/>
      <c r="DJ667" s="65"/>
      <c r="DK667" s="65"/>
      <c r="DL667" s="65"/>
      <c r="DM667" s="65"/>
      <c r="DN667" s="65"/>
      <c r="DO667" s="65"/>
      <c r="DP667" s="65"/>
      <c r="DQ667" s="65"/>
      <c r="DR667" s="65"/>
      <c r="DS667" s="65"/>
      <c r="DT667" s="65"/>
      <c r="DU667" s="65"/>
      <c r="DV667" s="65"/>
      <c r="DW667" s="65"/>
      <c r="DX667" s="65"/>
      <c r="DY667" s="65"/>
      <c r="DZ667" s="65"/>
      <c r="EA667" s="65"/>
    </row>
    <row r="668" spans="1:131" x14ac:dyDescent="0.25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  <c r="AV668" s="65"/>
      <c r="AW668" s="65"/>
      <c r="AX668" s="65"/>
      <c r="AY668" s="65"/>
      <c r="AZ668" s="65"/>
      <c r="BA668" s="65"/>
      <c r="BB668" s="65"/>
      <c r="BC668" s="65"/>
      <c r="BD668" s="65"/>
      <c r="BE668" s="65"/>
      <c r="BF668" s="65"/>
      <c r="BG668" s="65"/>
      <c r="BH668" s="65"/>
      <c r="BI668" s="65"/>
      <c r="BJ668" s="65"/>
      <c r="BK668" s="65"/>
      <c r="BL668" s="65"/>
      <c r="BM668" s="65"/>
      <c r="BN668" s="65"/>
      <c r="BO668" s="65"/>
      <c r="BP668" s="65"/>
      <c r="BQ668" s="65"/>
      <c r="BR668" s="65"/>
      <c r="BS668" s="65"/>
      <c r="BT668" s="65"/>
      <c r="BU668" s="65"/>
      <c r="BV668" s="65"/>
      <c r="BW668" s="65"/>
      <c r="BX668" s="65"/>
      <c r="BY668" s="65"/>
      <c r="BZ668" s="65"/>
      <c r="CA668" s="65"/>
      <c r="CB668" s="65"/>
      <c r="CC668" s="65"/>
      <c r="CD668" s="65"/>
      <c r="CE668" s="65"/>
      <c r="CF668" s="65"/>
      <c r="CG668" s="65"/>
      <c r="CH668" s="65"/>
      <c r="CI668" s="65"/>
      <c r="CJ668" s="65"/>
      <c r="CK668" s="65"/>
      <c r="CL668" s="65"/>
      <c r="CM668" s="65"/>
      <c r="CN668" s="65"/>
      <c r="CO668" s="65"/>
      <c r="CP668" s="65"/>
      <c r="CQ668" s="65"/>
      <c r="CR668" s="65"/>
      <c r="CS668" s="65"/>
      <c r="CT668" s="65"/>
      <c r="CU668" s="65"/>
      <c r="CV668" s="65"/>
      <c r="CW668" s="65"/>
      <c r="CX668" s="65"/>
      <c r="CY668" s="65"/>
      <c r="CZ668" s="65"/>
      <c r="DA668" s="65"/>
      <c r="DB668" s="65"/>
      <c r="DC668" s="65"/>
      <c r="DD668" s="65"/>
      <c r="DE668" s="65"/>
      <c r="DF668" s="65"/>
      <c r="DG668" s="65"/>
      <c r="DH668" s="65"/>
      <c r="DI668" s="65"/>
      <c r="DJ668" s="65"/>
      <c r="DK668" s="65"/>
      <c r="DL668" s="65"/>
      <c r="DM668" s="65"/>
      <c r="DN668" s="65"/>
      <c r="DO668" s="65"/>
      <c r="DP668" s="65"/>
      <c r="DQ668" s="65"/>
      <c r="DR668" s="65"/>
      <c r="DS668" s="65"/>
      <c r="DT668" s="65"/>
      <c r="DU668" s="65"/>
      <c r="DV668" s="65"/>
      <c r="DW668" s="65"/>
      <c r="DX668" s="65"/>
      <c r="DY668" s="65"/>
      <c r="DZ668" s="65"/>
      <c r="EA668" s="65"/>
    </row>
    <row r="669" spans="1:131" x14ac:dyDescent="0.25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/>
      <c r="BR669" s="65"/>
      <c r="BS669" s="65"/>
      <c r="BT669" s="65"/>
      <c r="BU669" s="65"/>
      <c r="BV669" s="65"/>
      <c r="BW669" s="65"/>
      <c r="BX669" s="65"/>
      <c r="BY669" s="65"/>
      <c r="BZ669" s="65"/>
      <c r="CA669" s="65"/>
      <c r="CB669" s="65"/>
      <c r="CC669" s="65"/>
      <c r="CD669" s="65"/>
      <c r="CE669" s="65"/>
      <c r="CF669" s="65"/>
      <c r="CG669" s="65"/>
      <c r="CH669" s="65"/>
      <c r="CI669" s="65"/>
      <c r="CJ669" s="65"/>
      <c r="CK669" s="65"/>
      <c r="CL669" s="65"/>
      <c r="CM669" s="65"/>
      <c r="CN669" s="65"/>
      <c r="CO669" s="65"/>
      <c r="CP669" s="65"/>
      <c r="CQ669" s="65"/>
      <c r="CR669" s="65"/>
      <c r="CS669" s="65"/>
      <c r="CT669" s="65"/>
      <c r="CU669" s="65"/>
      <c r="CV669" s="65"/>
      <c r="CW669" s="65"/>
      <c r="CX669" s="65"/>
      <c r="CY669" s="65"/>
      <c r="CZ669" s="65"/>
      <c r="DA669" s="65"/>
      <c r="DB669" s="65"/>
      <c r="DC669" s="65"/>
      <c r="DD669" s="65"/>
      <c r="DE669" s="65"/>
      <c r="DF669" s="65"/>
      <c r="DG669" s="65"/>
      <c r="DH669" s="65"/>
      <c r="DI669" s="65"/>
      <c r="DJ669" s="65"/>
      <c r="DK669" s="65"/>
      <c r="DL669" s="65"/>
      <c r="DM669" s="65"/>
      <c r="DN669" s="65"/>
      <c r="DO669" s="65"/>
      <c r="DP669" s="65"/>
      <c r="DQ669" s="65"/>
      <c r="DR669" s="65"/>
      <c r="DS669" s="65"/>
      <c r="DT669" s="65"/>
      <c r="DU669" s="65"/>
      <c r="DV669" s="65"/>
      <c r="DW669" s="65"/>
      <c r="DX669" s="65"/>
      <c r="DY669" s="65"/>
      <c r="DZ669" s="65"/>
      <c r="EA669" s="65"/>
    </row>
    <row r="670" spans="1:131" x14ac:dyDescent="0.25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65"/>
      <c r="CB670" s="65"/>
      <c r="CC670" s="65"/>
      <c r="CD670" s="65"/>
      <c r="CE670" s="65"/>
      <c r="CF670" s="65"/>
      <c r="CG670" s="65"/>
      <c r="CH670" s="65"/>
      <c r="CI670" s="65"/>
      <c r="CJ670" s="65"/>
      <c r="CK670" s="65"/>
      <c r="CL670" s="65"/>
      <c r="CM670" s="65"/>
      <c r="CN670" s="65"/>
      <c r="CO670" s="65"/>
      <c r="CP670" s="65"/>
      <c r="CQ670" s="65"/>
      <c r="CR670" s="65"/>
      <c r="CS670" s="65"/>
      <c r="CT670" s="65"/>
      <c r="CU670" s="65"/>
      <c r="CV670" s="65"/>
      <c r="CW670" s="65"/>
      <c r="CX670" s="65"/>
      <c r="CY670" s="65"/>
      <c r="CZ670" s="65"/>
      <c r="DA670" s="65"/>
      <c r="DB670" s="65"/>
      <c r="DC670" s="65"/>
      <c r="DD670" s="65"/>
      <c r="DE670" s="65"/>
      <c r="DF670" s="65"/>
      <c r="DG670" s="65"/>
      <c r="DH670" s="65"/>
      <c r="DI670" s="65"/>
      <c r="DJ670" s="65"/>
      <c r="DK670" s="65"/>
      <c r="DL670" s="65"/>
      <c r="DM670" s="65"/>
      <c r="DN670" s="65"/>
      <c r="DO670" s="65"/>
      <c r="DP670" s="65"/>
      <c r="DQ670" s="65"/>
      <c r="DR670" s="65"/>
      <c r="DS670" s="65"/>
      <c r="DT670" s="65"/>
      <c r="DU670" s="65"/>
      <c r="DV670" s="65"/>
      <c r="DW670" s="65"/>
      <c r="DX670" s="65"/>
      <c r="DY670" s="65"/>
      <c r="DZ670" s="65"/>
      <c r="EA670" s="65"/>
    </row>
    <row r="671" spans="1:131" x14ac:dyDescent="0.25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  <c r="DT671" s="65"/>
      <c r="DU671" s="65"/>
      <c r="DV671" s="65"/>
      <c r="DW671" s="65"/>
      <c r="DX671" s="65"/>
      <c r="DY671" s="65"/>
      <c r="DZ671" s="65"/>
      <c r="EA671" s="65"/>
    </row>
    <row r="672" spans="1:131" x14ac:dyDescent="0.25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  <c r="DT672" s="65"/>
      <c r="DU672" s="65"/>
      <c r="DV672" s="65"/>
      <c r="DW672" s="65"/>
      <c r="DX672" s="65"/>
      <c r="DY672" s="65"/>
      <c r="DZ672" s="65"/>
      <c r="EA672" s="65"/>
    </row>
    <row r="673" spans="1:131" x14ac:dyDescent="0.25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  <c r="DT673" s="65"/>
      <c r="DU673" s="65"/>
      <c r="DV673" s="65"/>
      <c r="DW673" s="65"/>
      <c r="DX673" s="65"/>
      <c r="DY673" s="65"/>
      <c r="DZ673" s="65"/>
      <c r="EA673" s="65"/>
    </row>
    <row r="674" spans="1:131" x14ac:dyDescent="0.25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  <c r="DT674" s="65"/>
      <c r="DU674" s="65"/>
      <c r="DV674" s="65"/>
      <c r="DW674" s="65"/>
      <c r="DX674" s="65"/>
      <c r="DY674" s="65"/>
      <c r="DZ674" s="65"/>
      <c r="EA674" s="65"/>
    </row>
    <row r="675" spans="1:131" x14ac:dyDescent="0.25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  <c r="DT675" s="65"/>
      <c r="DU675" s="65"/>
      <c r="DV675" s="65"/>
      <c r="DW675" s="65"/>
      <c r="DX675" s="65"/>
      <c r="DY675" s="65"/>
      <c r="DZ675" s="65"/>
      <c r="EA675" s="65"/>
    </row>
    <row r="676" spans="1:131" x14ac:dyDescent="0.25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  <c r="DT676" s="65"/>
      <c r="DU676" s="65"/>
      <c r="DV676" s="65"/>
      <c r="DW676" s="65"/>
      <c r="DX676" s="65"/>
      <c r="DY676" s="65"/>
      <c r="DZ676" s="65"/>
      <c r="EA676" s="65"/>
    </row>
    <row r="677" spans="1:131" x14ac:dyDescent="0.25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  <c r="DT677" s="65"/>
      <c r="DU677" s="65"/>
      <c r="DV677" s="65"/>
      <c r="DW677" s="65"/>
      <c r="DX677" s="65"/>
      <c r="DY677" s="65"/>
      <c r="DZ677" s="65"/>
      <c r="EA677" s="65"/>
    </row>
    <row r="678" spans="1:131" x14ac:dyDescent="0.25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  <c r="DT678" s="65"/>
      <c r="DU678" s="65"/>
      <c r="DV678" s="65"/>
      <c r="DW678" s="65"/>
      <c r="DX678" s="65"/>
      <c r="DY678" s="65"/>
      <c r="DZ678" s="65"/>
      <c r="EA678" s="65"/>
    </row>
    <row r="679" spans="1:131" x14ac:dyDescent="0.25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  <c r="DT679" s="65"/>
      <c r="DU679" s="65"/>
      <c r="DV679" s="65"/>
      <c r="DW679" s="65"/>
      <c r="DX679" s="65"/>
      <c r="DY679" s="65"/>
      <c r="DZ679" s="65"/>
      <c r="EA679" s="65"/>
    </row>
    <row r="680" spans="1:131" x14ac:dyDescent="0.25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  <c r="DT680" s="65"/>
      <c r="DU680" s="65"/>
      <c r="DV680" s="65"/>
      <c r="DW680" s="65"/>
      <c r="DX680" s="65"/>
      <c r="DY680" s="65"/>
      <c r="DZ680" s="65"/>
      <c r="EA680" s="65"/>
    </row>
    <row r="681" spans="1:131" x14ac:dyDescent="0.25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65"/>
      <c r="CB681" s="65"/>
      <c r="CC681" s="65"/>
      <c r="CD681" s="65"/>
      <c r="CE681" s="65"/>
      <c r="CF681" s="65"/>
      <c r="CG681" s="65"/>
      <c r="CH681" s="65"/>
      <c r="CI681" s="65"/>
      <c r="CJ681" s="65"/>
      <c r="CK681" s="65"/>
      <c r="CL681" s="65"/>
      <c r="CM681" s="65"/>
      <c r="CN681" s="65"/>
      <c r="CO681" s="65"/>
      <c r="CP681" s="65"/>
      <c r="CQ681" s="65"/>
      <c r="CR681" s="65"/>
      <c r="CS681" s="65"/>
      <c r="CT681" s="65"/>
      <c r="CU681" s="65"/>
      <c r="CV681" s="65"/>
      <c r="CW681" s="65"/>
      <c r="CX681" s="65"/>
      <c r="CY681" s="65"/>
      <c r="CZ681" s="65"/>
      <c r="DA681" s="65"/>
      <c r="DB681" s="65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5"/>
      <c r="DN681" s="65"/>
      <c r="DO681" s="65"/>
      <c r="DP681" s="65"/>
      <c r="DQ681" s="65"/>
      <c r="DR681" s="65"/>
      <c r="DS681" s="65"/>
      <c r="DT681" s="65"/>
      <c r="DU681" s="65"/>
      <c r="DV681" s="65"/>
      <c r="DW681" s="65"/>
      <c r="DX681" s="65"/>
      <c r="DY681" s="65"/>
      <c r="DZ681" s="65"/>
      <c r="EA681" s="65"/>
    </row>
    <row r="682" spans="1:131" x14ac:dyDescent="0.25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  <c r="DT682" s="65"/>
      <c r="DU682" s="65"/>
      <c r="DV682" s="65"/>
      <c r="DW682" s="65"/>
      <c r="DX682" s="65"/>
      <c r="DY682" s="65"/>
      <c r="DZ682" s="65"/>
      <c r="EA682" s="65"/>
    </row>
    <row r="683" spans="1:131" x14ac:dyDescent="0.25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</row>
    <row r="684" spans="1:131" x14ac:dyDescent="0.25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</row>
    <row r="685" spans="1:131" x14ac:dyDescent="0.25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</row>
    <row r="686" spans="1:131" x14ac:dyDescent="0.25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</row>
    <row r="687" spans="1:131" x14ac:dyDescent="0.25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65"/>
      <c r="CB687" s="65"/>
      <c r="CC687" s="65"/>
      <c r="CD687" s="65"/>
      <c r="CE687" s="65"/>
      <c r="CF687" s="65"/>
      <c r="CG687" s="65"/>
      <c r="CH687" s="65"/>
      <c r="CI687" s="65"/>
      <c r="CJ687" s="65"/>
      <c r="CK687" s="65"/>
      <c r="CL687" s="65"/>
      <c r="CM687" s="65"/>
      <c r="CN687" s="65"/>
      <c r="CO687" s="65"/>
      <c r="CP687" s="65"/>
      <c r="CQ687" s="65"/>
      <c r="CR687" s="65"/>
      <c r="CS687" s="65"/>
      <c r="CT687" s="65"/>
      <c r="CU687" s="65"/>
      <c r="CV687" s="65"/>
      <c r="CW687" s="65"/>
      <c r="CX687" s="65"/>
      <c r="CY687" s="65"/>
      <c r="CZ687" s="65"/>
      <c r="DA687" s="65"/>
      <c r="DB687" s="65"/>
      <c r="DC687" s="65"/>
      <c r="DD687" s="65"/>
      <c r="DE687" s="65"/>
      <c r="DF687" s="65"/>
      <c r="DG687" s="65"/>
      <c r="DH687" s="65"/>
      <c r="DI687" s="65"/>
      <c r="DJ687" s="65"/>
      <c r="DK687" s="65"/>
      <c r="DL687" s="65"/>
      <c r="DM687" s="65"/>
      <c r="DN687" s="65"/>
      <c r="DO687" s="65"/>
      <c r="DP687" s="65"/>
      <c r="DQ687" s="65"/>
      <c r="DR687" s="65"/>
      <c r="DS687" s="65"/>
      <c r="DT687" s="65"/>
      <c r="DU687" s="65"/>
      <c r="DV687" s="65"/>
      <c r="DW687" s="65"/>
      <c r="DX687" s="65"/>
      <c r="DY687" s="65"/>
      <c r="DZ687" s="65"/>
      <c r="EA687" s="65"/>
    </row>
    <row r="688" spans="1:131" x14ac:dyDescent="0.25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65"/>
      <c r="CB688" s="65"/>
      <c r="CC688" s="65"/>
      <c r="CD688" s="65"/>
      <c r="CE688" s="65"/>
      <c r="CF688" s="65"/>
      <c r="CG688" s="65"/>
      <c r="CH688" s="65"/>
      <c r="CI688" s="65"/>
      <c r="CJ688" s="65"/>
      <c r="CK688" s="65"/>
      <c r="CL688" s="65"/>
      <c r="CM688" s="65"/>
      <c r="CN688" s="65"/>
      <c r="CO688" s="65"/>
      <c r="CP688" s="65"/>
      <c r="CQ688" s="65"/>
      <c r="CR688" s="65"/>
      <c r="CS688" s="65"/>
      <c r="CT688" s="65"/>
      <c r="CU688" s="65"/>
      <c r="CV688" s="65"/>
      <c r="CW688" s="65"/>
      <c r="CX688" s="65"/>
      <c r="CY688" s="65"/>
      <c r="CZ688" s="65"/>
      <c r="DA688" s="65"/>
      <c r="DB688" s="65"/>
      <c r="DC688" s="65"/>
      <c r="DD688" s="65"/>
      <c r="DE688" s="65"/>
      <c r="DF688" s="65"/>
      <c r="DG688" s="65"/>
      <c r="DH688" s="65"/>
      <c r="DI688" s="65"/>
      <c r="DJ688" s="65"/>
      <c r="DK688" s="65"/>
      <c r="DL688" s="65"/>
      <c r="DM688" s="65"/>
      <c r="DN688" s="65"/>
      <c r="DO688" s="65"/>
      <c r="DP688" s="65"/>
      <c r="DQ688" s="65"/>
      <c r="DR688" s="65"/>
      <c r="DS688" s="65"/>
      <c r="DT688" s="65"/>
      <c r="DU688" s="65"/>
      <c r="DV688" s="65"/>
      <c r="DW688" s="65"/>
      <c r="DX688" s="65"/>
      <c r="DY688" s="65"/>
      <c r="DZ688" s="65"/>
      <c r="EA688" s="65"/>
    </row>
    <row r="689" spans="1:131" x14ac:dyDescent="0.25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65"/>
      <c r="CB689" s="65"/>
      <c r="CC689" s="65"/>
      <c r="CD689" s="65"/>
      <c r="CE689" s="65"/>
      <c r="CF689" s="65"/>
      <c r="CG689" s="65"/>
      <c r="CH689" s="65"/>
      <c r="CI689" s="65"/>
      <c r="CJ689" s="65"/>
      <c r="CK689" s="65"/>
      <c r="CL689" s="65"/>
      <c r="CM689" s="65"/>
      <c r="CN689" s="65"/>
      <c r="CO689" s="65"/>
      <c r="CP689" s="65"/>
      <c r="CQ689" s="65"/>
      <c r="CR689" s="65"/>
      <c r="CS689" s="65"/>
      <c r="CT689" s="65"/>
      <c r="CU689" s="65"/>
      <c r="CV689" s="65"/>
      <c r="CW689" s="65"/>
      <c r="CX689" s="65"/>
      <c r="CY689" s="65"/>
      <c r="CZ689" s="65"/>
      <c r="DA689" s="65"/>
      <c r="DB689" s="65"/>
      <c r="DC689" s="65"/>
      <c r="DD689" s="65"/>
      <c r="DE689" s="65"/>
      <c r="DF689" s="65"/>
      <c r="DG689" s="65"/>
      <c r="DH689" s="65"/>
      <c r="DI689" s="65"/>
      <c r="DJ689" s="65"/>
      <c r="DK689" s="65"/>
      <c r="DL689" s="65"/>
      <c r="DM689" s="65"/>
      <c r="DN689" s="65"/>
      <c r="DO689" s="65"/>
      <c r="DP689" s="65"/>
      <c r="DQ689" s="65"/>
      <c r="DR689" s="65"/>
      <c r="DS689" s="65"/>
      <c r="DT689" s="65"/>
      <c r="DU689" s="65"/>
      <c r="DV689" s="65"/>
      <c r="DW689" s="65"/>
      <c r="DX689" s="65"/>
      <c r="DY689" s="65"/>
      <c r="DZ689" s="65"/>
      <c r="EA689" s="65"/>
    </row>
    <row r="690" spans="1:131" x14ac:dyDescent="0.25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65"/>
      <c r="CB690" s="65"/>
      <c r="CC690" s="65"/>
      <c r="CD690" s="65"/>
      <c r="CE690" s="65"/>
      <c r="CF690" s="65"/>
      <c r="CG690" s="65"/>
      <c r="CH690" s="65"/>
      <c r="CI690" s="65"/>
      <c r="CJ690" s="65"/>
      <c r="CK690" s="65"/>
      <c r="CL690" s="65"/>
      <c r="CM690" s="65"/>
      <c r="CN690" s="65"/>
      <c r="CO690" s="65"/>
      <c r="CP690" s="65"/>
      <c r="CQ690" s="65"/>
      <c r="CR690" s="65"/>
      <c r="CS690" s="65"/>
      <c r="CT690" s="65"/>
      <c r="CU690" s="65"/>
      <c r="CV690" s="65"/>
      <c r="CW690" s="65"/>
      <c r="CX690" s="65"/>
      <c r="CY690" s="65"/>
      <c r="CZ690" s="65"/>
      <c r="DA690" s="65"/>
      <c r="DB690" s="65"/>
      <c r="DC690" s="65"/>
      <c r="DD690" s="65"/>
      <c r="DE690" s="65"/>
      <c r="DF690" s="65"/>
      <c r="DG690" s="65"/>
      <c r="DH690" s="65"/>
      <c r="DI690" s="65"/>
      <c r="DJ690" s="65"/>
      <c r="DK690" s="65"/>
      <c r="DL690" s="65"/>
      <c r="DM690" s="65"/>
      <c r="DN690" s="65"/>
      <c r="DO690" s="65"/>
      <c r="DP690" s="65"/>
      <c r="DQ690" s="65"/>
      <c r="DR690" s="65"/>
      <c r="DS690" s="65"/>
      <c r="DT690" s="65"/>
      <c r="DU690" s="65"/>
      <c r="DV690" s="65"/>
      <c r="DW690" s="65"/>
      <c r="DX690" s="65"/>
      <c r="DY690" s="65"/>
      <c r="DZ690" s="65"/>
      <c r="EA690" s="65"/>
    </row>
    <row r="691" spans="1:131" x14ac:dyDescent="0.25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65"/>
      <c r="CB691" s="65"/>
      <c r="CC691" s="65"/>
      <c r="CD691" s="65"/>
      <c r="CE691" s="65"/>
      <c r="CF691" s="65"/>
      <c r="CG691" s="65"/>
      <c r="CH691" s="65"/>
      <c r="CI691" s="65"/>
      <c r="CJ691" s="65"/>
      <c r="CK691" s="65"/>
      <c r="CL691" s="65"/>
      <c r="CM691" s="65"/>
      <c r="CN691" s="65"/>
      <c r="CO691" s="65"/>
      <c r="CP691" s="65"/>
      <c r="CQ691" s="65"/>
      <c r="CR691" s="65"/>
      <c r="CS691" s="65"/>
      <c r="CT691" s="65"/>
      <c r="CU691" s="65"/>
      <c r="CV691" s="65"/>
      <c r="CW691" s="65"/>
      <c r="CX691" s="65"/>
      <c r="CY691" s="65"/>
      <c r="CZ691" s="65"/>
      <c r="DA691" s="65"/>
      <c r="DB691" s="65"/>
      <c r="DC691" s="65"/>
      <c r="DD691" s="65"/>
      <c r="DE691" s="65"/>
      <c r="DF691" s="65"/>
      <c r="DG691" s="65"/>
      <c r="DH691" s="65"/>
      <c r="DI691" s="65"/>
      <c r="DJ691" s="65"/>
      <c r="DK691" s="65"/>
      <c r="DL691" s="65"/>
      <c r="DM691" s="65"/>
      <c r="DN691" s="65"/>
      <c r="DO691" s="65"/>
      <c r="DP691" s="65"/>
      <c r="DQ691" s="65"/>
      <c r="DR691" s="65"/>
      <c r="DS691" s="65"/>
      <c r="DT691" s="65"/>
      <c r="DU691" s="65"/>
      <c r="DV691" s="65"/>
      <c r="DW691" s="65"/>
      <c r="DX691" s="65"/>
      <c r="DY691" s="65"/>
      <c r="DZ691" s="65"/>
      <c r="EA691" s="65"/>
    </row>
    <row r="692" spans="1:131" x14ac:dyDescent="0.25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65"/>
      <c r="CB692" s="65"/>
      <c r="CC692" s="65"/>
      <c r="CD692" s="65"/>
      <c r="CE692" s="65"/>
      <c r="CF692" s="65"/>
      <c r="CG692" s="65"/>
      <c r="CH692" s="65"/>
      <c r="CI692" s="65"/>
      <c r="CJ692" s="65"/>
      <c r="CK692" s="65"/>
      <c r="CL692" s="65"/>
      <c r="CM692" s="65"/>
      <c r="CN692" s="65"/>
      <c r="CO692" s="65"/>
      <c r="CP692" s="65"/>
      <c r="CQ692" s="65"/>
      <c r="CR692" s="65"/>
      <c r="CS692" s="65"/>
      <c r="CT692" s="65"/>
      <c r="CU692" s="65"/>
      <c r="CV692" s="65"/>
      <c r="CW692" s="65"/>
      <c r="CX692" s="65"/>
      <c r="CY692" s="65"/>
      <c r="CZ692" s="65"/>
      <c r="DA692" s="65"/>
      <c r="DB692" s="65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5"/>
      <c r="DN692" s="65"/>
      <c r="DO692" s="65"/>
      <c r="DP692" s="65"/>
      <c r="DQ692" s="65"/>
      <c r="DR692" s="65"/>
      <c r="DS692" s="65"/>
      <c r="DT692" s="65"/>
      <c r="DU692" s="65"/>
      <c r="DV692" s="65"/>
      <c r="DW692" s="65"/>
      <c r="DX692" s="65"/>
      <c r="DY692" s="65"/>
      <c r="DZ692" s="65"/>
      <c r="EA692" s="65"/>
    </row>
    <row r="693" spans="1:131" x14ac:dyDescent="0.25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  <c r="DT693" s="65"/>
      <c r="DU693" s="65"/>
      <c r="DV693" s="65"/>
      <c r="DW693" s="65"/>
      <c r="DX693" s="65"/>
      <c r="DY693" s="65"/>
      <c r="DZ693" s="65"/>
      <c r="EA693" s="65"/>
    </row>
    <row r="694" spans="1:131" x14ac:dyDescent="0.25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  <c r="DT694" s="65"/>
      <c r="DU694" s="65"/>
      <c r="DV694" s="65"/>
      <c r="DW694" s="65"/>
      <c r="DX694" s="65"/>
      <c r="DY694" s="65"/>
      <c r="DZ694" s="65"/>
      <c r="EA694" s="65"/>
    </row>
    <row r="695" spans="1:131" x14ac:dyDescent="0.25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  <c r="DT695" s="65"/>
      <c r="DU695" s="65"/>
      <c r="DV695" s="65"/>
      <c r="DW695" s="65"/>
      <c r="DX695" s="65"/>
      <c r="DY695" s="65"/>
      <c r="DZ695" s="65"/>
      <c r="EA695" s="65"/>
    </row>
    <row r="696" spans="1:131" x14ac:dyDescent="0.25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  <c r="DT696" s="65"/>
      <c r="DU696" s="65"/>
      <c r="DV696" s="65"/>
      <c r="DW696" s="65"/>
      <c r="DX696" s="65"/>
      <c r="DY696" s="65"/>
      <c r="DZ696" s="65"/>
      <c r="EA696" s="65"/>
    </row>
    <row r="697" spans="1:131" x14ac:dyDescent="0.25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  <c r="DT697" s="65"/>
      <c r="DU697" s="65"/>
      <c r="DV697" s="65"/>
      <c r="DW697" s="65"/>
      <c r="DX697" s="65"/>
      <c r="DY697" s="65"/>
      <c r="DZ697" s="65"/>
      <c r="EA697" s="65"/>
    </row>
    <row r="698" spans="1:131" x14ac:dyDescent="0.25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  <c r="DT698" s="65"/>
      <c r="DU698" s="65"/>
      <c r="DV698" s="65"/>
      <c r="DW698" s="65"/>
      <c r="DX698" s="65"/>
      <c r="DY698" s="65"/>
      <c r="DZ698" s="65"/>
      <c r="EA698" s="65"/>
    </row>
    <row r="699" spans="1:131" x14ac:dyDescent="0.25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  <c r="DT699" s="65"/>
      <c r="DU699" s="65"/>
      <c r="DV699" s="65"/>
      <c r="DW699" s="65"/>
      <c r="DX699" s="65"/>
      <c r="DY699" s="65"/>
      <c r="DZ699" s="65"/>
      <c r="EA699" s="65"/>
    </row>
    <row r="700" spans="1:131" x14ac:dyDescent="0.25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  <c r="DT700" s="65"/>
      <c r="DU700" s="65"/>
      <c r="DV700" s="65"/>
      <c r="DW700" s="65"/>
      <c r="DX700" s="65"/>
      <c r="DY700" s="65"/>
      <c r="DZ700" s="65"/>
      <c r="EA700" s="65"/>
    </row>
    <row r="701" spans="1:131" x14ac:dyDescent="0.25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  <c r="DT701" s="65"/>
      <c r="DU701" s="65"/>
      <c r="DV701" s="65"/>
      <c r="DW701" s="65"/>
      <c r="DX701" s="65"/>
      <c r="DY701" s="65"/>
      <c r="DZ701" s="65"/>
      <c r="EA701" s="65"/>
    </row>
    <row r="702" spans="1:131" x14ac:dyDescent="0.25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  <c r="DT702" s="65"/>
      <c r="DU702" s="65"/>
      <c r="DV702" s="65"/>
      <c r="DW702" s="65"/>
      <c r="DX702" s="65"/>
      <c r="DY702" s="65"/>
      <c r="DZ702" s="65"/>
      <c r="EA702" s="65"/>
    </row>
    <row r="703" spans="1:131" x14ac:dyDescent="0.25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  <c r="BU703" s="65"/>
      <c r="BV703" s="65"/>
      <c r="BW703" s="65"/>
      <c r="BX703" s="65"/>
      <c r="BY703" s="65"/>
      <c r="BZ703" s="65"/>
      <c r="CA703" s="65"/>
      <c r="CB703" s="65"/>
      <c r="CC703" s="65"/>
      <c r="CD703" s="65"/>
      <c r="CE703" s="65"/>
      <c r="CF703" s="65"/>
      <c r="CG703" s="65"/>
      <c r="CH703" s="65"/>
      <c r="CI703" s="65"/>
      <c r="CJ703" s="65"/>
      <c r="CK703" s="65"/>
      <c r="CL703" s="65"/>
      <c r="CM703" s="65"/>
      <c r="CN703" s="65"/>
      <c r="CO703" s="65"/>
      <c r="CP703" s="65"/>
      <c r="CQ703" s="65"/>
      <c r="CR703" s="65"/>
      <c r="CS703" s="65"/>
      <c r="CT703" s="65"/>
      <c r="CU703" s="65"/>
      <c r="CV703" s="65"/>
      <c r="CW703" s="65"/>
      <c r="CX703" s="65"/>
      <c r="CY703" s="65"/>
      <c r="CZ703" s="65"/>
      <c r="DA703" s="65"/>
      <c r="DB703" s="65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5"/>
      <c r="DN703" s="65"/>
      <c r="DO703" s="65"/>
      <c r="DP703" s="65"/>
      <c r="DQ703" s="65"/>
      <c r="DR703" s="65"/>
      <c r="DS703" s="65"/>
      <c r="DT703" s="65"/>
      <c r="DU703" s="65"/>
      <c r="DV703" s="65"/>
      <c r="DW703" s="65"/>
      <c r="DX703" s="65"/>
      <c r="DY703" s="65"/>
      <c r="DZ703" s="65"/>
      <c r="EA703" s="65"/>
    </row>
    <row r="704" spans="1:131" x14ac:dyDescent="0.25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  <c r="BU704" s="65"/>
      <c r="BV704" s="65"/>
      <c r="BW704" s="65"/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  <c r="CH704" s="65"/>
      <c r="CI704" s="65"/>
      <c r="CJ704" s="65"/>
      <c r="CK704" s="65"/>
      <c r="CL704" s="65"/>
      <c r="CM704" s="65"/>
      <c r="CN704" s="65"/>
      <c r="CO704" s="65"/>
      <c r="CP704" s="65"/>
      <c r="CQ704" s="65"/>
      <c r="CR704" s="65"/>
      <c r="CS704" s="65"/>
      <c r="CT704" s="65"/>
      <c r="CU704" s="65"/>
      <c r="CV704" s="65"/>
      <c r="CW704" s="65"/>
      <c r="CX704" s="65"/>
      <c r="CY704" s="65"/>
      <c r="CZ704" s="65"/>
      <c r="DA704" s="65"/>
      <c r="DB704" s="65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5"/>
      <c r="DN704" s="65"/>
      <c r="DO704" s="65"/>
      <c r="DP704" s="65"/>
      <c r="DQ704" s="65"/>
      <c r="DR704" s="65"/>
      <c r="DS704" s="65"/>
      <c r="DT704" s="65"/>
      <c r="DU704" s="65"/>
      <c r="DV704" s="65"/>
      <c r="DW704" s="65"/>
      <c r="DX704" s="65"/>
      <c r="DY704" s="65"/>
      <c r="DZ704" s="65"/>
      <c r="EA704" s="65"/>
    </row>
    <row r="705" spans="1:131" x14ac:dyDescent="0.25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</row>
    <row r="706" spans="1:131" x14ac:dyDescent="0.25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  <c r="DT706" s="65"/>
      <c r="DU706" s="65"/>
      <c r="DV706" s="65"/>
      <c r="DW706" s="65"/>
      <c r="DX706" s="65"/>
      <c r="DY706" s="65"/>
      <c r="DZ706" s="65"/>
      <c r="EA706" s="65"/>
    </row>
    <row r="707" spans="1:131" x14ac:dyDescent="0.25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</row>
    <row r="708" spans="1:131" x14ac:dyDescent="0.25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</row>
    <row r="709" spans="1:131" x14ac:dyDescent="0.25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</row>
    <row r="710" spans="1:131" x14ac:dyDescent="0.25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  <c r="BX710" s="65"/>
      <c r="BY710" s="65"/>
      <c r="BZ710" s="65"/>
      <c r="CA710" s="65"/>
      <c r="CB710" s="65"/>
      <c r="CC710" s="65"/>
      <c r="CD710" s="65"/>
      <c r="CE710" s="65"/>
      <c r="CF710" s="65"/>
      <c r="CG710" s="65"/>
      <c r="CH710" s="65"/>
      <c r="CI710" s="65"/>
      <c r="CJ710" s="65"/>
      <c r="CK710" s="65"/>
      <c r="CL710" s="65"/>
      <c r="CM710" s="65"/>
      <c r="CN710" s="65"/>
      <c r="CO710" s="65"/>
      <c r="CP710" s="65"/>
      <c r="CQ710" s="65"/>
      <c r="CR710" s="65"/>
      <c r="CS710" s="65"/>
      <c r="CT710" s="65"/>
      <c r="CU710" s="65"/>
      <c r="CV710" s="65"/>
      <c r="CW710" s="65"/>
      <c r="CX710" s="65"/>
      <c r="CY710" s="65"/>
      <c r="CZ710" s="65"/>
      <c r="DA710" s="65"/>
      <c r="DB710" s="65"/>
      <c r="DC710" s="65"/>
      <c r="DD710" s="65"/>
      <c r="DE710" s="65"/>
      <c r="DF710" s="65"/>
      <c r="DG710" s="65"/>
      <c r="DH710" s="65"/>
      <c r="DI710" s="65"/>
      <c r="DJ710" s="65"/>
      <c r="DK710" s="65"/>
      <c r="DL710" s="65"/>
      <c r="DM710" s="65"/>
      <c r="DN710" s="65"/>
      <c r="DO710" s="65"/>
      <c r="DP710" s="65"/>
      <c r="DQ710" s="65"/>
      <c r="DR710" s="65"/>
      <c r="DS710" s="65"/>
      <c r="DT710" s="65"/>
      <c r="DU710" s="65"/>
      <c r="DV710" s="65"/>
      <c r="DW710" s="65"/>
      <c r="DX710" s="65"/>
      <c r="DY710" s="65"/>
      <c r="DZ710" s="65"/>
      <c r="EA710" s="65"/>
    </row>
    <row r="711" spans="1:131" x14ac:dyDescent="0.25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</row>
    <row r="712" spans="1:131" x14ac:dyDescent="0.25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</row>
    <row r="713" spans="1:131" x14ac:dyDescent="0.25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</row>
    <row r="714" spans="1:131" x14ac:dyDescent="0.25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</row>
    <row r="715" spans="1:131" x14ac:dyDescent="0.25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</row>
    <row r="716" spans="1:131" x14ac:dyDescent="0.25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</row>
    <row r="717" spans="1:131" x14ac:dyDescent="0.25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</row>
    <row r="718" spans="1:131" x14ac:dyDescent="0.25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</row>
    <row r="719" spans="1:131" x14ac:dyDescent="0.25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  <c r="DO719" s="65"/>
      <c r="DP719" s="65"/>
      <c r="DQ719" s="65"/>
      <c r="DR719" s="65"/>
      <c r="DS719" s="65"/>
      <c r="DT719" s="65"/>
      <c r="DU719" s="65"/>
      <c r="DV719" s="65"/>
      <c r="DW719" s="65"/>
      <c r="DX719" s="65"/>
      <c r="DY719" s="65"/>
      <c r="DZ719" s="65"/>
      <c r="EA719" s="65"/>
    </row>
    <row r="720" spans="1:131" x14ac:dyDescent="0.25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65"/>
      <c r="AS720" s="65"/>
      <c r="AT720" s="65"/>
      <c r="AU720" s="65"/>
      <c r="AV720" s="65"/>
      <c r="AW720" s="65"/>
      <c r="AX720" s="65"/>
      <c r="AY720" s="65"/>
      <c r="AZ720" s="65"/>
      <c r="BA720" s="65"/>
      <c r="BB720" s="65"/>
      <c r="BC720" s="65"/>
      <c r="BD720" s="65"/>
      <c r="BE720" s="65"/>
      <c r="BF720" s="65"/>
      <c r="BG720" s="65"/>
      <c r="BH720" s="65"/>
      <c r="BI720" s="65"/>
      <c r="BJ720" s="65"/>
      <c r="BK720" s="65"/>
      <c r="BL720" s="65"/>
      <c r="BM720" s="65"/>
      <c r="BN720" s="65"/>
      <c r="BO720" s="65"/>
      <c r="BP720" s="65"/>
      <c r="BQ720" s="65"/>
      <c r="BR720" s="65"/>
      <c r="BS720" s="65"/>
      <c r="BT720" s="65"/>
      <c r="BU720" s="65"/>
      <c r="BV720" s="65"/>
      <c r="BW720" s="65"/>
      <c r="BX720" s="65"/>
      <c r="BY720" s="65"/>
      <c r="BZ720" s="65"/>
      <c r="CA720" s="65"/>
      <c r="CB720" s="65"/>
      <c r="CC720" s="65"/>
      <c r="CD720" s="65"/>
      <c r="CE720" s="65"/>
      <c r="CF720" s="65"/>
      <c r="CG720" s="65"/>
      <c r="CH720" s="65"/>
      <c r="CI720" s="65"/>
      <c r="CJ720" s="65"/>
      <c r="CK720" s="65"/>
      <c r="CL720" s="65"/>
      <c r="CM720" s="65"/>
      <c r="CN720" s="65"/>
      <c r="CO720" s="65"/>
      <c r="CP720" s="65"/>
      <c r="CQ720" s="65"/>
      <c r="CR720" s="65"/>
      <c r="CS720" s="65"/>
      <c r="CT720" s="65"/>
      <c r="CU720" s="65"/>
      <c r="CV720" s="65"/>
      <c r="CW720" s="65"/>
      <c r="CX720" s="65"/>
      <c r="CY720" s="65"/>
      <c r="CZ720" s="65"/>
      <c r="DA720" s="65"/>
      <c r="DB720" s="65"/>
      <c r="DC720" s="65"/>
      <c r="DD720" s="65"/>
      <c r="DE720" s="65"/>
      <c r="DF720" s="65"/>
      <c r="DG720" s="65"/>
      <c r="DH720" s="65"/>
      <c r="DI720" s="65"/>
      <c r="DJ720" s="65"/>
      <c r="DK720" s="65"/>
      <c r="DL720" s="65"/>
      <c r="DM720" s="65"/>
      <c r="DN720" s="65"/>
      <c r="DO720" s="65"/>
      <c r="DP720" s="65"/>
      <c r="DQ720" s="65"/>
      <c r="DR720" s="65"/>
      <c r="DS720" s="65"/>
      <c r="DT720" s="65"/>
      <c r="DU720" s="65"/>
      <c r="DV720" s="65"/>
      <c r="DW720" s="65"/>
      <c r="DX720" s="65"/>
      <c r="DY720" s="65"/>
      <c r="DZ720" s="65"/>
      <c r="EA720" s="65"/>
    </row>
    <row r="721" spans="1:131" x14ac:dyDescent="0.25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  <c r="AT721" s="65"/>
      <c r="AU721" s="65"/>
      <c r="AV721" s="65"/>
      <c r="AW721" s="65"/>
      <c r="AX721" s="65"/>
      <c r="AY721" s="65"/>
      <c r="AZ721" s="65"/>
      <c r="BA721" s="65"/>
      <c r="BB721" s="65"/>
      <c r="BC721" s="65"/>
      <c r="BD721" s="65"/>
      <c r="BE721" s="65"/>
      <c r="BF721" s="65"/>
      <c r="BG721" s="65"/>
      <c r="BH721" s="65"/>
      <c r="BI721" s="65"/>
      <c r="BJ721" s="65"/>
      <c r="BK721" s="65"/>
      <c r="BL721" s="65"/>
      <c r="BM721" s="65"/>
      <c r="BN721" s="65"/>
      <c r="BO721" s="65"/>
      <c r="BP721" s="65"/>
      <c r="BQ721" s="65"/>
      <c r="BR721" s="65"/>
      <c r="BS721" s="65"/>
      <c r="BT721" s="65"/>
      <c r="BU721" s="65"/>
      <c r="BV721" s="65"/>
      <c r="BW721" s="65"/>
      <c r="BX721" s="65"/>
      <c r="BY721" s="65"/>
      <c r="BZ721" s="65"/>
      <c r="CA721" s="65"/>
      <c r="CB721" s="65"/>
      <c r="CC721" s="65"/>
      <c r="CD721" s="65"/>
      <c r="CE721" s="65"/>
      <c r="CF721" s="65"/>
      <c r="CG721" s="65"/>
      <c r="CH721" s="65"/>
      <c r="CI721" s="65"/>
      <c r="CJ721" s="65"/>
      <c r="CK721" s="65"/>
      <c r="CL721" s="65"/>
      <c r="CM721" s="65"/>
      <c r="CN721" s="65"/>
      <c r="CO721" s="65"/>
      <c r="CP721" s="65"/>
      <c r="CQ721" s="65"/>
      <c r="CR721" s="65"/>
      <c r="CS721" s="65"/>
      <c r="CT721" s="65"/>
      <c r="CU721" s="65"/>
      <c r="CV721" s="65"/>
      <c r="CW721" s="65"/>
      <c r="CX721" s="65"/>
      <c r="CY721" s="65"/>
      <c r="CZ721" s="65"/>
      <c r="DA721" s="65"/>
      <c r="DB721" s="65"/>
      <c r="DC721" s="65"/>
      <c r="DD721" s="65"/>
      <c r="DE721" s="65"/>
      <c r="DF721" s="65"/>
      <c r="DG721" s="65"/>
      <c r="DH721" s="65"/>
      <c r="DI721" s="65"/>
      <c r="DJ721" s="65"/>
      <c r="DK721" s="65"/>
      <c r="DL721" s="65"/>
      <c r="DM721" s="65"/>
      <c r="DN721" s="65"/>
      <c r="DO721" s="65"/>
      <c r="DP721" s="65"/>
      <c r="DQ721" s="65"/>
      <c r="DR721" s="65"/>
      <c r="DS721" s="65"/>
      <c r="DT721" s="65"/>
      <c r="DU721" s="65"/>
      <c r="DV721" s="65"/>
      <c r="DW721" s="65"/>
      <c r="DX721" s="65"/>
      <c r="DY721" s="65"/>
      <c r="DZ721" s="65"/>
      <c r="EA721" s="65"/>
    </row>
    <row r="722" spans="1:131" x14ac:dyDescent="0.25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  <c r="AT722" s="65"/>
      <c r="AU722" s="65"/>
      <c r="AV722" s="65"/>
      <c r="AW722" s="65"/>
      <c r="AX722" s="65"/>
      <c r="AY722" s="65"/>
      <c r="AZ722" s="65"/>
      <c r="BA722" s="65"/>
      <c r="BB722" s="65"/>
      <c r="BC722" s="65"/>
      <c r="BD722" s="65"/>
      <c r="BE722" s="65"/>
      <c r="BF722" s="65"/>
      <c r="BG722" s="65"/>
      <c r="BH722" s="65"/>
      <c r="BI722" s="65"/>
      <c r="BJ722" s="65"/>
      <c r="BK722" s="65"/>
      <c r="BL722" s="65"/>
      <c r="BM722" s="65"/>
      <c r="BN722" s="65"/>
      <c r="BO722" s="65"/>
      <c r="BP722" s="65"/>
      <c r="BQ722" s="65"/>
      <c r="BR722" s="65"/>
      <c r="BS722" s="65"/>
      <c r="BT722" s="65"/>
      <c r="BU722" s="65"/>
      <c r="BV722" s="65"/>
      <c r="BW722" s="65"/>
      <c r="BX722" s="65"/>
      <c r="BY722" s="65"/>
      <c r="BZ722" s="65"/>
      <c r="CA722" s="65"/>
      <c r="CB722" s="65"/>
      <c r="CC722" s="65"/>
      <c r="CD722" s="65"/>
      <c r="CE722" s="65"/>
      <c r="CF722" s="65"/>
      <c r="CG722" s="65"/>
      <c r="CH722" s="65"/>
      <c r="CI722" s="65"/>
      <c r="CJ722" s="65"/>
      <c r="CK722" s="65"/>
      <c r="CL722" s="65"/>
      <c r="CM722" s="65"/>
      <c r="CN722" s="65"/>
      <c r="CO722" s="65"/>
      <c r="CP722" s="65"/>
      <c r="CQ722" s="65"/>
      <c r="CR722" s="65"/>
      <c r="CS722" s="65"/>
      <c r="CT722" s="65"/>
      <c r="CU722" s="65"/>
      <c r="CV722" s="65"/>
      <c r="CW722" s="65"/>
      <c r="CX722" s="65"/>
      <c r="CY722" s="65"/>
      <c r="CZ722" s="65"/>
      <c r="DA722" s="65"/>
      <c r="DB722" s="65"/>
      <c r="DC722" s="65"/>
      <c r="DD722" s="65"/>
      <c r="DE722" s="65"/>
      <c r="DF722" s="65"/>
      <c r="DG722" s="65"/>
      <c r="DH722" s="65"/>
      <c r="DI722" s="65"/>
      <c r="DJ722" s="65"/>
      <c r="DK722" s="65"/>
      <c r="DL722" s="65"/>
      <c r="DM722" s="65"/>
      <c r="DN722" s="65"/>
      <c r="DO722" s="65"/>
      <c r="DP722" s="65"/>
      <c r="DQ722" s="65"/>
      <c r="DR722" s="65"/>
      <c r="DS722" s="65"/>
      <c r="DT722" s="65"/>
      <c r="DU722" s="65"/>
      <c r="DV722" s="65"/>
      <c r="DW722" s="65"/>
      <c r="DX722" s="65"/>
      <c r="DY722" s="65"/>
      <c r="DZ722" s="65"/>
      <c r="EA722" s="65"/>
    </row>
    <row r="723" spans="1:131" x14ac:dyDescent="0.25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  <c r="DT723" s="65"/>
      <c r="DU723" s="65"/>
      <c r="DV723" s="65"/>
      <c r="DW723" s="65"/>
      <c r="DX723" s="65"/>
      <c r="DY723" s="65"/>
      <c r="DZ723" s="65"/>
      <c r="EA723" s="65"/>
    </row>
    <row r="724" spans="1:131" x14ac:dyDescent="0.25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  <c r="DO724" s="65"/>
      <c r="DP724" s="65"/>
      <c r="DQ724" s="65"/>
      <c r="DR724" s="65"/>
      <c r="DS724" s="65"/>
      <c r="DT724" s="65"/>
      <c r="DU724" s="65"/>
      <c r="DV724" s="65"/>
      <c r="DW724" s="65"/>
      <c r="DX724" s="65"/>
      <c r="DY724" s="65"/>
      <c r="DZ724" s="65"/>
      <c r="EA724" s="65"/>
    </row>
    <row r="725" spans="1:131" x14ac:dyDescent="0.25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  <c r="DT725" s="65"/>
      <c r="DU725" s="65"/>
      <c r="DV725" s="65"/>
      <c r="DW725" s="65"/>
      <c r="DX725" s="65"/>
      <c r="DY725" s="65"/>
      <c r="DZ725" s="65"/>
      <c r="EA725" s="65"/>
    </row>
    <row r="726" spans="1:131" x14ac:dyDescent="0.25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</row>
    <row r="727" spans="1:131" x14ac:dyDescent="0.25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  <c r="DT727" s="65"/>
      <c r="DU727" s="65"/>
      <c r="DV727" s="65"/>
      <c r="DW727" s="65"/>
      <c r="DX727" s="65"/>
      <c r="DY727" s="65"/>
      <c r="DZ727" s="65"/>
      <c r="EA727" s="65"/>
    </row>
    <row r="728" spans="1:131" x14ac:dyDescent="0.25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  <c r="DT728" s="65"/>
      <c r="DU728" s="65"/>
      <c r="DV728" s="65"/>
      <c r="DW728" s="65"/>
      <c r="DX728" s="65"/>
      <c r="DY728" s="65"/>
      <c r="DZ728" s="65"/>
      <c r="EA728" s="65"/>
    </row>
    <row r="729" spans="1:131" x14ac:dyDescent="0.25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  <c r="DT729" s="65"/>
      <c r="DU729" s="65"/>
      <c r="DV729" s="65"/>
      <c r="DW729" s="65"/>
      <c r="DX729" s="65"/>
      <c r="DY729" s="65"/>
      <c r="DZ729" s="65"/>
      <c r="EA729" s="65"/>
    </row>
    <row r="730" spans="1:131" x14ac:dyDescent="0.25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</row>
    <row r="731" spans="1:131" x14ac:dyDescent="0.25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  <c r="DT731" s="65"/>
      <c r="DU731" s="65"/>
      <c r="DV731" s="65"/>
      <c r="DW731" s="65"/>
      <c r="DX731" s="65"/>
      <c r="DY731" s="65"/>
      <c r="DZ731" s="65"/>
      <c r="EA731" s="65"/>
    </row>
    <row r="732" spans="1:131" x14ac:dyDescent="0.25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</row>
    <row r="733" spans="1:131" x14ac:dyDescent="0.25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  <c r="BU733" s="65"/>
      <c r="BV733" s="65"/>
      <c r="BW733" s="65"/>
      <c r="BX733" s="65"/>
      <c r="BY733" s="65"/>
      <c r="BZ733" s="65"/>
      <c r="CA733" s="65"/>
      <c r="CB733" s="65"/>
      <c r="CC733" s="65"/>
      <c r="CD733" s="65"/>
      <c r="CE733" s="65"/>
      <c r="CF733" s="65"/>
      <c r="CG733" s="65"/>
      <c r="CH733" s="65"/>
      <c r="CI733" s="65"/>
      <c r="CJ733" s="65"/>
      <c r="CK733" s="65"/>
      <c r="CL733" s="65"/>
      <c r="CM733" s="65"/>
      <c r="CN733" s="65"/>
      <c r="CO733" s="65"/>
      <c r="CP733" s="65"/>
      <c r="CQ733" s="65"/>
      <c r="CR733" s="65"/>
      <c r="CS733" s="65"/>
      <c r="CT733" s="65"/>
      <c r="CU733" s="65"/>
      <c r="CV733" s="65"/>
      <c r="CW733" s="65"/>
      <c r="CX733" s="65"/>
      <c r="CY733" s="65"/>
      <c r="CZ733" s="65"/>
      <c r="DA733" s="65"/>
      <c r="DB733" s="65"/>
      <c r="DC733" s="65"/>
      <c r="DD733" s="65"/>
      <c r="DE733" s="65"/>
      <c r="DF733" s="65"/>
      <c r="DG733" s="65"/>
      <c r="DH733" s="65"/>
      <c r="DI733" s="65"/>
      <c r="DJ733" s="65"/>
      <c r="DK733" s="65"/>
      <c r="DL733" s="65"/>
      <c r="DM733" s="65"/>
      <c r="DN733" s="65"/>
      <c r="DO733" s="65"/>
      <c r="DP733" s="65"/>
      <c r="DQ733" s="65"/>
      <c r="DR733" s="65"/>
      <c r="DS733" s="65"/>
      <c r="DT733" s="65"/>
      <c r="DU733" s="65"/>
      <c r="DV733" s="65"/>
      <c r="DW733" s="65"/>
      <c r="DX733" s="65"/>
      <c r="DY733" s="65"/>
      <c r="DZ733" s="65"/>
      <c r="EA733" s="65"/>
    </row>
    <row r="734" spans="1:131" x14ac:dyDescent="0.25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65"/>
      <c r="AS734" s="65"/>
      <c r="AT734" s="65"/>
      <c r="AU734" s="65"/>
      <c r="AV734" s="65"/>
      <c r="AW734" s="65"/>
      <c r="AX734" s="65"/>
      <c r="AY734" s="65"/>
      <c r="AZ734" s="65"/>
      <c r="BA734" s="65"/>
      <c r="BB734" s="65"/>
      <c r="BC734" s="65"/>
      <c r="BD734" s="65"/>
      <c r="BE734" s="65"/>
      <c r="BF734" s="65"/>
      <c r="BG734" s="65"/>
      <c r="BH734" s="65"/>
      <c r="BI734" s="65"/>
      <c r="BJ734" s="65"/>
      <c r="BK734" s="65"/>
      <c r="BL734" s="65"/>
      <c r="BM734" s="65"/>
      <c r="BN734" s="65"/>
      <c r="BO734" s="65"/>
      <c r="BP734" s="65"/>
      <c r="BQ734" s="65"/>
      <c r="BR734" s="65"/>
      <c r="BS734" s="65"/>
      <c r="BT734" s="65"/>
      <c r="BU734" s="65"/>
      <c r="BV734" s="65"/>
      <c r="BW734" s="65"/>
      <c r="BX734" s="65"/>
      <c r="BY734" s="65"/>
      <c r="BZ734" s="65"/>
      <c r="CA734" s="65"/>
      <c r="CB734" s="65"/>
      <c r="CC734" s="65"/>
      <c r="CD734" s="65"/>
      <c r="CE734" s="65"/>
      <c r="CF734" s="65"/>
      <c r="CG734" s="65"/>
      <c r="CH734" s="65"/>
      <c r="CI734" s="65"/>
      <c r="CJ734" s="65"/>
      <c r="CK734" s="65"/>
      <c r="CL734" s="65"/>
      <c r="CM734" s="65"/>
      <c r="CN734" s="65"/>
      <c r="CO734" s="65"/>
      <c r="CP734" s="65"/>
      <c r="CQ734" s="65"/>
      <c r="CR734" s="65"/>
      <c r="CS734" s="65"/>
      <c r="CT734" s="65"/>
      <c r="CU734" s="65"/>
      <c r="CV734" s="65"/>
      <c r="CW734" s="65"/>
      <c r="CX734" s="65"/>
      <c r="CY734" s="65"/>
      <c r="CZ734" s="65"/>
      <c r="DA734" s="65"/>
      <c r="DB734" s="65"/>
      <c r="DC734" s="65"/>
      <c r="DD734" s="65"/>
      <c r="DE734" s="65"/>
      <c r="DF734" s="65"/>
      <c r="DG734" s="65"/>
      <c r="DH734" s="65"/>
      <c r="DI734" s="65"/>
      <c r="DJ734" s="65"/>
      <c r="DK734" s="65"/>
      <c r="DL734" s="65"/>
      <c r="DM734" s="65"/>
      <c r="DN734" s="65"/>
      <c r="DO734" s="65"/>
      <c r="DP734" s="65"/>
      <c r="DQ734" s="65"/>
      <c r="DR734" s="65"/>
      <c r="DS734" s="65"/>
      <c r="DT734" s="65"/>
      <c r="DU734" s="65"/>
      <c r="DV734" s="65"/>
      <c r="DW734" s="65"/>
      <c r="DX734" s="65"/>
      <c r="DY734" s="65"/>
      <c r="DZ734" s="65"/>
      <c r="EA734" s="65"/>
    </row>
    <row r="735" spans="1:131" x14ac:dyDescent="0.25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  <c r="DO735" s="65"/>
      <c r="DP735" s="65"/>
      <c r="DQ735" s="65"/>
      <c r="DR735" s="65"/>
      <c r="DS735" s="65"/>
      <c r="DT735" s="65"/>
      <c r="DU735" s="65"/>
      <c r="DV735" s="65"/>
      <c r="DW735" s="65"/>
      <c r="DX735" s="65"/>
      <c r="DY735" s="65"/>
      <c r="DZ735" s="65"/>
      <c r="EA735" s="65"/>
    </row>
    <row r="736" spans="1:131" x14ac:dyDescent="0.25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</row>
    <row r="737" spans="1:131" x14ac:dyDescent="0.25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  <c r="DT737" s="65"/>
      <c r="DU737" s="65"/>
      <c r="DV737" s="65"/>
      <c r="DW737" s="65"/>
      <c r="DX737" s="65"/>
      <c r="DY737" s="65"/>
      <c r="DZ737" s="65"/>
      <c r="EA737" s="65"/>
    </row>
    <row r="738" spans="1:131" x14ac:dyDescent="0.25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  <c r="BU738" s="65"/>
      <c r="BV738" s="65"/>
      <c r="BW738" s="65"/>
      <c r="BX738" s="65"/>
      <c r="BY738" s="65"/>
      <c r="BZ738" s="65"/>
      <c r="CA738" s="65"/>
      <c r="CB738" s="65"/>
      <c r="CC738" s="65"/>
      <c r="CD738" s="65"/>
      <c r="CE738" s="65"/>
      <c r="CF738" s="65"/>
      <c r="CG738" s="65"/>
      <c r="CH738" s="65"/>
      <c r="CI738" s="65"/>
      <c r="CJ738" s="65"/>
      <c r="CK738" s="65"/>
      <c r="CL738" s="65"/>
      <c r="CM738" s="65"/>
      <c r="CN738" s="65"/>
      <c r="CO738" s="65"/>
      <c r="CP738" s="65"/>
      <c r="CQ738" s="65"/>
      <c r="CR738" s="65"/>
      <c r="CS738" s="65"/>
      <c r="CT738" s="65"/>
      <c r="CU738" s="65"/>
      <c r="CV738" s="65"/>
      <c r="CW738" s="65"/>
      <c r="CX738" s="65"/>
      <c r="CY738" s="65"/>
      <c r="CZ738" s="65"/>
      <c r="DA738" s="65"/>
      <c r="DB738" s="65"/>
      <c r="DC738" s="65"/>
      <c r="DD738" s="65"/>
      <c r="DE738" s="65"/>
      <c r="DF738" s="65"/>
      <c r="DG738" s="65"/>
      <c r="DH738" s="65"/>
      <c r="DI738" s="65"/>
      <c r="DJ738" s="65"/>
      <c r="DK738" s="65"/>
      <c r="DL738" s="65"/>
      <c r="DM738" s="65"/>
      <c r="DN738" s="65"/>
      <c r="DO738" s="65"/>
      <c r="DP738" s="65"/>
      <c r="DQ738" s="65"/>
      <c r="DR738" s="65"/>
      <c r="DS738" s="65"/>
      <c r="DT738" s="65"/>
      <c r="DU738" s="65"/>
      <c r="DV738" s="65"/>
      <c r="DW738" s="65"/>
      <c r="DX738" s="65"/>
      <c r="DY738" s="65"/>
      <c r="DZ738" s="65"/>
      <c r="EA738" s="65"/>
    </row>
    <row r="739" spans="1:131" x14ac:dyDescent="0.25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65"/>
      <c r="AS739" s="65"/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/>
      <c r="BR739" s="65"/>
      <c r="BS739" s="65"/>
      <c r="BT739" s="65"/>
      <c r="BU739" s="65"/>
      <c r="BV739" s="65"/>
      <c r="BW739" s="65"/>
      <c r="BX739" s="65"/>
      <c r="BY739" s="65"/>
      <c r="BZ739" s="65"/>
      <c r="CA739" s="65"/>
      <c r="CB739" s="65"/>
      <c r="CC739" s="65"/>
      <c r="CD739" s="65"/>
      <c r="CE739" s="65"/>
      <c r="CF739" s="65"/>
      <c r="CG739" s="65"/>
      <c r="CH739" s="65"/>
      <c r="CI739" s="65"/>
      <c r="CJ739" s="65"/>
      <c r="CK739" s="65"/>
      <c r="CL739" s="65"/>
      <c r="CM739" s="65"/>
      <c r="CN739" s="65"/>
      <c r="CO739" s="65"/>
      <c r="CP739" s="65"/>
      <c r="CQ739" s="65"/>
      <c r="CR739" s="65"/>
      <c r="CS739" s="65"/>
      <c r="CT739" s="65"/>
      <c r="CU739" s="65"/>
      <c r="CV739" s="65"/>
      <c r="CW739" s="65"/>
      <c r="CX739" s="65"/>
      <c r="CY739" s="65"/>
      <c r="CZ739" s="65"/>
      <c r="DA739" s="65"/>
      <c r="DB739" s="65"/>
      <c r="DC739" s="65"/>
      <c r="DD739" s="65"/>
      <c r="DE739" s="65"/>
      <c r="DF739" s="65"/>
      <c r="DG739" s="65"/>
      <c r="DH739" s="65"/>
      <c r="DI739" s="65"/>
      <c r="DJ739" s="65"/>
      <c r="DK739" s="65"/>
      <c r="DL739" s="65"/>
      <c r="DM739" s="65"/>
      <c r="DN739" s="65"/>
      <c r="DO739" s="65"/>
      <c r="DP739" s="65"/>
      <c r="DQ739" s="65"/>
      <c r="DR739" s="65"/>
      <c r="DS739" s="65"/>
      <c r="DT739" s="65"/>
      <c r="DU739" s="65"/>
      <c r="DV739" s="65"/>
      <c r="DW739" s="65"/>
      <c r="DX739" s="65"/>
      <c r="DY739" s="65"/>
      <c r="DZ739" s="65"/>
      <c r="EA739" s="65"/>
    </row>
    <row r="740" spans="1:131" x14ac:dyDescent="0.25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65"/>
      <c r="AS740" s="65"/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/>
      <c r="BR740" s="65"/>
      <c r="BS740" s="65"/>
      <c r="BT740" s="65"/>
      <c r="BU740" s="65"/>
      <c r="BV740" s="65"/>
      <c r="BW740" s="65"/>
      <c r="BX740" s="65"/>
      <c r="BY740" s="65"/>
      <c r="BZ740" s="65"/>
      <c r="CA740" s="65"/>
      <c r="CB740" s="65"/>
      <c r="CC740" s="65"/>
      <c r="CD740" s="65"/>
      <c r="CE740" s="65"/>
      <c r="CF740" s="65"/>
      <c r="CG740" s="65"/>
      <c r="CH740" s="65"/>
      <c r="CI740" s="65"/>
      <c r="CJ740" s="65"/>
      <c r="CK740" s="65"/>
      <c r="CL740" s="65"/>
      <c r="CM740" s="65"/>
      <c r="CN740" s="65"/>
      <c r="CO740" s="65"/>
      <c r="CP740" s="65"/>
      <c r="CQ740" s="65"/>
      <c r="CR740" s="65"/>
      <c r="CS740" s="65"/>
      <c r="CT740" s="65"/>
      <c r="CU740" s="65"/>
      <c r="CV740" s="65"/>
      <c r="CW740" s="65"/>
      <c r="CX740" s="65"/>
      <c r="CY740" s="65"/>
      <c r="CZ740" s="65"/>
      <c r="DA740" s="65"/>
      <c r="DB740" s="65"/>
      <c r="DC740" s="65"/>
      <c r="DD740" s="65"/>
      <c r="DE740" s="65"/>
      <c r="DF740" s="65"/>
      <c r="DG740" s="65"/>
      <c r="DH740" s="65"/>
      <c r="DI740" s="65"/>
      <c r="DJ740" s="65"/>
      <c r="DK740" s="65"/>
      <c r="DL740" s="65"/>
      <c r="DM740" s="65"/>
      <c r="DN740" s="65"/>
      <c r="DO740" s="65"/>
      <c r="DP740" s="65"/>
      <c r="DQ740" s="65"/>
      <c r="DR740" s="65"/>
      <c r="DS740" s="65"/>
      <c r="DT740" s="65"/>
      <c r="DU740" s="65"/>
      <c r="DV740" s="65"/>
      <c r="DW740" s="65"/>
      <c r="DX740" s="65"/>
      <c r="DY740" s="65"/>
      <c r="DZ740" s="65"/>
      <c r="EA740" s="65"/>
    </row>
    <row r="741" spans="1:131" x14ac:dyDescent="0.25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  <c r="AT741" s="65"/>
      <c r="AU741" s="65"/>
      <c r="AV741" s="65"/>
      <c r="AW741" s="65"/>
      <c r="AX741" s="65"/>
      <c r="AY741" s="65"/>
      <c r="AZ741" s="65"/>
      <c r="BA741" s="65"/>
      <c r="BB741" s="65"/>
      <c r="BC741" s="65"/>
      <c r="BD741" s="65"/>
      <c r="BE741" s="65"/>
      <c r="BF741" s="65"/>
      <c r="BG741" s="65"/>
      <c r="BH741" s="65"/>
      <c r="BI741" s="65"/>
      <c r="BJ741" s="65"/>
      <c r="BK741" s="65"/>
      <c r="BL741" s="65"/>
      <c r="BM741" s="65"/>
      <c r="BN741" s="65"/>
      <c r="BO741" s="65"/>
      <c r="BP741" s="65"/>
      <c r="BQ741" s="65"/>
      <c r="BR741" s="65"/>
      <c r="BS741" s="65"/>
      <c r="BT741" s="65"/>
      <c r="BU741" s="65"/>
      <c r="BV741" s="65"/>
      <c r="BW741" s="65"/>
      <c r="BX741" s="65"/>
      <c r="BY741" s="65"/>
      <c r="BZ741" s="65"/>
      <c r="CA741" s="65"/>
      <c r="CB741" s="65"/>
      <c r="CC741" s="65"/>
      <c r="CD741" s="65"/>
      <c r="CE741" s="65"/>
      <c r="CF741" s="65"/>
      <c r="CG741" s="65"/>
      <c r="CH741" s="65"/>
      <c r="CI741" s="65"/>
      <c r="CJ741" s="65"/>
      <c r="CK741" s="65"/>
      <c r="CL741" s="65"/>
      <c r="CM741" s="65"/>
      <c r="CN741" s="65"/>
      <c r="CO741" s="65"/>
      <c r="CP741" s="65"/>
      <c r="CQ741" s="65"/>
      <c r="CR741" s="65"/>
      <c r="CS741" s="65"/>
      <c r="CT741" s="65"/>
      <c r="CU741" s="65"/>
      <c r="CV741" s="65"/>
      <c r="CW741" s="65"/>
      <c r="CX741" s="65"/>
      <c r="CY741" s="65"/>
      <c r="CZ741" s="65"/>
      <c r="DA741" s="65"/>
      <c r="DB741" s="65"/>
      <c r="DC741" s="65"/>
      <c r="DD741" s="65"/>
      <c r="DE741" s="65"/>
      <c r="DF741" s="65"/>
      <c r="DG741" s="65"/>
      <c r="DH741" s="65"/>
      <c r="DI741" s="65"/>
      <c r="DJ741" s="65"/>
      <c r="DK741" s="65"/>
      <c r="DL741" s="65"/>
      <c r="DM741" s="65"/>
      <c r="DN741" s="65"/>
      <c r="DO741" s="65"/>
      <c r="DP741" s="65"/>
      <c r="DQ741" s="65"/>
      <c r="DR741" s="65"/>
      <c r="DS741" s="65"/>
      <c r="DT741" s="65"/>
      <c r="DU741" s="65"/>
      <c r="DV741" s="65"/>
      <c r="DW741" s="65"/>
      <c r="DX741" s="65"/>
      <c r="DY741" s="65"/>
      <c r="DZ741" s="65"/>
      <c r="EA741" s="65"/>
    </row>
    <row r="742" spans="1:131" x14ac:dyDescent="0.25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  <c r="AT742" s="65"/>
      <c r="AU742" s="65"/>
      <c r="AV742" s="65"/>
      <c r="AW742" s="65"/>
      <c r="AX742" s="65"/>
      <c r="AY742" s="65"/>
      <c r="AZ742" s="65"/>
      <c r="BA742" s="65"/>
      <c r="BB742" s="65"/>
      <c r="BC742" s="65"/>
      <c r="BD742" s="65"/>
      <c r="BE742" s="65"/>
      <c r="BF742" s="65"/>
      <c r="BG742" s="65"/>
      <c r="BH742" s="65"/>
      <c r="BI742" s="65"/>
      <c r="BJ742" s="65"/>
      <c r="BK742" s="65"/>
      <c r="BL742" s="65"/>
      <c r="BM742" s="65"/>
      <c r="BN742" s="65"/>
      <c r="BO742" s="65"/>
      <c r="BP742" s="65"/>
      <c r="BQ742" s="65"/>
      <c r="BR742" s="65"/>
      <c r="BS742" s="65"/>
      <c r="BT742" s="65"/>
      <c r="BU742" s="65"/>
      <c r="BV742" s="65"/>
      <c r="BW742" s="65"/>
      <c r="BX742" s="65"/>
      <c r="BY742" s="65"/>
      <c r="BZ742" s="65"/>
      <c r="CA742" s="65"/>
      <c r="CB742" s="65"/>
      <c r="CC742" s="65"/>
      <c r="CD742" s="65"/>
      <c r="CE742" s="65"/>
      <c r="CF742" s="65"/>
      <c r="CG742" s="65"/>
      <c r="CH742" s="65"/>
      <c r="CI742" s="65"/>
      <c r="CJ742" s="65"/>
      <c r="CK742" s="65"/>
      <c r="CL742" s="65"/>
      <c r="CM742" s="65"/>
      <c r="CN742" s="65"/>
      <c r="CO742" s="65"/>
      <c r="CP742" s="65"/>
      <c r="CQ742" s="65"/>
      <c r="CR742" s="65"/>
      <c r="CS742" s="65"/>
      <c r="CT742" s="65"/>
      <c r="CU742" s="65"/>
      <c r="CV742" s="65"/>
      <c r="CW742" s="65"/>
      <c r="CX742" s="65"/>
      <c r="CY742" s="65"/>
      <c r="CZ742" s="65"/>
      <c r="DA742" s="65"/>
      <c r="DB742" s="65"/>
      <c r="DC742" s="65"/>
      <c r="DD742" s="65"/>
      <c r="DE742" s="65"/>
      <c r="DF742" s="65"/>
      <c r="DG742" s="65"/>
      <c r="DH742" s="65"/>
      <c r="DI742" s="65"/>
      <c r="DJ742" s="65"/>
      <c r="DK742" s="65"/>
      <c r="DL742" s="65"/>
      <c r="DM742" s="65"/>
      <c r="DN742" s="65"/>
      <c r="DO742" s="65"/>
      <c r="DP742" s="65"/>
      <c r="DQ742" s="65"/>
      <c r="DR742" s="65"/>
      <c r="DS742" s="65"/>
      <c r="DT742" s="65"/>
      <c r="DU742" s="65"/>
      <c r="DV742" s="65"/>
      <c r="DW742" s="65"/>
      <c r="DX742" s="65"/>
      <c r="DY742" s="65"/>
      <c r="DZ742" s="65"/>
      <c r="EA742" s="65"/>
    </row>
    <row r="743" spans="1:131" x14ac:dyDescent="0.25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65"/>
      <c r="AS743" s="65"/>
      <c r="AT743" s="65"/>
      <c r="AU743" s="65"/>
      <c r="AV743" s="65"/>
      <c r="AW743" s="65"/>
      <c r="AX743" s="65"/>
      <c r="AY743" s="65"/>
      <c r="AZ743" s="65"/>
      <c r="BA743" s="65"/>
      <c r="BB743" s="65"/>
      <c r="BC743" s="65"/>
      <c r="BD743" s="65"/>
      <c r="BE743" s="65"/>
      <c r="BF743" s="65"/>
      <c r="BG743" s="65"/>
      <c r="BH743" s="65"/>
      <c r="BI743" s="65"/>
      <c r="BJ743" s="65"/>
      <c r="BK743" s="65"/>
      <c r="BL743" s="65"/>
      <c r="BM743" s="65"/>
      <c r="BN743" s="65"/>
      <c r="BO743" s="65"/>
      <c r="BP743" s="65"/>
      <c r="BQ743" s="65"/>
      <c r="BR743" s="65"/>
      <c r="BS743" s="65"/>
      <c r="BT743" s="65"/>
      <c r="BU743" s="65"/>
      <c r="BV743" s="65"/>
      <c r="BW743" s="65"/>
      <c r="BX743" s="65"/>
      <c r="BY743" s="65"/>
      <c r="BZ743" s="65"/>
      <c r="CA743" s="65"/>
      <c r="CB743" s="65"/>
      <c r="CC743" s="65"/>
      <c r="CD743" s="65"/>
      <c r="CE743" s="65"/>
      <c r="CF743" s="65"/>
      <c r="CG743" s="65"/>
      <c r="CH743" s="65"/>
      <c r="CI743" s="65"/>
      <c r="CJ743" s="65"/>
      <c r="CK743" s="65"/>
      <c r="CL743" s="65"/>
      <c r="CM743" s="65"/>
      <c r="CN743" s="65"/>
      <c r="CO743" s="65"/>
      <c r="CP743" s="65"/>
      <c r="CQ743" s="65"/>
      <c r="CR743" s="65"/>
      <c r="CS743" s="65"/>
      <c r="CT743" s="65"/>
      <c r="CU743" s="65"/>
      <c r="CV743" s="65"/>
      <c r="CW743" s="65"/>
      <c r="CX743" s="65"/>
      <c r="CY743" s="65"/>
      <c r="CZ743" s="65"/>
      <c r="DA743" s="65"/>
      <c r="DB743" s="65"/>
      <c r="DC743" s="65"/>
      <c r="DD743" s="65"/>
      <c r="DE743" s="65"/>
      <c r="DF743" s="65"/>
      <c r="DG743" s="65"/>
      <c r="DH743" s="65"/>
      <c r="DI743" s="65"/>
      <c r="DJ743" s="65"/>
      <c r="DK743" s="65"/>
      <c r="DL743" s="65"/>
      <c r="DM743" s="65"/>
      <c r="DN743" s="65"/>
      <c r="DO743" s="65"/>
      <c r="DP743" s="65"/>
      <c r="DQ743" s="65"/>
      <c r="DR743" s="65"/>
      <c r="DS743" s="65"/>
      <c r="DT743" s="65"/>
      <c r="DU743" s="65"/>
      <c r="DV743" s="65"/>
      <c r="DW743" s="65"/>
      <c r="DX743" s="65"/>
      <c r="DY743" s="65"/>
      <c r="DZ743" s="65"/>
      <c r="EA743" s="65"/>
    </row>
    <row r="744" spans="1:131" x14ac:dyDescent="0.25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  <c r="AT744" s="65"/>
      <c r="AU744" s="65"/>
      <c r="AV744" s="65"/>
      <c r="AW744" s="65"/>
      <c r="AX744" s="65"/>
      <c r="AY744" s="65"/>
      <c r="AZ744" s="65"/>
      <c r="BA744" s="65"/>
      <c r="BB744" s="65"/>
      <c r="BC744" s="65"/>
      <c r="BD744" s="65"/>
      <c r="BE744" s="65"/>
      <c r="BF744" s="65"/>
      <c r="BG744" s="65"/>
      <c r="BH744" s="65"/>
      <c r="BI744" s="65"/>
      <c r="BJ744" s="65"/>
      <c r="BK744" s="65"/>
      <c r="BL744" s="65"/>
      <c r="BM744" s="65"/>
      <c r="BN744" s="65"/>
      <c r="BO744" s="65"/>
      <c r="BP744" s="65"/>
      <c r="BQ744" s="65"/>
      <c r="BR744" s="65"/>
      <c r="BS744" s="65"/>
      <c r="BT744" s="65"/>
      <c r="BU744" s="65"/>
      <c r="BV744" s="65"/>
      <c r="BW744" s="65"/>
      <c r="BX744" s="65"/>
      <c r="BY744" s="65"/>
      <c r="BZ744" s="65"/>
      <c r="CA744" s="65"/>
      <c r="CB744" s="65"/>
      <c r="CC744" s="65"/>
      <c r="CD744" s="65"/>
      <c r="CE744" s="65"/>
      <c r="CF744" s="65"/>
      <c r="CG744" s="65"/>
      <c r="CH744" s="65"/>
      <c r="CI744" s="65"/>
      <c r="CJ744" s="65"/>
      <c r="CK744" s="65"/>
      <c r="CL744" s="65"/>
      <c r="CM744" s="65"/>
      <c r="CN744" s="65"/>
      <c r="CO744" s="65"/>
      <c r="CP744" s="65"/>
      <c r="CQ744" s="65"/>
      <c r="CR744" s="65"/>
      <c r="CS744" s="65"/>
      <c r="CT744" s="65"/>
      <c r="CU744" s="65"/>
      <c r="CV744" s="65"/>
      <c r="CW744" s="65"/>
      <c r="CX744" s="65"/>
      <c r="CY744" s="65"/>
      <c r="CZ744" s="65"/>
      <c r="DA744" s="65"/>
      <c r="DB744" s="65"/>
      <c r="DC744" s="65"/>
      <c r="DD744" s="65"/>
      <c r="DE744" s="65"/>
      <c r="DF744" s="65"/>
      <c r="DG744" s="65"/>
      <c r="DH744" s="65"/>
      <c r="DI744" s="65"/>
      <c r="DJ744" s="65"/>
      <c r="DK744" s="65"/>
      <c r="DL744" s="65"/>
      <c r="DM744" s="65"/>
      <c r="DN744" s="65"/>
      <c r="DO744" s="65"/>
      <c r="DP744" s="65"/>
      <c r="DQ744" s="65"/>
      <c r="DR744" s="65"/>
      <c r="DS744" s="65"/>
      <c r="DT744" s="65"/>
      <c r="DU744" s="65"/>
      <c r="DV744" s="65"/>
      <c r="DW744" s="65"/>
      <c r="DX744" s="65"/>
      <c r="DY744" s="65"/>
      <c r="DZ744" s="65"/>
      <c r="EA744" s="65"/>
    </row>
    <row r="745" spans="1:131" x14ac:dyDescent="0.25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C745" s="65"/>
      <c r="BD745" s="65"/>
      <c r="BE745" s="65"/>
      <c r="BF745" s="65"/>
      <c r="BG745" s="65"/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  <c r="BX745" s="65"/>
      <c r="BY745" s="65"/>
      <c r="BZ745" s="65"/>
      <c r="CA745" s="65"/>
      <c r="CB745" s="65"/>
      <c r="CC745" s="65"/>
      <c r="CD745" s="65"/>
      <c r="CE745" s="65"/>
      <c r="CF745" s="65"/>
      <c r="CG745" s="65"/>
      <c r="CH745" s="65"/>
      <c r="CI745" s="65"/>
      <c r="CJ745" s="65"/>
      <c r="CK745" s="65"/>
      <c r="CL745" s="65"/>
      <c r="CM745" s="65"/>
      <c r="CN745" s="65"/>
      <c r="CO745" s="65"/>
      <c r="CP745" s="65"/>
      <c r="CQ745" s="65"/>
      <c r="CR745" s="65"/>
      <c r="CS745" s="65"/>
      <c r="CT745" s="65"/>
      <c r="CU745" s="65"/>
      <c r="CV745" s="65"/>
      <c r="CW745" s="65"/>
      <c r="CX745" s="65"/>
      <c r="CY745" s="65"/>
      <c r="CZ745" s="65"/>
      <c r="DA745" s="65"/>
      <c r="DB745" s="65"/>
      <c r="DC745" s="65"/>
      <c r="DD745" s="65"/>
      <c r="DE745" s="65"/>
      <c r="DF745" s="65"/>
      <c r="DG745" s="65"/>
      <c r="DH745" s="65"/>
      <c r="DI745" s="65"/>
      <c r="DJ745" s="65"/>
      <c r="DK745" s="65"/>
      <c r="DL745" s="65"/>
      <c r="DM745" s="65"/>
      <c r="DN745" s="65"/>
      <c r="DO745" s="65"/>
      <c r="DP745" s="65"/>
      <c r="DQ745" s="65"/>
      <c r="DR745" s="65"/>
      <c r="DS745" s="65"/>
      <c r="DT745" s="65"/>
      <c r="DU745" s="65"/>
      <c r="DV745" s="65"/>
      <c r="DW745" s="65"/>
      <c r="DX745" s="65"/>
      <c r="DY745" s="65"/>
      <c r="DZ745" s="65"/>
      <c r="EA745" s="65"/>
    </row>
    <row r="746" spans="1:131" x14ac:dyDescent="0.25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  <c r="AT746" s="65"/>
      <c r="AU746" s="65"/>
      <c r="AV746" s="65"/>
      <c r="AW746" s="65"/>
      <c r="AX746" s="65"/>
      <c r="AY746" s="65"/>
      <c r="AZ746" s="65"/>
      <c r="BA746" s="65"/>
      <c r="BB746" s="65"/>
      <c r="BC746" s="65"/>
      <c r="BD746" s="65"/>
      <c r="BE746" s="65"/>
      <c r="BF746" s="65"/>
      <c r="BG746" s="65"/>
      <c r="BH746" s="65"/>
      <c r="BI746" s="65"/>
      <c r="BJ746" s="65"/>
      <c r="BK746" s="65"/>
      <c r="BL746" s="65"/>
      <c r="BM746" s="65"/>
      <c r="BN746" s="65"/>
      <c r="BO746" s="65"/>
      <c r="BP746" s="65"/>
      <c r="BQ746" s="65"/>
      <c r="BR746" s="65"/>
      <c r="BS746" s="65"/>
      <c r="BT746" s="65"/>
      <c r="BU746" s="65"/>
      <c r="BV746" s="65"/>
      <c r="BW746" s="65"/>
      <c r="BX746" s="65"/>
      <c r="BY746" s="65"/>
      <c r="BZ746" s="65"/>
      <c r="CA746" s="65"/>
      <c r="CB746" s="65"/>
      <c r="CC746" s="65"/>
      <c r="CD746" s="65"/>
      <c r="CE746" s="65"/>
      <c r="CF746" s="65"/>
      <c r="CG746" s="65"/>
      <c r="CH746" s="65"/>
      <c r="CI746" s="65"/>
      <c r="CJ746" s="65"/>
      <c r="CK746" s="65"/>
      <c r="CL746" s="65"/>
      <c r="CM746" s="65"/>
      <c r="CN746" s="65"/>
      <c r="CO746" s="65"/>
      <c r="CP746" s="65"/>
      <c r="CQ746" s="65"/>
      <c r="CR746" s="65"/>
      <c r="CS746" s="65"/>
      <c r="CT746" s="65"/>
      <c r="CU746" s="65"/>
      <c r="CV746" s="65"/>
      <c r="CW746" s="65"/>
      <c r="CX746" s="65"/>
      <c r="CY746" s="65"/>
      <c r="CZ746" s="65"/>
      <c r="DA746" s="65"/>
      <c r="DB746" s="65"/>
      <c r="DC746" s="65"/>
      <c r="DD746" s="65"/>
      <c r="DE746" s="65"/>
      <c r="DF746" s="65"/>
      <c r="DG746" s="65"/>
      <c r="DH746" s="65"/>
      <c r="DI746" s="65"/>
      <c r="DJ746" s="65"/>
      <c r="DK746" s="65"/>
      <c r="DL746" s="65"/>
      <c r="DM746" s="65"/>
      <c r="DN746" s="65"/>
      <c r="DO746" s="65"/>
      <c r="DP746" s="65"/>
      <c r="DQ746" s="65"/>
      <c r="DR746" s="65"/>
      <c r="DS746" s="65"/>
      <c r="DT746" s="65"/>
      <c r="DU746" s="65"/>
      <c r="DV746" s="65"/>
      <c r="DW746" s="65"/>
      <c r="DX746" s="65"/>
      <c r="DY746" s="65"/>
      <c r="DZ746" s="65"/>
      <c r="EA746" s="65"/>
    </row>
    <row r="747" spans="1:131" x14ac:dyDescent="0.25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65"/>
      <c r="AS747" s="65"/>
      <c r="AT747" s="65"/>
      <c r="AU747" s="65"/>
      <c r="AV747" s="65"/>
      <c r="AW747" s="65"/>
      <c r="AX747" s="65"/>
      <c r="AY747" s="65"/>
      <c r="AZ747" s="65"/>
      <c r="BA747" s="65"/>
      <c r="BB747" s="65"/>
      <c r="BC747" s="65"/>
      <c r="BD747" s="65"/>
      <c r="BE747" s="65"/>
      <c r="BF747" s="65"/>
      <c r="BG747" s="65"/>
      <c r="BH747" s="65"/>
      <c r="BI747" s="65"/>
      <c r="BJ747" s="65"/>
      <c r="BK747" s="65"/>
      <c r="BL747" s="65"/>
      <c r="BM747" s="65"/>
      <c r="BN747" s="65"/>
      <c r="BO747" s="65"/>
      <c r="BP747" s="65"/>
      <c r="BQ747" s="65"/>
      <c r="BR747" s="65"/>
      <c r="BS747" s="65"/>
      <c r="BT747" s="65"/>
      <c r="BU747" s="65"/>
      <c r="BV747" s="65"/>
      <c r="BW747" s="65"/>
      <c r="BX747" s="65"/>
      <c r="BY747" s="65"/>
      <c r="BZ747" s="65"/>
      <c r="CA747" s="65"/>
      <c r="CB747" s="65"/>
      <c r="CC747" s="65"/>
      <c r="CD747" s="65"/>
      <c r="CE747" s="65"/>
      <c r="CF747" s="65"/>
      <c r="CG747" s="65"/>
      <c r="CH747" s="65"/>
      <c r="CI747" s="65"/>
      <c r="CJ747" s="65"/>
      <c r="CK747" s="65"/>
      <c r="CL747" s="65"/>
      <c r="CM747" s="65"/>
      <c r="CN747" s="65"/>
      <c r="CO747" s="65"/>
      <c r="CP747" s="65"/>
      <c r="CQ747" s="65"/>
      <c r="CR747" s="65"/>
      <c r="CS747" s="65"/>
      <c r="CT747" s="65"/>
      <c r="CU747" s="65"/>
      <c r="CV747" s="65"/>
      <c r="CW747" s="65"/>
      <c r="CX747" s="65"/>
      <c r="CY747" s="65"/>
      <c r="CZ747" s="65"/>
      <c r="DA747" s="65"/>
      <c r="DB747" s="65"/>
      <c r="DC747" s="65"/>
      <c r="DD747" s="65"/>
      <c r="DE747" s="65"/>
      <c r="DF747" s="65"/>
      <c r="DG747" s="65"/>
      <c r="DH747" s="65"/>
      <c r="DI747" s="65"/>
      <c r="DJ747" s="65"/>
      <c r="DK747" s="65"/>
      <c r="DL747" s="65"/>
      <c r="DM747" s="65"/>
      <c r="DN747" s="65"/>
      <c r="DO747" s="65"/>
      <c r="DP747" s="65"/>
      <c r="DQ747" s="65"/>
      <c r="DR747" s="65"/>
      <c r="DS747" s="65"/>
      <c r="DT747" s="65"/>
      <c r="DU747" s="65"/>
      <c r="DV747" s="65"/>
      <c r="DW747" s="65"/>
      <c r="DX747" s="65"/>
      <c r="DY747" s="65"/>
      <c r="DZ747" s="65"/>
      <c r="EA747" s="65"/>
    </row>
    <row r="748" spans="1:131" x14ac:dyDescent="0.25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65"/>
      <c r="AS748" s="65"/>
      <c r="AT748" s="65"/>
      <c r="AU748" s="65"/>
      <c r="AV748" s="65"/>
      <c r="AW748" s="65"/>
      <c r="AX748" s="65"/>
      <c r="AY748" s="65"/>
      <c r="AZ748" s="65"/>
      <c r="BA748" s="65"/>
      <c r="BB748" s="65"/>
      <c r="BC748" s="65"/>
      <c r="BD748" s="65"/>
      <c r="BE748" s="65"/>
      <c r="BF748" s="65"/>
      <c r="BG748" s="65"/>
      <c r="BH748" s="65"/>
      <c r="BI748" s="65"/>
      <c r="BJ748" s="65"/>
      <c r="BK748" s="65"/>
      <c r="BL748" s="65"/>
      <c r="BM748" s="65"/>
      <c r="BN748" s="65"/>
      <c r="BO748" s="65"/>
      <c r="BP748" s="65"/>
      <c r="BQ748" s="65"/>
      <c r="BR748" s="65"/>
      <c r="BS748" s="65"/>
      <c r="BT748" s="65"/>
      <c r="BU748" s="65"/>
      <c r="BV748" s="65"/>
      <c r="BW748" s="65"/>
      <c r="BX748" s="65"/>
      <c r="BY748" s="65"/>
      <c r="BZ748" s="65"/>
      <c r="CA748" s="65"/>
      <c r="CB748" s="65"/>
      <c r="CC748" s="65"/>
      <c r="CD748" s="65"/>
      <c r="CE748" s="65"/>
      <c r="CF748" s="65"/>
      <c r="CG748" s="65"/>
      <c r="CH748" s="65"/>
      <c r="CI748" s="65"/>
      <c r="CJ748" s="65"/>
      <c r="CK748" s="65"/>
      <c r="CL748" s="65"/>
      <c r="CM748" s="65"/>
      <c r="CN748" s="65"/>
      <c r="CO748" s="65"/>
      <c r="CP748" s="65"/>
      <c r="CQ748" s="65"/>
      <c r="CR748" s="65"/>
      <c r="CS748" s="65"/>
      <c r="CT748" s="65"/>
      <c r="CU748" s="65"/>
      <c r="CV748" s="65"/>
      <c r="CW748" s="65"/>
      <c r="CX748" s="65"/>
      <c r="CY748" s="65"/>
      <c r="CZ748" s="65"/>
      <c r="DA748" s="65"/>
      <c r="DB748" s="65"/>
      <c r="DC748" s="65"/>
      <c r="DD748" s="65"/>
      <c r="DE748" s="65"/>
      <c r="DF748" s="65"/>
      <c r="DG748" s="65"/>
      <c r="DH748" s="65"/>
      <c r="DI748" s="65"/>
      <c r="DJ748" s="65"/>
      <c r="DK748" s="65"/>
      <c r="DL748" s="65"/>
      <c r="DM748" s="65"/>
      <c r="DN748" s="65"/>
      <c r="DO748" s="65"/>
      <c r="DP748" s="65"/>
      <c r="DQ748" s="65"/>
      <c r="DR748" s="65"/>
      <c r="DS748" s="65"/>
      <c r="DT748" s="65"/>
      <c r="DU748" s="65"/>
      <c r="DV748" s="65"/>
      <c r="DW748" s="65"/>
      <c r="DX748" s="65"/>
      <c r="DY748" s="65"/>
      <c r="DZ748" s="65"/>
      <c r="EA748" s="65"/>
    </row>
    <row r="749" spans="1:131" x14ac:dyDescent="0.25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</row>
    <row r="750" spans="1:131" x14ac:dyDescent="0.25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  <c r="AT750" s="65"/>
      <c r="AU750" s="65"/>
      <c r="AV750" s="65"/>
      <c r="AW750" s="65"/>
      <c r="AX750" s="65"/>
      <c r="AY750" s="65"/>
      <c r="AZ750" s="65"/>
      <c r="BA750" s="65"/>
      <c r="BB750" s="65"/>
      <c r="BC750" s="65"/>
      <c r="BD750" s="65"/>
      <c r="BE750" s="65"/>
      <c r="BF750" s="65"/>
      <c r="BG750" s="65"/>
      <c r="BH750" s="65"/>
      <c r="BI750" s="65"/>
      <c r="BJ750" s="65"/>
      <c r="BK750" s="65"/>
      <c r="BL750" s="65"/>
      <c r="BM750" s="65"/>
      <c r="BN750" s="65"/>
      <c r="BO750" s="65"/>
      <c r="BP750" s="65"/>
      <c r="BQ750" s="65"/>
      <c r="BR750" s="65"/>
      <c r="BS750" s="65"/>
      <c r="BT750" s="65"/>
      <c r="BU750" s="65"/>
      <c r="BV750" s="65"/>
      <c r="BW750" s="65"/>
      <c r="BX750" s="65"/>
      <c r="BY750" s="65"/>
      <c r="BZ750" s="65"/>
      <c r="CA750" s="65"/>
      <c r="CB750" s="65"/>
      <c r="CC750" s="65"/>
      <c r="CD750" s="65"/>
      <c r="CE750" s="65"/>
      <c r="CF750" s="65"/>
      <c r="CG750" s="65"/>
      <c r="CH750" s="65"/>
      <c r="CI750" s="65"/>
      <c r="CJ750" s="65"/>
      <c r="CK750" s="65"/>
      <c r="CL750" s="65"/>
      <c r="CM750" s="65"/>
      <c r="CN750" s="65"/>
      <c r="CO750" s="65"/>
      <c r="CP750" s="65"/>
      <c r="CQ750" s="65"/>
      <c r="CR750" s="65"/>
      <c r="CS750" s="65"/>
      <c r="CT750" s="65"/>
      <c r="CU750" s="65"/>
      <c r="CV750" s="65"/>
      <c r="CW750" s="65"/>
      <c r="CX750" s="65"/>
      <c r="CY750" s="65"/>
      <c r="CZ750" s="65"/>
      <c r="DA750" s="65"/>
      <c r="DB750" s="65"/>
      <c r="DC750" s="65"/>
      <c r="DD750" s="65"/>
      <c r="DE750" s="65"/>
      <c r="DF750" s="65"/>
      <c r="DG750" s="65"/>
      <c r="DH750" s="65"/>
      <c r="DI750" s="65"/>
      <c r="DJ750" s="65"/>
      <c r="DK750" s="65"/>
      <c r="DL750" s="65"/>
      <c r="DM750" s="65"/>
      <c r="DN750" s="65"/>
      <c r="DO750" s="65"/>
      <c r="DP750" s="65"/>
      <c r="DQ750" s="65"/>
      <c r="DR750" s="65"/>
      <c r="DS750" s="65"/>
      <c r="DT750" s="65"/>
      <c r="DU750" s="65"/>
      <c r="DV750" s="65"/>
      <c r="DW750" s="65"/>
      <c r="DX750" s="65"/>
      <c r="DY750" s="65"/>
      <c r="DZ750" s="65"/>
      <c r="EA750" s="65"/>
    </row>
    <row r="751" spans="1:131" x14ac:dyDescent="0.25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65"/>
      <c r="AS751" s="65"/>
      <c r="AT751" s="65"/>
      <c r="AU751" s="65"/>
      <c r="AV751" s="65"/>
      <c r="AW751" s="65"/>
      <c r="AX751" s="65"/>
      <c r="AY751" s="65"/>
      <c r="AZ751" s="65"/>
      <c r="BA751" s="65"/>
      <c r="BB751" s="65"/>
      <c r="BC751" s="65"/>
      <c r="BD751" s="65"/>
      <c r="BE751" s="65"/>
      <c r="BF751" s="65"/>
      <c r="BG751" s="65"/>
      <c r="BH751" s="65"/>
      <c r="BI751" s="65"/>
      <c r="BJ751" s="65"/>
      <c r="BK751" s="65"/>
      <c r="BL751" s="65"/>
      <c r="BM751" s="65"/>
      <c r="BN751" s="65"/>
      <c r="BO751" s="65"/>
      <c r="BP751" s="65"/>
      <c r="BQ751" s="65"/>
      <c r="BR751" s="65"/>
      <c r="BS751" s="65"/>
      <c r="BT751" s="65"/>
      <c r="BU751" s="65"/>
      <c r="BV751" s="65"/>
      <c r="BW751" s="65"/>
      <c r="BX751" s="65"/>
      <c r="BY751" s="65"/>
      <c r="BZ751" s="65"/>
      <c r="CA751" s="65"/>
      <c r="CB751" s="65"/>
      <c r="CC751" s="65"/>
      <c r="CD751" s="65"/>
      <c r="CE751" s="65"/>
      <c r="CF751" s="65"/>
      <c r="CG751" s="65"/>
      <c r="CH751" s="65"/>
      <c r="CI751" s="65"/>
      <c r="CJ751" s="65"/>
      <c r="CK751" s="65"/>
      <c r="CL751" s="65"/>
      <c r="CM751" s="65"/>
      <c r="CN751" s="65"/>
      <c r="CO751" s="65"/>
      <c r="CP751" s="65"/>
      <c r="CQ751" s="65"/>
      <c r="CR751" s="65"/>
      <c r="CS751" s="65"/>
      <c r="CT751" s="65"/>
      <c r="CU751" s="65"/>
      <c r="CV751" s="65"/>
      <c r="CW751" s="65"/>
      <c r="CX751" s="65"/>
      <c r="CY751" s="65"/>
      <c r="CZ751" s="65"/>
      <c r="DA751" s="65"/>
      <c r="DB751" s="65"/>
      <c r="DC751" s="65"/>
      <c r="DD751" s="65"/>
      <c r="DE751" s="65"/>
      <c r="DF751" s="65"/>
      <c r="DG751" s="65"/>
      <c r="DH751" s="65"/>
      <c r="DI751" s="65"/>
      <c r="DJ751" s="65"/>
      <c r="DK751" s="65"/>
      <c r="DL751" s="65"/>
      <c r="DM751" s="65"/>
      <c r="DN751" s="65"/>
      <c r="DO751" s="65"/>
      <c r="DP751" s="65"/>
      <c r="DQ751" s="65"/>
      <c r="DR751" s="65"/>
      <c r="DS751" s="65"/>
      <c r="DT751" s="65"/>
      <c r="DU751" s="65"/>
      <c r="DV751" s="65"/>
      <c r="DW751" s="65"/>
      <c r="DX751" s="65"/>
      <c r="DY751" s="65"/>
      <c r="DZ751" s="65"/>
      <c r="EA751" s="65"/>
    </row>
    <row r="752" spans="1:131" x14ac:dyDescent="0.25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  <c r="DO752" s="65"/>
      <c r="DP752" s="65"/>
      <c r="DQ752" s="65"/>
      <c r="DR752" s="65"/>
      <c r="DS752" s="65"/>
      <c r="DT752" s="65"/>
      <c r="DU752" s="65"/>
      <c r="DV752" s="65"/>
      <c r="DW752" s="65"/>
      <c r="DX752" s="65"/>
      <c r="DY752" s="65"/>
      <c r="DZ752" s="65"/>
      <c r="EA752" s="65"/>
    </row>
    <row r="753" spans="1:131" x14ac:dyDescent="0.25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65"/>
      <c r="AS753" s="65"/>
      <c r="AT753" s="65"/>
      <c r="AU753" s="65"/>
      <c r="AV753" s="65"/>
      <c r="AW753" s="65"/>
      <c r="AX753" s="65"/>
      <c r="AY753" s="65"/>
      <c r="AZ753" s="65"/>
      <c r="BA753" s="65"/>
      <c r="BB753" s="65"/>
      <c r="BC753" s="65"/>
      <c r="BD753" s="65"/>
      <c r="BE753" s="65"/>
      <c r="BF753" s="65"/>
      <c r="BG753" s="65"/>
      <c r="BH753" s="65"/>
      <c r="BI753" s="65"/>
      <c r="BJ753" s="65"/>
      <c r="BK753" s="65"/>
      <c r="BL753" s="65"/>
      <c r="BM753" s="65"/>
      <c r="BN753" s="65"/>
      <c r="BO753" s="65"/>
      <c r="BP753" s="65"/>
      <c r="BQ753" s="65"/>
      <c r="BR753" s="65"/>
      <c r="BS753" s="65"/>
      <c r="BT753" s="65"/>
      <c r="BU753" s="65"/>
      <c r="BV753" s="65"/>
      <c r="BW753" s="65"/>
      <c r="BX753" s="65"/>
      <c r="BY753" s="65"/>
      <c r="BZ753" s="65"/>
      <c r="CA753" s="65"/>
      <c r="CB753" s="65"/>
      <c r="CC753" s="65"/>
      <c r="CD753" s="65"/>
      <c r="CE753" s="65"/>
      <c r="CF753" s="65"/>
      <c r="CG753" s="65"/>
      <c r="CH753" s="65"/>
      <c r="CI753" s="65"/>
      <c r="CJ753" s="65"/>
      <c r="CK753" s="65"/>
      <c r="CL753" s="65"/>
      <c r="CM753" s="65"/>
      <c r="CN753" s="65"/>
      <c r="CO753" s="65"/>
      <c r="CP753" s="65"/>
      <c r="CQ753" s="65"/>
      <c r="CR753" s="65"/>
      <c r="CS753" s="65"/>
      <c r="CT753" s="65"/>
      <c r="CU753" s="65"/>
      <c r="CV753" s="65"/>
      <c r="CW753" s="65"/>
      <c r="CX753" s="65"/>
      <c r="CY753" s="65"/>
      <c r="CZ753" s="65"/>
      <c r="DA753" s="65"/>
      <c r="DB753" s="65"/>
      <c r="DC753" s="65"/>
      <c r="DD753" s="65"/>
      <c r="DE753" s="65"/>
      <c r="DF753" s="65"/>
      <c r="DG753" s="65"/>
      <c r="DH753" s="65"/>
      <c r="DI753" s="65"/>
      <c r="DJ753" s="65"/>
      <c r="DK753" s="65"/>
      <c r="DL753" s="65"/>
      <c r="DM753" s="65"/>
      <c r="DN753" s="65"/>
      <c r="DO753" s="65"/>
      <c r="DP753" s="65"/>
      <c r="DQ753" s="65"/>
      <c r="DR753" s="65"/>
      <c r="DS753" s="65"/>
      <c r="DT753" s="65"/>
      <c r="DU753" s="65"/>
      <c r="DV753" s="65"/>
      <c r="DW753" s="65"/>
      <c r="DX753" s="65"/>
      <c r="DY753" s="65"/>
      <c r="DZ753" s="65"/>
      <c r="EA753" s="65"/>
    </row>
    <row r="754" spans="1:131" x14ac:dyDescent="0.25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65"/>
      <c r="AS754" s="65"/>
      <c r="AT754" s="65"/>
      <c r="AU754" s="65"/>
      <c r="AV754" s="65"/>
      <c r="AW754" s="65"/>
      <c r="AX754" s="65"/>
      <c r="AY754" s="65"/>
      <c r="AZ754" s="65"/>
      <c r="BA754" s="65"/>
      <c r="BB754" s="65"/>
      <c r="BC754" s="65"/>
      <c r="BD754" s="65"/>
      <c r="BE754" s="65"/>
      <c r="BF754" s="65"/>
      <c r="BG754" s="65"/>
      <c r="BH754" s="65"/>
      <c r="BI754" s="65"/>
      <c r="BJ754" s="65"/>
      <c r="BK754" s="65"/>
      <c r="BL754" s="65"/>
      <c r="BM754" s="65"/>
      <c r="BN754" s="65"/>
      <c r="BO754" s="65"/>
      <c r="BP754" s="65"/>
      <c r="BQ754" s="65"/>
      <c r="BR754" s="65"/>
      <c r="BS754" s="65"/>
      <c r="BT754" s="65"/>
      <c r="BU754" s="65"/>
      <c r="BV754" s="65"/>
      <c r="BW754" s="65"/>
      <c r="BX754" s="65"/>
      <c r="BY754" s="65"/>
      <c r="BZ754" s="65"/>
      <c r="CA754" s="65"/>
      <c r="CB754" s="65"/>
      <c r="CC754" s="65"/>
      <c r="CD754" s="65"/>
      <c r="CE754" s="65"/>
      <c r="CF754" s="65"/>
      <c r="CG754" s="65"/>
      <c r="CH754" s="65"/>
      <c r="CI754" s="65"/>
      <c r="CJ754" s="65"/>
      <c r="CK754" s="65"/>
      <c r="CL754" s="65"/>
      <c r="CM754" s="65"/>
      <c r="CN754" s="65"/>
      <c r="CO754" s="65"/>
      <c r="CP754" s="65"/>
      <c r="CQ754" s="65"/>
      <c r="CR754" s="65"/>
      <c r="CS754" s="65"/>
      <c r="CT754" s="65"/>
      <c r="CU754" s="65"/>
      <c r="CV754" s="65"/>
      <c r="CW754" s="65"/>
      <c r="CX754" s="65"/>
      <c r="CY754" s="65"/>
      <c r="CZ754" s="65"/>
      <c r="DA754" s="65"/>
      <c r="DB754" s="65"/>
      <c r="DC754" s="65"/>
      <c r="DD754" s="65"/>
      <c r="DE754" s="65"/>
      <c r="DF754" s="65"/>
      <c r="DG754" s="65"/>
      <c r="DH754" s="65"/>
      <c r="DI754" s="65"/>
      <c r="DJ754" s="65"/>
      <c r="DK754" s="65"/>
      <c r="DL754" s="65"/>
      <c r="DM754" s="65"/>
      <c r="DN754" s="65"/>
      <c r="DO754" s="65"/>
      <c r="DP754" s="65"/>
      <c r="DQ754" s="65"/>
      <c r="DR754" s="65"/>
      <c r="DS754" s="65"/>
      <c r="DT754" s="65"/>
      <c r="DU754" s="65"/>
      <c r="DV754" s="65"/>
      <c r="DW754" s="65"/>
      <c r="DX754" s="65"/>
      <c r="DY754" s="65"/>
      <c r="DZ754" s="65"/>
      <c r="EA754" s="65"/>
    </row>
    <row r="755" spans="1:131" x14ac:dyDescent="0.25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</row>
    <row r="756" spans="1:131" x14ac:dyDescent="0.25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</row>
    <row r="757" spans="1:131" x14ac:dyDescent="0.25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</row>
    <row r="758" spans="1:131" x14ac:dyDescent="0.25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</row>
    <row r="759" spans="1:131" x14ac:dyDescent="0.25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</row>
    <row r="760" spans="1:131" x14ac:dyDescent="0.25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</row>
    <row r="761" spans="1:131" x14ac:dyDescent="0.25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</row>
    <row r="762" spans="1:131" x14ac:dyDescent="0.25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</row>
    <row r="763" spans="1:131" x14ac:dyDescent="0.25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</row>
    <row r="764" spans="1:131" x14ac:dyDescent="0.25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</row>
    <row r="765" spans="1:131" x14ac:dyDescent="0.25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</row>
    <row r="766" spans="1:131" x14ac:dyDescent="0.25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/>
      <c r="BL766" s="65"/>
      <c r="BM766" s="65"/>
      <c r="BN766" s="65"/>
      <c r="BO766" s="65"/>
      <c r="BP766" s="65"/>
      <c r="BQ766" s="65"/>
      <c r="BR766" s="65"/>
      <c r="BS766" s="65"/>
      <c r="BT766" s="65"/>
      <c r="BU766" s="65"/>
      <c r="BV766" s="65"/>
      <c r="BW766" s="65"/>
      <c r="BX766" s="65"/>
      <c r="BY766" s="65"/>
      <c r="BZ766" s="65"/>
      <c r="CA766" s="65"/>
      <c r="CB766" s="65"/>
      <c r="CC766" s="65"/>
      <c r="CD766" s="65"/>
      <c r="CE766" s="65"/>
      <c r="CF766" s="65"/>
      <c r="CG766" s="65"/>
      <c r="CH766" s="65"/>
      <c r="CI766" s="65"/>
      <c r="CJ766" s="65"/>
      <c r="CK766" s="65"/>
      <c r="CL766" s="65"/>
      <c r="CM766" s="65"/>
      <c r="CN766" s="65"/>
      <c r="CO766" s="65"/>
      <c r="CP766" s="65"/>
      <c r="CQ766" s="65"/>
      <c r="CR766" s="65"/>
      <c r="CS766" s="65"/>
      <c r="CT766" s="65"/>
      <c r="CU766" s="65"/>
      <c r="CV766" s="65"/>
      <c r="CW766" s="65"/>
      <c r="CX766" s="65"/>
      <c r="CY766" s="65"/>
      <c r="CZ766" s="65"/>
      <c r="DA766" s="65"/>
      <c r="DB766" s="65"/>
      <c r="DC766" s="65"/>
      <c r="DD766" s="65"/>
      <c r="DE766" s="65"/>
      <c r="DF766" s="65"/>
      <c r="DG766" s="65"/>
      <c r="DH766" s="65"/>
      <c r="DI766" s="65"/>
      <c r="DJ766" s="65"/>
      <c r="DK766" s="65"/>
      <c r="DL766" s="65"/>
      <c r="DM766" s="65"/>
      <c r="DN766" s="65"/>
      <c r="DO766" s="65"/>
      <c r="DP766" s="65"/>
      <c r="DQ766" s="65"/>
      <c r="DR766" s="65"/>
      <c r="DS766" s="65"/>
      <c r="DT766" s="65"/>
      <c r="DU766" s="65"/>
      <c r="DV766" s="65"/>
      <c r="DW766" s="65"/>
      <c r="DX766" s="65"/>
      <c r="DY766" s="65"/>
      <c r="DZ766" s="65"/>
      <c r="EA766" s="65"/>
    </row>
    <row r="767" spans="1:131" x14ac:dyDescent="0.25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</row>
    <row r="768" spans="1:131" x14ac:dyDescent="0.25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/>
      <c r="BL768" s="65"/>
      <c r="BM768" s="65"/>
      <c r="BN768" s="65"/>
      <c r="BO768" s="65"/>
      <c r="BP768" s="65"/>
      <c r="BQ768" s="65"/>
      <c r="BR768" s="65"/>
      <c r="BS768" s="65"/>
      <c r="BT768" s="65"/>
      <c r="BU768" s="65"/>
      <c r="BV768" s="65"/>
      <c r="BW768" s="65"/>
      <c r="BX768" s="65"/>
      <c r="BY768" s="65"/>
      <c r="BZ768" s="65"/>
      <c r="CA768" s="65"/>
      <c r="CB768" s="65"/>
      <c r="CC768" s="65"/>
      <c r="CD768" s="65"/>
      <c r="CE768" s="65"/>
      <c r="CF768" s="65"/>
      <c r="CG768" s="65"/>
      <c r="CH768" s="65"/>
      <c r="CI768" s="65"/>
      <c r="CJ768" s="65"/>
      <c r="CK768" s="65"/>
      <c r="CL768" s="65"/>
      <c r="CM768" s="65"/>
      <c r="CN768" s="65"/>
      <c r="CO768" s="65"/>
      <c r="CP768" s="65"/>
      <c r="CQ768" s="65"/>
      <c r="CR768" s="65"/>
      <c r="CS768" s="65"/>
      <c r="CT768" s="65"/>
      <c r="CU768" s="65"/>
      <c r="CV768" s="65"/>
      <c r="CW768" s="65"/>
      <c r="CX768" s="65"/>
      <c r="CY768" s="65"/>
      <c r="CZ768" s="65"/>
      <c r="DA768" s="65"/>
      <c r="DB768" s="65"/>
      <c r="DC768" s="65"/>
      <c r="DD768" s="65"/>
      <c r="DE768" s="65"/>
      <c r="DF768" s="65"/>
      <c r="DG768" s="65"/>
      <c r="DH768" s="65"/>
      <c r="DI768" s="65"/>
      <c r="DJ768" s="65"/>
      <c r="DK768" s="65"/>
      <c r="DL768" s="65"/>
      <c r="DM768" s="65"/>
      <c r="DN768" s="65"/>
      <c r="DO768" s="65"/>
      <c r="DP768" s="65"/>
      <c r="DQ768" s="65"/>
      <c r="DR768" s="65"/>
      <c r="DS768" s="65"/>
      <c r="DT768" s="65"/>
      <c r="DU768" s="65"/>
      <c r="DV768" s="65"/>
      <c r="DW768" s="65"/>
      <c r="DX768" s="65"/>
      <c r="DY768" s="65"/>
      <c r="DZ768" s="65"/>
      <c r="EA768" s="65"/>
    </row>
    <row r="769" spans="1:131" x14ac:dyDescent="0.25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</row>
    <row r="770" spans="1:131" x14ac:dyDescent="0.25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65"/>
      <c r="AS770" s="65"/>
      <c r="AT770" s="65"/>
      <c r="AU770" s="65"/>
      <c r="AV770" s="65"/>
      <c r="AW770" s="65"/>
      <c r="AX770" s="65"/>
      <c r="AY770" s="65"/>
      <c r="AZ770" s="65"/>
      <c r="BA770" s="65"/>
      <c r="BB770" s="65"/>
      <c r="BC770" s="65"/>
      <c r="BD770" s="65"/>
      <c r="BE770" s="65"/>
      <c r="BF770" s="65"/>
      <c r="BG770" s="65"/>
      <c r="BH770" s="65"/>
      <c r="BI770" s="65"/>
      <c r="BJ770" s="65"/>
      <c r="BK770" s="65"/>
      <c r="BL770" s="65"/>
      <c r="BM770" s="65"/>
      <c r="BN770" s="65"/>
      <c r="BO770" s="65"/>
      <c r="BP770" s="65"/>
      <c r="BQ770" s="65"/>
      <c r="BR770" s="65"/>
      <c r="BS770" s="65"/>
      <c r="BT770" s="65"/>
      <c r="BU770" s="65"/>
      <c r="BV770" s="65"/>
      <c r="BW770" s="65"/>
      <c r="BX770" s="65"/>
      <c r="BY770" s="65"/>
      <c r="BZ770" s="65"/>
      <c r="CA770" s="65"/>
      <c r="CB770" s="65"/>
      <c r="CC770" s="65"/>
      <c r="CD770" s="65"/>
      <c r="CE770" s="65"/>
      <c r="CF770" s="65"/>
      <c r="CG770" s="65"/>
      <c r="CH770" s="65"/>
      <c r="CI770" s="65"/>
      <c r="CJ770" s="65"/>
      <c r="CK770" s="65"/>
      <c r="CL770" s="65"/>
      <c r="CM770" s="65"/>
      <c r="CN770" s="65"/>
      <c r="CO770" s="65"/>
      <c r="CP770" s="65"/>
      <c r="CQ770" s="65"/>
      <c r="CR770" s="65"/>
      <c r="CS770" s="65"/>
      <c r="CT770" s="65"/>
      <c r="CU770" s="65"/>
      <c r="CV770" s="65"/>
      <c r="CW770" s="65"/>
      <c r="CX770" s="65"/>
      <c r="CY770" s="65"/>
      <c r="CZ770" s="65"/>
      <c r="DA770" s="65"/>
      <c r="DB770" s="65"/>
      <c r="DC770" s="65"/>
      <c r="DD770" s="65"/>
      <c r="DE770" s="65"/>
      <c r="DF770" s="65"/>
      <c r="DG770" s="65"/>
      <c r="DH770" s="65"/>
      <c r="DI770" s="65"/>
      <c r="DJ770" s="65"/>
      <c r="DK770" s="65"/>
      <c r="DL770" s="65"/>
      <c r="DM770" s="65"/>
      <c r="DN770" s="65"/>
      <c r="DO770" s="65"/>
      <c r="DP770" s="65"/>
      <c r="DQ770" s="65"/>
      <c r="DR770" s="65"/>
      <c r="DS770" s="65"/>
      <c r="DT770" s="65"/>
      <c r="DU770" s="65"/>
      <c r="DV770" s="65"/>
      <c r="DW770" s="65"/>
      <c r="DX770" s="65"/>
      <c r="DY770" s="65"/>
      <c r="DZ770" s="65"/>
      <c r="EA770" s="65"/>
    </row>
    <row r="771" spans="1:131" x14ac:dyDescent="0.25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/>
      <c r="BD771" s="65"/>
      <c r="BE771" s="65"/>
      <c r="BF771" s="65"/>
      <c r="BG771" s="65"/>
      <c r="BH771" s="65"/>
      <c r="BI771" s="65"/>
      <c r="BJ771" s="65"/>
      <c r="BK771" s="65"/>
      <c r="BL771" s="65"/>
      <c r="BM771" s="65"/>
      <c r="BN771" s="65"/>
      <c r="BO771" s="65"/>
      <c r="BP771" s="65"/>
      <c r="BQ771" s="65"/>
      <c r="BR771" s="65"/>
      <c r="BS771" s="65"/>
      <c r="BT771" s="65"/>
      <c r="BU771" s="65"/>
      <c r="BV771" s="65"/>
      <c r="BW771" s="65"/>
      <c r="BX771" s="65"/>
      <c r="BY771" s="65"/>
      <c r="BZ771" s="65"/>
      <c r="CA771" s="65"/>
      <c r="CB771" s="65"/>
      <c r="CC771" s="65"/>
      <c r="CD771" s="65"/>
      <c r="CE771" s="65"/>
      <c r="CF771" s="65"/>
      <c r="CG771" s="65"/>
      <c r="CH771" s="65"/>
      <c r="CI771" s="65"/>
      <c r="CJ771" s="65"/>
      <c r="CK771" s="65"/>
      <c r="CL771" s="65"/>
      <c r="CM771" s="65"/>
      <c r="CN771" s="65"/>
      <c r="CO771" s="65"/>
      <c r="CP771" s="65"/>
      <c r="CQ771" s="65"/>
      <c r="CR771" s="65"/>
      <c r="CS771" s="65"/>
      <c r="CT771" s="65"/>
      <c r="CU771" s="65"/>
      <c r="CV771" s="65"/>
      <c r="CW771" s="65"/>
      <c r="CX771" s="65"/>
      <c r="CY771" s="65"/>
      <c r="CZ771" s="65"/>
      <c r="DA771" s="65"/>
      <c r="DB771" s="65"/>
      <c r="DC771" s="65"/>
      <c r="DD771" s="65"/>
      <c r="DE771" s="65"/>
      <c r="DF771" s="65"/>
      <c r="DG771" s="65"/>
      <c r="DH771" s="65"/>
      <c r="DI771" s="65"/>
      <c r="DJ771" s="65"/>
      <c r="DK771" s="65"/>
      <c r="DL771" s="65"/>
      <c r="DM771" s="65"/>
      <c r="DN771" s="65"/>
      <c r="DO771" s="65"/>
      <c r="DP771" s="65"/>
      <c r="DQ771" s="65"/>
      <c r="DR771" s="65"/>
      <c r="DS771" s="65"/>
      <c r="DT771" s="65"/>
      <c r="DU771" s="65"/>
      <c r="DV771" s="65"/>
      <c r="DW771" s="65"/>
      <c r="DX771" s="65"/>
      <c r="DY771" s="65"/>
      <c r="DZ771" s="65"/>
      <c r="EA771" s="65"/>
    </row>
    <row r="772" spans="1:131" x14ac:dyDescent="0.25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65"/>
      <c r="AS772" s="65"/>
      <c r="AT772" s="65"/>
      <c r="AU772" s="65"/>
      <c r="AV772" s="65"/>
      <c r="AW772" s="65"/>
      <c r="AX772" s="65"/>
      <c r="AY772" s="65"/>
      <c r="AZ772" s="65"/>
      <c r="BA772" s="65"/>
      <c r="BB772" s="65"/>
      <c r="BC772" s="65"/>
      <c r="BD772" s="65"/>
      <c r="BE772" s="65"/>
      <c r="BF772" s="65"/>
      <c r="BG772" s="65"/>
      <c r="BH772" s="65"/>
      <c r="BI772" s="65"/>
      <c r="BJ772" s="65"/>
      <c r="BK772" s="65"/>
      <c r="BL772" s="65"/>
      <c r="BM772" s="65"/>
      <c r="BN772" s="65"/>
      <c r="BO772" s="65"/>
      <c r="BP772" s="65"/>
      <c r="BQ772" s="65"/>
      <c r="BR772" s="65"/>
      <c r="BS772" s="65"/>
      <c r="BT772" s="65"/>
      <c r="BU772" s="65"/>
      <c r="BV772" s="65"/>
      <c r="BW772" s="65"/>
      <c r="BX772" s="65"/>
      <c r="BY772" s="65"/>
      <c r="BZ772" s="65"/>
      <c r="CA772" s="65"/>
      <c r="CB772" s="65"/>
      <c r="CC772" s="65"/>
      <c r="CD772" s="65"/>
      <c r="CE772" s="65"/>
      <c r="CF772" s="65"/>
      <c r="CG772" s="65"/>
      <c r="CH772" s="65"/>
      <c r="CI772" s="65"/>
      <c r="CJ772" s="65"/>
      <c r="CK772" s="65"/>
      <c r="CL772" s="65"/>
      <c r="CM772" s="65"/>
      <c r="CN772" s="65"/>
      <c r="CO772" s="65"/>
      <c r="CP772" s="65"/>
      <c r="CQ772" s="65"/>
      <c r="CR772" s="65"/>
      <c r="CS772" s="65"/>
      <c r="CT772" s="65"/>
      <c r="CU772" s="65"/>
      <c r="CV772" s="65"/>
      <c r="CW772" s="65"/>
      <c r="CX772" s="65"/>
      <c r="CY772" s="65"/>
      <c r="CZ772" s="65"/>
      <c r="DA772" s="65"/>
      <c r="DB772" s="65"/>
      <c r="DC772" s="65"/>
      <c r="DD772" s="65"/>
      <c r="DE772" s="65"/>
      <c r="DF772" s="65"/>
      <c r="DG772" s="65"/>
      <c r="DH772" s="65"/>
      <c r="DI772" s="65"/>
      <c r="DJ772" s="65"/>
      <c r="DK772" s="65"/>
      <c r="DL772" s="65"/>
      <c r="DM772" s="65"/>
      <c r="DN772" s="65"/>
      <c r="DO772" s="65"/>
      <c r="DP772" s="65"/>
      <c r="DQ772" s="65"/>
      <c r="DR772" s="65"/>
      <c r="DS772" s="65"/>
      <c r="DT772" s="65"/>
      <c r="DU772" s="65"/>
      <c r="DV772" s="65"/>
      <c r="DW772" s="65"/>
      <c r="DX772" s="65"/>
      <c r="DY772" s="65"/>
      <c r="DZ772" s="65"/>
      <c r="EA772" s="65"/>
    </row>
    <row r="773" spans="1:131" x14ac:dyDescent="0.25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5"/>
      <c r="AU773" s="65"/>
      <c r="AV773" s="65"/>
      <c r="AW773" s="65"/>
      <c r="AX773" s="65"/>
      <c r="AY773" s="65"/>
      <c r="AZ773" s="65"/>
      <c r="BA773" s="65"/>
      <c r="BB773" s="65"/>
      <c r="BC773" s="65"/>
      <c r="BD773" s="65"/>
      <c r="BE773" s="65"/>
      <c r="BF773" s="65"/>
      <c r="BG773" s="65"/>
      <c r="BH773" s="65"/>
      <c r="BI773" s="65"/>
      <c r="BJ773" s="65"/>
      <c r="BK773" s="65"/>
      <c r="BL773" s="65"/>
      <c r="BM773" s="65"/>
      <c r="BN773" s="65"/>
      <c r="BO773" s="65"/>
      <c r="BP773" s="65"/>
      <c r="BQ773" s="65"/>
      <c r="BR773" s="65"/>
      <c r="BS773" s="65"/>
      <c r="BT773" s="65"/>
      <c r="BU773" s="65"/>
      <c r="BV773" s="65"/>
      <c r="BW773" s="65"/>
      <c r="BX773" s="65"/>
      <c r="BY773" s="65"/>
      <c r="BZ773" s="65"/>
      <c r="CA773" s="65"/>
      <c r="CB773" s="65"/>
      <c r="CC773" s="65"/>
      <c r="CD773" s="65"/>
      <c r="CE773" s="65"/>
      <c r="CF773" s="65"/>
      <c r="CG773" s="65"/>
      <c r="CH773" s="65"/>
      <c r="CI773" s="65"/>
      <c r="CJ773" s="65"/>
      <c r="CK773" s="65"/>
      <c r="CL773" s="65"/>
      <c r="CM773" s="65"/>
      <c r="CN773" s="65"/>
      <c r="CO773" s="65"/>
      <c r="CP773" s="65"/>
      <c r="CQ773" s="65"/>
      <c r="CR773" s="65"/>
      <c r="CS773" s="65"/>
      <c r="CT773" s="65"/>
      <c r="CU773" s="65"/>
      <c r="CV773" s="65"/>
      <c r="CW773" s="65"/>
      <c r="CX773" s="65"/>
      <c r="CY773" s="65"/>
      <c r="CZ773" s="65"/>
      <c r="DA773" s="65"/>
      <c r="DB773" s="65"/>
      <c r="DC773" s="65"/>
      <c r="DD773" s="65"/>
      <c r="DE773" s="65"/>
      <c r="DF773" s="65"/>
      <c r="DG773" s="65"/>
      <c r="DH773" s="65"/>
      <c r="DI773" s="65"/>
      <c r="DJ773" s="65"/>
      <c r="DK773" s="65"/>
      <c r="DL773" s="65"/>
      <c r="DM773" s="65"/>
      <c r="DN773" s="65"/>
      <c r="DO773" s="65"/>
      <c r="DP773" s="65"/>
      <c r="DQ773" s="65"/>
      <c r="DR773" s="65"/>
      <c r="DS773" s="65"/>
      <c r="DT773" s="65"/>
      <c r="DU773" s="65"/>
      <c r="DV773" s="65"/>
      <c r="DW773" s="65"/>
      <c r="DX773" s="65"/>
      <c r="DY773" s="65"/>
      <c r="DZ773" s="65"/>
      <c r="EA773" s="65"/>
    </row>
    <row r="774" spans="1:131" x14ac:dyDescent="0.25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65"/>
      <c r="AS774" s="65"/>
      <c r="AT774" s="65"/>
      <c r="AU774" s="65"/>
      <c r="AV774" s="65"/>
      <c r="AW774" s="65"/>
      <c r="AX774" s="65"/>
      <c r="AY774" s="65"/>
      <c r="AZ774" s="65"/>
      <c r="BA774" s="65"/>
      <c r="BB774" s="65"/>
      <c r="BC774" s="65"/>
      <c r="BD774" s="65"/>
      <c r="BE774" s="65"/>
      <c r="BF774" s="65"/>
      <c r="BG774" s="65"/>
      <c r="BH774" s="65"/>
      <c r="BI774" s="65"/>
      <c r="BJ774" s="65"/>
      <c r="BK774" s="65"/>
      <c r="BL774" s="65"/>
      <c r="BM774" s="65"/>
      <c r="BN774" s="65"/>
      <c r="BO774" s="65"/>
      <c r="BP774" s="65"/>
      <c r="BQ774" s="65"/>
      <c r="BR774" s="65"/>
      <c r="BS774" s="65"/>
      <c r="BT774" s="65"/>
      <c r="BU774" s="65"/>
      <c r="BV774" s="65"/>
      <c r="BW774" s="65"/>
      <c r="BX774" s="65"/>
      <c r="BY774" s="65"/>
      <c r="BZ774" s="65"/>
      <c r="CA774" s="65"/>
      <c r="CB774" s="65"/>
      <c r="CC774" s="65"/>
      <c r="CD774" s="65"/>
      <c r="CE774" s="65"/>
      <c r="CF774" s="65"/>
      <c r="CG774" s="65"/>
      <c r="CH774" s="65"/>
      <c r="CI774" s="65"/>
      <c r="CJ774" s="65"/>
      <c r="CK774" s="65"/>
      <c r="CL774" s="65"/>
      <c r="CM774" s="65"/>
      <c r="CN774" s="65"/>
      <c r="CO774" s="65"/>
      <c r="CP774" s="65"/>
      <c r="CQ774" s="65"/>
      <c r="CR774" s="65"/>
      <c r="CS774" s="65"/>
      <c r="CT774" s="65"/>
      <c r="CU774" s="65"/>
      <c r="CV774" s="65"/>
      <c r="CW774" s="65"/>
      <c r="CX774" s="65"/>
      <c r="CY774" s="65"/>
      <c r="CZ774" s="65"/>
      <c r="DA774" s="65"/>
      <c r="DB774" s="65"/>
      <c r="DC774" s="65"/>
      <c r="DD774" s="65"/>
      <c r="DE774" s="65"/>
      <c r="DF774" s="65"/>
      <c r="DG774" s="65"/>
      <c r="DH774" s="65"/>
      <c r="DI774" s="65"/>
      <c r="DJ774" s="65"/>
      <c r="DK774" s="65"/>
      <c r="DL774" s="65"/>
      <c r="DM774" s="65"/>
      <c r="DN774" s="65"/>
      <c r="DO774" s="65"/>
      <c r="DP774" s="65"/>
      <c r="DQ774" s="65"/>
      <c r="DR774" s="65"/>
      <c r="DS774" s="65"/>
      <c r="DT774" s="65"/>
      <c r="DU774" s="65"/>
      <c r="DV774" s="65"/>
      <c r="DW774" s="65"/>
      <c r="DX774" s="65"/>
      <c r="DY774" s="65"/>
      <c r="DZ774" s="65"/>
      <c r="EA774" s="65"/>
    </row>
    <row r="775" spans="1:131" x14ac:dyDescent="0.25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65"/>
      <c r="AS775" s="65"/>
      <c r="AT775" s="65"/>
      <c r="AU775" s="65"/>
      <c r="AV775" s="65"/>
      <c r="AW775" s="65"/>
      <c r="AX775" s="65"/>
      <c r="AY775" s="65"/>
      <c r="AZ775" s="65"/>
      <c r="BA775" s="65"/>
      <c r="BB775" s="65"/>
      <c r="BC775" s="65"/>
      <c r="BD775" s="65"/>
      <c r="BE775" s="65"/>
      <c r="BF775" s="65"/>
      <c r="BG775" s="65"/>
      <c r="BH775" s="65"/>
      <c r="BI775" s="65"/>
      <c r="BJ775" s="65"/>
      <c r="BK775" s="65"/>
      <c r="BL775" s="65"/>
      <c r="BM775" s="65"/>
      <c r="BN775" s="65"/>
      <c r="BO775" s="65"/>
      <c r="BP775" s="65"/>
      <c r="BQ775" s="65"/>
      <c r="BR775" s="65"/>
      <c r="BS775" s="65"/>
      <c r="BT775" s="65"/>
      <c r="BU775" s="65"/>
      <c r="BV775" s="65"/>
      <c r="BW775" s="65"/>
      <c r="BX775" s="65"/>
      <c r="BY775" s="65"/>
      <c r="BZ775" s="65"/>
      <c r="CA775" s="65"/>
      <c r="CB775" s="65"/>
      <c r="CC775" s="65"/>
      <c r="CD775" s="65"/>
      <c r="CE775" s="65"/>
      <c r="CF775" s="65"/>
      <c r="CG775" s="65"/>
      <c r="CH775" s="65"/>
      <c r="CI775" s="65"/>
      <c r="CJ775" s="65"/>
      <c r="CK775" s="65"/>
      <c r="CL775" s="65"/>
      <c r="CM775" s="65"/>
      <c r="CN775" s="65"/>
      <c r="CO775" s="65"/>
      <c r="CP775" s="65"/>
      <c r="CQ775" s="65"/>
      <c r="CR775" s="65"/>
      <c r="CS775" s="65"/>
      <c r="CT775" s="65"/>
      <c r="CU775" s="65"/>
      <c r="CV775" s="65"/>
      <c r="CW775" s="65"/>
      <c r="CX775" s="65"/>
      <c r="CY775" s="65"/>
      <c r="CZ775" s="65"/>
      <c r="DA775" s="65"/>
      <c r="DB775" s="65"/>
      <c r="DC775" s="65"/>
      <c r="DD775" s="65"/>
      <c r="DE775" s="65"/>
      <c r="DF775" s="65"/>
      <c r="DG775" s="65"/>
      <c r="DH775" s="65"/>
      <c r="DI775" s="65"/>
      <c r="DJ775" s="65"/>
      <c r="DK775" s="65"/>
      <c r="DL775" s="65"/>
      <c r="DM775" s="65"/>
      <c r="DN775" s="65"/>
      <c r="DO775" s="65"/>
      <c r="DP775" s="65"/>
      <c r="DQ775" s="65"/>
      <c r="DR775" s="65"/>
      <c r="DS775" s="65"/>
      <c r="DT775" s="65"/>
      <c r="DU775" s="65"/>
      <c r="DV775" s="65"/>
      <c r="DW775" s="65"/>
      <c r="DX775" s="65"/>
      <c r="DY775" s="65"/>
      <c r="DZ775" s="65"/>
      <c r="EA775" s="65"/>
    </row>
    <row r="776" spans="1:131" x14ac:dyDescent="0.25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65"/>
      <c r="AS776" s="65"/>
      <c r="AT776" s="65"/>
      <c r="AU776" s="65"/>
      <c r="AV776" s="65"/>
      <c r="AW776" s="65"/>
      <c r="AX776" s="65"/>
      <c r="AY776" s="65"/>
      <c r="AZ776" s="65"/>
      <c r="BA776" s="65"/>
      <c r="BB776" s="65"/>
      <c r="BC776" s="65"/>
      <c r="BD776" s="65"/>
      <c r="BE776" s="65"/>
      <c r="BF776" s="65"/>
      <c r="BG776" s="65"/>
      <c r="BH776" s="65"/>
      <c r="BI776" s="65"/>
      <c r="BJ776" s="65"/>
      <c r="BK776" s="65"/>
      <c r="BL776" s="65"/>
      <c r="BM776" s="65"/>
      <c r="BN776" s="65"/>
      <c r="BO776" s="65"/>
      <c r="BP776" s="65"/>
      <c r="BQ776" s="65"/>
      <c r="BR776" s="65"/>
      <c r="BS776" s="65"/>
      <c r="BT776" s="65"/>
      <c r="BU776" s="65"/>
      <c r="BV776" s="65"/>
      <c r="BW776" s="65"/>
      <c r="BX776" s="65"/>
      <c r="BY776" s="65"/>
      <c r="BZ776" s="65"/>
      <c r="CA776" s="65"/>
      <c r="CB776" s="65"/>
      <c r="CC776" s="65"/>
      <c r="CD776" s="65"/>
      <c r="CE776" s="65"/>
      <c r="CF776" s="65"/>
      <c r="CG776" s="65"/>
      <c r="CH776" s="65"/>
      <c r="CI776" s="65"/>
      <c r="CJ776" s="65"/>
      <c r="CK776" s="65"/>
      <c r="CL776" s="65"/>
      <c r="CM776" s="65"/>
      <c r="CN776" s="65"/>
      <c r="CO776" s="65"/>
      <c r="CP776" s="65"/>
      <c r="CQ776" s="65"/>
      <c r="CR776" s="65"/>
      <c r="CS776" s="65"/>
      <c r="CT776" s="65"/>
      <c r="CU776" s="65"/>
      <c r="CV776" s="65"/>
      <c r="CW776" s="65"/>
      <c r="CX776" s="65"/>
      <c r="CY776" s="65"/>
      <c r="CZ776" s="65"/>
      <c r="DA776" s="65"/>
      <c r="DB776" s="65"/>
      <c r="DC776" s="65"/>
      <c r="DD776" s="65"/>
      <c r="DE776" s="65"/>
      <c r="DF776" s="65"/>
      <c r="DG776" s="65"/>
      <c r="DH776" s="65"/>
      <c r="DI776" s="65"/>
      <c r="DJ776" s="65"/>
      <c r="DK776" s="65"/>
      <c r="DL776" s="65"/>
      <c r="DM776" s="65"/>
      <c r="DN776" s="65"/>
      <c r="DO776" s="65"/>
      <c r="DP776" s="65"/>
      <c r="DQ776" s="65"/>
      <c r="DR776" s="65"/>
      <c r="DS776" s="65"/>
      <c r="DT776" s="65"/>
      <c r="DU776" s="65"/>
      <c r="DV776" s="65"/>
      <c r="DW776" s="65"/>
      <c r="DX776" s="65"/>
      <c r="DY776" s="65"/>
      <c r="DZ776" s="65"/>
      <c r="EA776" s="65"/>
    </row>
    <row r="777" spans="1:131" x14ac:dyDescent="0.25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/>
      <c r="BL777" s="65"/>
      <c r="BM777" s="65"/>
      <c r="BN777" s="65"/>
      <c r="BO777" s="65"/>
      <c r="BP777" s="65"/>
      <c r="BQ777" s="65"/>
      <c r="BR777" s="65"/>
      <c r="BS777" s="65"/>
      <c r="BT777" s="65"/>
      <c r="BU777" s="65"/>
      <c r="BV777" s="65"/>
      <c r="BW777" s="65"/>
      <c r="BX777" s="65"/>
      <c r="BY777" s="65"/>
      <c r="BZ777" s="65"/>
      <c r="CA777" s="65"/>
      <c r="CB777" s="65"/>
      <c r="CC777" s="65"/>
      <c r="CD777" s="65"/>
      <c r="CE777" s="65"/>
      <c r="CF777" s="65"/>
      <c r="CG777" s="65"/>
      <c r="CH777" s="65"/>
      <c r="CI777" s="65"/>
      <c r="CJ777" s="65"/>
      <c r="CK777" s="65"/>
      <c r="CL777" s="65"/>
      <c r="CM777" s="65"/>
      <c r="CN777" s="65"/>
      <c r="CO777" s="65"/>
      <c r="CP777" s="65"/>
      <c r="CQ777" s="65"/>
      <c r="CR777" s="65"/>
      <c r="CS777" s="65"/>
      <c r="CT777" s="65"/>
      <c r="CU777" s="65"/>
      <c r="CV777" s="65"/>
      <c r="CW777" s="65"/>
      <c r="CX777" s="65"/>
      <c r="CY777" s="65"/>
      <c r="CZ777" s="65"/>
      <c r="DA777" s="65"/>
      <c r="DB777" s="65"/>
      <c r="DC777" s="65"/>
      <c r="DD777" s="65"/>
      <c r="DE777" s="65"/>
      <c r="DF777" s="65"/>
      <c r="DG777" s="65"/>
      <c r="DH777" s="65"/>
      <c r="DI777" s="65"/>
      <c r="DJ777" s="65"/>
      <c r="DK777" s="65"/>
      <c r="DL777" s="65"/>
      <c r="DM777" s="65"/>
      <c r="DN777" s="65"/>
      <c r="DO777" s="65"/>
      <c r="DP777" s="65"/>
      <c r="DQ777" s="65"/>
      <c r="DR777" s="65"/>
      <c r="DS777" s="65"/>
      <c r="DT777" s="65"/>
      <c r="DU777" s="65"/>
      <c r="DV777" s="65"/>
      <c r="DW777" s="65"/>
      <c r="DX777" s="65"/>
      <c r="DY777" s="65"/>
      <c r="DZ777" s="65"/>
      <c r="EA777" s="65"/>
    </row>
    <row r="778" spans="1:131" x14ac:dyDescent="0.25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65"/>
      <c r="AS778" s="65"/>
      <c r="AT778" s="65"/>
      <c r="AU778" s="65"/>
      <c r="AV778" s="65"/>
      <c r="AW778" s="65"/>
      <c r="AX778" s="65"/>
      <c r="AY778" s="65"/>
      <c r="AZ778" s="65"/>
      <c r="BA778" s="65"/>
      <c r="BB778" s="65"/>
      <c r="BC778" s="65"/>
      <c r="BD778" s="65"/>
      <c r="BE778" s="65"/>
      <c r="BF778" s="65"/>
      <c r="BG778" s="65"/>
      <c r="BH778" s="65"/>
      <c r="BI778" s="65"/>
      <c r="BJ778" s="65"/>
      <c r="BK778" s="65"/>
      <c r="BL778" s="65"/>
      <c r="BM778" s="65"/>
      <c r="BN778" s="65"/>
      <c r="BO778" s="65"/>
      <c r="BP778" s="65"/>
      <c r="BQ778" s="65"/>
      <c r="BR778" s="65"/>
      <c r="BS778" s="65"/>
      <c r="BT778" s="65"/>
      <c r="BU778" s="65"/>
      <c r="BV778" s="65"/>
      <c r="BW778" s="65"/>
      <c r="BX778" s="65"/>
      <c r="BY778" s="65"/>
      <c r="BZ778" s="65"/>
      <c r="CA778" s="65"/>
      <c r="CB778" s="65"/>
      <c r="CC778" s="65"/>
      <c r="CD778" s="65"/>
      <c r="CE778" s="65"/>
      <c r="CF778" s="65"/>
      <c r="CG778" s="65"/>
      <c r="CH778" s="65"/>
      <c r="CI778" s="65"/>
      <c r="CJ778" s="65"/>
      <c r="CK778" s="65"/>
      <c r="CL778" s="65"/>
      <c r="CM778" s="65"/>
      <c r="CN778" s="65"/>
      <c r="CO778" s="65"/>
      <c r="CP778" s="65"/>
      <c r="CQ778" s="65"/>
      <c r="CR778" s="65"/>
      <c r="CS778" s="65"/>
      <c r="CT778" s="65"/>
      <c r="CU778" s="65"/>
      <c r="CV778" s="65"/>
      <c r="CW778" s="65"/>
      <c r="CX778" s="65"/>
      <c r="CY778" s="65"/>
      <c r="CZ778" s="65"/>
      <c r="DA778" s="65"/>
      <c r="DB778" s="65"/>
      <c r="DC778" s="65"/>
      <c r="DD778" s="65"/>
      <c r="DE778" s="65"/>
      <c r="DF778" s="65"/>
      <c r="DG778" s="65"/>
      <c r="DH778" s="65"/>
      <c r="DI778" s="65"/>
      <c r="DJ778" s="65"/>
      <c r="DK778" s="65"/>
      <c r="DL778" s="65"/>
      <c r="DM778" s="65"/>
      <c r="DN778" s="65"/>
      <c r="DO778" s="65"/>
      <c r="DP778" s="65"/>
      <c r="DQ778" s="65"/>
      <c r="DR778" s="65"/>
      <c r="DS778" s="65"/>
      <c r="DT778" s="65"/>
      <c r="DU778" s="65"/>
      <c r="DV778" s="65"/>
      <c r="DW778" s="65"/>
      <c r="DX778" s="65"/>
      <c r="DY778" s="65"/>
      <c r="DZ778" s="65"/>
      <c r="EA778" s="65"/>
    </row>
    <row r="779" spans="1:131" x14ac:dyDescent="0.25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</row>
    <row r="780" spans="1:131" x14ac:dyDescent="0.25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</row>
    <row r="781" spans="1:131" x14ac:dyDescent="0.25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</row>
    <row r="782" spans="1:131" x14ac:dyDescent="0.25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  <c r="DT782" s="65"/>
      <c r="DU782" s="65"/>
      <c r="DV782" s="65"/>
      <c r="DW782" s="65"/>
      <c r="DX782" s="65"/>
      <c r="DY782" s="65"/>
      <c r="DZ782" s="65"/>
      <c r="EA782" s="65"/>
    </row>
    <row r="783" spans="1:131" x14ac:dyDescent="0.25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</row>
    <row r="784" spans="1:131" x14ac:dyDescent="0.25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</row>
    <row r="785" spans="1:131" x14ac:dyDescent="0.25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  <c r="DT785" s="65"/>
      <c r="DU785" s="65"/>
      <c r="DV785" s="65"/>
      <c r="DW785" s="65"/>
      <c r="DX785" s="65"/>
      <c r="DY785" s="65"/>
      <c r="DZ785" s="65"/>
      <c r="EA785" s="65"/>
    </row>
    <row r="786" spans="1:131" x14ac:dyDescent="0.25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  <c r="DT786" s="65"/>
      <c r="DU786" s="65"/>
      <c r="DV786" s="65"/>
      <c r="DW786" s="65"/>
      <c r="DX786" s="65"/>
      <c r="DY786" s="65"/>
      <c r="DZ786" s="65"/>
      <c r="EA786" s="65"/>
    </row>
    <row r="787" spans="1:131" x14ac:dyDescent="0.25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  <c r="DT787" s="65"/>
      <c r="DU787" s="65"/>
      <c r="DV787" s="65"/>
      <c r="DW787" s="65"/>
      <c r="DX787" s="65"/>
      <c r="DY787" s="65"/>
      <c r="DZ787" s="65"/>
      <c r="EA787" s="65"/>
    </row>
    <row r="788" spans="1:131" x14ac:dyDescent="0.25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  <c r="DT788" s="65"/>
      <c r="DU788" s="65"/>
      <c r="DV788" s="65"/>
      <c r="DW788" s="65"/>
      <c r="DX788" s="65"/>
      <c r="DY788" s="65"/>
      <c r="DZ788" s="65"/>
      <c r="EA788" s="65"/>
    </row>
    <row r="789" spans="1:131" x14ac:dyDescent="0.25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  <c r="DQ789" s="65"/>
      <c r="DR789" s="65"/>
      <c r="DS789" s="65"/>
      <c r="DT789" s="65"/>
      <c r="DU789" s="65"/>
      <c r="DV789" s="65"/>
      <c r="DW789" s="65"/>
      <c r="DX789" s="65"/>
      <c r="DY789" s="65"/>
      <c r="DZ789" s="65"/>
      <c r="EA789" s="65"/>
    </row>
    <row r="790" spans="1:131" x14ac:dyDescent="0.25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  <c r="DQ790" s="65"/>
      <c r="DR790" s="65"/>
      <c r="DS790" s="65"/>
      <c r="DT790" s="65"/>
      <c r="DU790" s="65"/>
      <c r="DV790" s="65"/>
      <c r="DW790" s="65"/>
      <c r="DX790" s="65"/>
      <c r="DY790" s="65"/>
      <c r="DZ790" s="65"/>
      <c r="EA790" s="65"/>
    </row>
    <row r="791" spans="1:131" x14ac:dyDescent="0.25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  <c r="DT791" s="65"/>
      <c r="DU791" s="65"/>
      <c r="DV791" s="65"/>
      <c r="DW791" s="65"/>
      <c r="DX791" s="65"/>
      <c r="DY791" s="65"/>
      <c r="DZ791" s="65"/>
      <c r="EA791" s="65"/>
    </row>
    <row r="792" spans="1:131" x14ac:dyDescent="0.25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  <c r="DT792" s="65"/>
      <c r="DU792" s="65"/>
      <c r="DV792" s="65"/>
      <c r="DW792" s="65"/>
      <c r="DX792" s="65"/>
      <c r="DY792" s="65"/>
      <c r="DZ792" s="65"/>
      <c r="EA792" s="65"/>
    </row>
    <row r="793" spans="1:131" x14ac:dyDescent="0.25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  <c r="DT793" s="65"/>
      <c r="DU793" s="65"/>
      <c r="DV793" s="65"/>
      <c r="DW793" s="65"/>
      <c r="DX793" s="65"/>
      <c r="DY793" s="65"/>
      <c r="DZ793" s="65"/>
      <c r="EA793" s="65"/>
    </row>
    <row r="794" spans="1:131" x14ac:dyDescent="0.25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  <c r="DT794" s="65"/>
      <c r="DU794" s="65"/>
      <c r="DV794" s="65"/>
      <c r="DW794" s="65"/>
      <c r="DX794" s="65"/>
      <c r="DY794" s="65"/>
      <c r="DZ794" s="65"/>
      <c r="EA794" s="65"/>
    </row>
    <row r="795" spans="1:131" x14ac:dyDescent="0.25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  <c r="DT795" s="65"/>
      <c r="DU795" s="65"/>
      <c r="DV795" s="65"/>
      <c r="DW795" s="65"/>
      <c r="DX795" s="65"/>
      <c r="DY795" s="65"/>
      <c r="DZ795" s="65"/>
      <c r="EA795" s="65"/>
    </row>
    <row r="796" spans="1:131" x14ac:dyDescent="0.25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  <c r="DQ796" s="65"/>
      <c r="DR796" s="65"/>
      <c r="DS796" s="65"/>
      <c r="DT796" s="65"/>
      <c r="DU796" s="65"/>
      <c r="DV796" s="65"/>
      <c r="DW796" s="65"/>
      <c r="DX796" s="65"/>
      <c r="DY796" s="65"/>
      <c r="DZ796" s="65"/>
      <c r="EA796" s="65"/>
    </row>
    <row r="797" spans="1:131" x14ac:dyDescent="0.25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</row>
    <row r="798" spans="1:131" x14ac:dyDescent="0.25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  <c r="DQ798" s="65"/>
      <c r="DR798" s="65"/>
      <c r="DS798" s="65"/>
      <c r="DT798" s="65"/>
      <c r="DU798" s="65"/>
      <c r="DV798" s="65"/>
      <c r="DW798" s="65"/>
      <c r="DX798" s="65"/>
      <c r="DY798" s="65"/>
      <c r="DZ798" s="65"/>
      <c r="EA798" s="65"/>
    </row>
    <row r="799" spans="1:131" x14ac:dyDescent="0.25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</row>
    <row r="800" spans="1:131" x14ac:dyDescent="0.25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</row>
    <row r="801" spans="1:131" x14ac:dyDescent="0.25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</row>
    <row r="802" spans="1:131" x14ac:dyDescent="0.25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/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65"/>
      <c r="BW802" s="65"/>
      <c r="BX802" s="65"/>
      <c r="BY802" s="65"/>
      <c r="BZ802" s="65"/>
      <c r="CA802" s="65"/>
      <c r="CB802" s="65"/>
      <c r="CC802" s="65"/>
      <c r="CD802" s="65"/>
      <c r="CE802" s="65"/>
      <c r="CF802" s="65"/>
      <c r="CG802" s="65"/>
      <c r="CH802" s="65"/>
      <c r="CI802" s="65"/>
      <c r="CJ802" s="65"/>
      <c r="CK802" s="65"/>
      <c r="CL802" s="65"/>
      <c r="CM802" s="65"/>
      <c r="CN802" s="65"/>
      <c r="CO802" s="65"/>
      <c r="CP802" s="65"/>
      <c r="CQ802" s="65"/>
      <c r="CR802" s="65"/>
      <c r="CS802" s="65"/>
      <c r="CT802" s="65"/>
      <c r="CU802" s="65"/>
      <c r="CV802" s="65"/>
      <c r="CW802" s="65"/>
      <c r="CX802" s="65"/>
      <c r="CY802" s="65"/>
      <c r="CZ802" s="65"/>
      <c r="DA802" s="65"/>
      <c r="DB802" s="65"/>
      <c r="DC802" s="65"/>
      <c r="DD802" s="65"/>
      <c r="DE802" s="65"/>
      <c r="DF802" s="65"/>
      <c r="DG802" s="65"/>
      <c r="DH802" s="65"/>
      <c r="DI802" s="65"/>
      <c r="DJ802" s="65"/>
      <c r="DK802" s="65"/>
      <c r="DL802" s="65"/>
      <c r="DM802" s="65"/>
      <c r="DN802" s="65"/>
      <c r="DO802" s="65"/>
      <c r="DP802" s="65"/>
      <c r="DQ802" s="65"/>
      <c r="DR802" s="65"/>
      <c r="DS802" s="65"/>
      <c r="DT802" s="65"/>
      <c r="DU802" s="65"/>
      <c r="DV802" s="65"/>
      <c r="DW802" s="65"/>
      <c r="DX802" s="65"/>
      <c r="DY802" s="65"/>
      <c r="DZ802" s="65"/>
      <c r="EA802" s="65"/>
    </row>
    <row r="803" spans="1:131" x14ac:dyDescent="0.25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</row>
    <row r="804" spans="1:131" x14ac:dyDescent="0.25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</row>
    <row r="805" spans="1:131" x14ac:dyDescent="0.25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</row>
    <row r="806" spans="1:131" x14ac:dyDescent="0.25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65"/>
      <c r="AS806" s="65"/>
      <c r="AT806" s="65"/>
      <c r="AU806" s="65"/>
      <c r="AV806" s="65"/>
      <c r="AW806" s="65"/>
      <c r="AX806" s="65"/>
      <c r="AY806" s="65"/>
      <c r="AZ806" s="65"/>
      <c r="BA806" s="65"/>
      <c r="BB806" s="65"/>
      <c r="BC806" s="65"/>
      <c r="BD806" s="65"/>
      <c r="BE806" s="65"/>
      <c r="BF806" s="65"/>
      <c r="BG806" s="65"/>
      <c r="BH806" s="65"/>
      <c r="BI806" s="65"/>
      <c r="BJ806" s="65"/>
      <c r="BK806" s="65"/>
      <c r="BL806" s="65"/>
      <c r="BM806" s="65"/>
      <c r="BN806" s="65"/>
      <c r="BO806" s="65"/>
      <c r="BP806" s="65"/>
      <c r="BQ806" s="65"/>
      <c r="BR806" s="65"/>
      <c r="BS806" s="65"/>
      <c r="BT806" s="65"/>
      <c r="BU806" s="65"/>
      <c r="BV806" s="65"/>
      <c r="BW806" s="65"/>
      <c r="BX806" s="65"/>
      <c r="BY806" s="65"/>
      <c r="BZ806" s="65"/>
      <c r="CA806" s="65"/>
      <c r="CB806" s="65"/>
      <c r="CC806" s="65"/>
      <c r="CD806" s="65"/>
      <c r="CE806" s="65"/>
      <c r="CF806" s="65"/>
      <c r="CG806" s="65"/>
      <c r="CH806" s="65"/>
      <c r="CI806" s="65"/>
      <c r="CJ806" s="65"/>
      <c r="CK806" s="65"/>
      <c r="CL806" s="65"/>
      <c r="CM806" s="65"/>
      <c r="CN806" s="65"/>
      <c r="CO806" s="65"/>
      <c r="CP806" s="65"/>
      <c r="CQ806" s="65"/>
      <c r="CR806" s="65"/>
      <c r="CS806" s="65"/>
      <c r="CT806" s="65"/>
      <c r="CU806" s="65"/>
      <c r="CV806" s="65"/>
      <c r="CW806" s="65"/>
      <c r="CX806" s="65"/>
      <c r="CY806" s="65"/>
      <c r="CZ806" s="65"/>
      <c r="DA806" s="65"/>
      <c r="DB806" s="65"/>
      <c r="DC806" s="65"/>
      <c r="DD806" s="65"/>
      <c r="DE806" s="65"/>
      <c r="DF806" s="65"/>
      <c r="DG806" s="65"/>
      <c r="DH806" s="65"/>
      <c r="DI806" s="65"/>
      <c r="DJ806" s="65"/>
      <c r="DK806" s="65"/>
      <c r="DL806" s="65"/>
      <c r="DM806" s="65"/>
      <c r="DN806" s="65"/>
      <c r="DO806" s="65"/>
      <c r="DP806" s="65"/>
      <c r="DQ806" s="65"/>
      <c r="DR806" s="65"/>
      <c r="DS806" s="65"/>
      <c r="DT806" s="65"/>
      <c r="DU806" s="65"/>
      <c r="DV806" s="65"/>
      <c r="DW806" s="65"/>
      <c r="DX806" s="65"/>
      <c r="DY806" s="65"/>
      <c r="DZ806" s="65"/>
      <c r="EA806" s="65"/>
    </row>
    <row r="807" spans="1:131" x14ac:dyDescent="0.25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65"/>
      <c r="BW807" s="65"/>
      <c r="BX807" s="65"/>
      <c r="BY807" s="65"/>
      <c r="BZ807" s="65"/>
      <c r="CA807" s="65"/>
      <c r="CB807" s="65"/>
      <c r="CC807" s="65"/>
      <c r="CD807" s="65"/>
      <c r="CE807" s="65"/>
      <c r="CF807" s="65"/>
      <c r="CG807" s="65"/>
      <c r="CH807" s="65"/>
      <c r="CI807" s="65"/>
      <c r="CJ807" s="65"/>
      <c r="CK807" s="65"/>
      <c r="CL807" s="65"/>
      <c r="CM807" s="65"/>
      <c r="CN807" s="65"/>
      <c r="CO807" s="65"/>
      <c r="CP807" s="65"/>
      <c r="CQ807" s="65"/>
      <c r="CR807" s="65"/>
      <c r="CS807" s="65"/>
      <c r="CT807" s="65"/>
      <c r="CU807" s="65"/>
      <c r="CV807" s="65"/>
      <c r="CW807" s="65"/>
      <c r="CX807" s="65"/>
      <c r="CY807" s="65"/>
      <c r="CZ807" s="65"/>
      <c r="DA807" s="65"/>
      <c r="DB807" s="65"/>
      <c r="DC807" s="65"/>
      <c r="DD807" s="65"/>
      <c r="DE807" s="65"/>
      <c r="DF807" s="65"/>
      <c r="DG807" s="65"/>
      <c r="DH807" s="65"/>
      <c r="DI807" s="65"/>
      <c r="DJ807" s="65"/>
      <c r="DK807" s="65"/>
      <c r="DL807" s="65"/>
      <c r="DM807" s="65"/>
      <c r="DN807" s="65"/>
      <c r="DO807" s="65"/>
      <c r="DP807" s="65"/>
      <c r="DQ807" s="65"/>
      <c r="DR807" s="65"/>
      <c r="DS807" s="65"/>
      <c r="DT807" s="65"/>
      <c r="DU807" s="65"/>
      <c r="DV807" s="65"/>
      <c r="DW807" s="65"/>
      <c r="DX807" s="65"/>
      <c r="DY807" s="65"/>
      <c r="DZ807" s="65"/>
      <c r="EA807" s="65"/>
    </row>
    <row r="808" spans="1:131" x14ac:dyDescent="0.25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/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/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/>
      <c r="BR808" s="65"/>
      <c r="BS808" s="65"/>
      <c r="BT808" s="65"/>
      <c r="BU808" s="65"/>
      <c r="BV808" s="65"/>
      <c r="BW808" s="65"/>
      <c r="BX808" s="65"/>
      <c r="BY808" s="65"/>
      <c r="BZ808" s="65"/>
      <c r="CA808" s="65"/>
      <c r="CB808" s="65"/>
      <c r="CC808" s="65"/>
      <c r="CD808" s="65"/>
      <c r="CE808" s="65"/>
      <c r="CF808" s="65"/>
      <c r="CG808" s="65"/>
      <c r="CH808" s="65"/>
      <c r="CI808" s="65"/>
      <c r="CJ808" s="65"/>
      <c r="CK808" s="65"/>
      <c r="CL808" s="65"/>
      <c r="CM808" s="65"/>
      <c r="CN808" s="65"/>
      <c r="CO808" s="65"/>
      <c r="CP808" s="65"/>
      <c r="CQ808" s="65"/>
      <c r="CR808" s="65"/>
      <c r="CS808" s="65"/>
      <c r="CT808" s="65"/>
      <c r="CU808" s="65"/>
      <c r="CV808" s="65"/>
      <c r="CW808" s="65"/>
      <c r="CX808" s="65"/>
      <c r="CY808" s="65"/>
      <c r="CZ808" s="65"/>
      <c r="DA808" s="65"/>
      <c r="DB808" s="65"/>
      <c r="DC808" s="65"/>
      <c r="DD808" s="65"/>
      <c r="DE808" s="65"/>
      <c r="DF808" s="65"/>
      <c r="DG808" s="65"/>
      <c r="DH808" s="65"/>
      <c r="DI808" s="65"/>
      <c r="DJ808" s="65"/>
      <c r="DK808" s="65"/>
      <c r="DL808" s="65"/>
      <c r="DM808" s="65"/>
      <c r="DN808" s="65"/>
      <c r="DO808" s="65"/>
      <c r="DP808" s="65"/>
      <c r="DQ808" s="65"/>
      <c r="DR808" s="65"/>
      <c r="DS808" s="65"/>
      <c r="DT808" s="65"/>
      <c r="DU808" s="65"/>
      <c r="DV808" s="65"/>
      <c r="DW808" s="65"/>
      <c r="DX808" s="65"/>
      <c r="DY808" s="65"/>
      <c r="DZ808" s="65"/>
      <c r="EA808" s="65"/>
    </row>
    <row r="809" spans="1:131" x14ac:dyDescent="0.25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</row>
    <row r="810" spans="1:131" x14ac:dyDescent="0.25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  <c r="DT810" s="65"/>
      <c r="DU810" s="65"/>
      <c r="DV810" s="65"/>
      <c r="DW810" s="65"/>
      <c r="DX810" s="65"/>
      <c r="DY810" s="65"/>
      <c r="DZ810" s="65"/>
      <c r="EA810" s="65"/>
    </row>
    <row r="811" spans="1:131" x14ac:dyDescent="0.25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</row>
    <row r="812" spans="1:131" x14ac:dyDescent="0.25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</row>
    <row r="813" spans="1:131" x14ac:dyDescent="0.25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</row>
    <row r="814" spans="1:131" x14ac:dyDescent="0.25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65"/>
      <c r="AS814" s="65"/>
      <c r="AT814" s="65"/>
      <c r="AU814" s="65"/>
      <c r="AV814" s="65"/>
      <c r="AW814" s="65"/>
      <c r="AX814" s="65"/>
      <c r="AY814" s="65"/>
      <c r="AZ814" s="65"/>
      <c r="BA814" s="65"/>
      <c r="BB814" s="65"/>
      <c r="BC814" s="65"/>
      <c r="BD814" s="65"/>
      <c r="BE814" s="65"/>
      <c r="BF814" s="65"/>
      <c r="BG814" s="65"/>
      <c r="BH814" s="65"/>
      <c r="BI814" s="65"/>
      <c r="BJ814" s="65"/>
      <c r="BK814" s="65"/>
      <c r="BL814" s="65"/>
      <c r="BM814" s="65"/>
      <c r="BN814" s="65"/>
      <c r="BO814" s="65"/>
      <c r="BP814" s="65"/>
      <c r="BQ814" s="65"/>
      <c r="BR814" s="65"/>
      <c r="BS814" s="65"/>
      <c r="BT814" s="65"/>
      <c r="BU814" s="65"/>
      <c r="BV814" s="65"/>
      <c r="BW814" s="65"/>
      <c r="BX814" s="65"/>
      <c r="BY814" s="65"/>
      <c r="BZ814" s="65"/>
      <c r="CA814" s="65"/>
      <c r="CB814" s="65"/>
      <c r="CC814" s="65"/>
      <c r="CD814" s="65"/>
      <c r="CE814" s="65"/>
      <c r="CF814" s="65"/>
      <c r="CG814" s="65"/>
      <c r="CH814" s="65"/>
      <c r="CI814" s="65"/>
      <c r="CJ814" s="65"/>
      <c r="CK814" s="65"/>
      <c r="CL814" s="65"/>
      <c r="CM814" s="65"/>
      <c r="CN814" s="65"/>
      <c r="CO814" s="65"/>
      <c r="CP814" s="65"/>
      <c r="CQ814" s="65"/>
      <c r="CR814" s="65"/>
      <c r="CS814" s="65"/>
      <c r="CT814" s="65"/>
      <c r="CU814" s="65"/>
      <c r="CV814" s="65"/>
      <c r="CW814" s="65"/>
      <c r="CX814" s="65"/>
      <c r="CY814" s="65"/>
      <c r="CZ814" s="65"/>
      <c r="DA814" s="65"/>
      <c r="DB814" s="65"/>
      <c r="DC814" s="65"/>
      <c r="DD814" s="65"/>
      <c r="DE814" s="65"/>
      <c r="DF814" s="65"/>
      <c r="DG814" s="65"/>
      <c r="DH814" s="65"/>
      <c r="DI814" s="65"/>
      <c r="DJ814" s="65"/>
      <c r="DK814" s="65"/>
      <c r="DL814" s="65"/>
      <c r="DM814" s="65"/>
      <c r="DN814" s="65"/>
      <c r="DO814" s="65"/>
      <c r="DP814" s="65"/>
      <c r="DQ814" s="65"/>
      <c r="DR814" s="65"/>
      <c r="DS814" s="65"/>
      <c r="DT814" s="65"/>
      <c r="DU814" s="65"/>
      <c r="DV814" s="65"/>
      <c r="DW814" s="65"/>
      <c r="DX814" s="65"/>
      <c r="DY814" s="65"/>
      <c r="DZ814" s="65"/>
      <c r="EA814" s="65"/>
    </row>
    <row r="815" spans="1:131" x14ac:dyDescent="0.25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</row>
    <row r="816" spans="1:131" x14ac:dyDescent="0.25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65"/>
      <c r="AS816" s="65"/>
      <c r="AT816" s="65"/>
      <c r="AU816" s="65"/>
      <c r="AV816" s="65"/>
      <c r="AW816" s="65"/>
      <c r="AX816" s="65"/>
      <c r="AY816" s="65"/>
      <c r="AZ816" s="65"/>
      <c r="BA816" s="65"/>
      <c r="BB816" s="65"/>
      <c r="BC816" s="65"/>
      <c r="BD816" s="65"/>
      <c r="BE816" s="65"/>
      <c r="BF816" s="65"/>
      <c r="BG816" s="65"/>
      <c r="BH816" s="65"/>
      <c r="BI816" s="65"/>
      <c r="BJ816" s="65"/>
      <c r="BK816" s="65"/>
      <c r="BL816" s="65"/>
      <c r="BM816" s="65"/>
      <c r="BN816" s="65"/>
      <c r="BO816" s="65"/>
      <c r="BP816" s="65"/>
      <c r="BQ816" s="65"/>
      <c r="BR816" s="65"/>
      <c r="BS816" s="65"/>
      <c r="BT816" s="65"/>
      <c r="BU816" s="65"/>
      <c r="BV816" s="65"/>
      <c r="BW816" s="65"/>
      <c r="BX816" s="65"/>
      <c r="BY816" s="65"/>
      <c r="BZ816" s="65"/>
      <c r="CA816" s="65"/>
      <c r="CB816" s="65"/>
      <c r="CC816" s="65"/>
      <c r="CD816" s="65"/>
      <c r="CE816" s="65"/>
      <c r="CF816" s="65"/>
      <c r="CG816" s="65"/>
      <c r="CH816" s="65"/>
      <c r="CI816" s="65"/>
      <c r="CJ816" s="65"/>
      <c r="CK816" s="65"/>
      <c r="CL816" s="65"/>
      <c r="CM816" s="65"/>
      <c r="CN816" s="65"/>
      <c r="CO816" s="65"/>
      <c r="CP816" s="65"/>
      <c r="CQ816" s="65"/>
      <c r="CR816" s="65"/>
      <c r="CS816" s="65"/>
      <c r="CT816" s="65"/>
      <c r="CU816" s="65"/>
      <c r="CV816" s="65"/>
      <c r="CW816" s="65"/>
      <c r="CX816" s="65"/>
      <c r="CY816" s="65"/>
      <c r="CZ816" s="65"/>
      <c r="DA816" s="65"/>
      <c r="DB816" s="65"/>
      <c r="DC816" s="65"/>
      <c r="DD816" s="65"/>
      <c r="DE816" s="65"/>
      <c r="DF816" s="65"/>
      <c r="DG816" s="65"/>
      <c r="DH816" s="65"/>
      <c r="DI816" s="65"/>
      <c r="DJ816" s="65"/>
      <c r="DK816" s="65"/>
      <c r="DL816" s="65"/>
      <c r="DM816" s="65"/>
      <c r="DN816" s="65"/>
      <c r="DO816" s="65"/>
      <c r="DP816" s="65"/>
      <c r="DQ816" s="65"/>
      <c r="DR816" s="65"/>
      <c r="DS816" s="65"/>
      <c r="DT816" s="65"/>
      <c r="DU816" s="65"/>
      <c r="DV816" s="65"/>
      <c r="DW816" s="65"/>
      <c r="DX816" s="65"/>
      <c r="DY816" s="65"/>
      <c r="DZ816" s="65"/>
      <c r="EA816" s="65"/>
    </row>
    <row r="817" spans="1:131" x14ac:dyDescent="0.25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  <c r="AA817" s="65"/>
      <c r="AB817" s="65"/>
      <c r="AC817" s="65"/>
      <c r="AD817" s="65"/>
      <c r="AE817" s="65"/>
      <c r="AF817" s="65"/>
      <c r="AG817" s="65"/>
      <c r="AH817" s="65"/>
      <c r="AI817" s="65"/>
      <c r="AJ817" s="65"/>
      <c r="AK817" s="65"/>
      <c r="AL817" s="65"/>
      <c r="AM817" s="65"/>
      <c r="AN817" s="65"/>
      <c r="AO817" s="65"/>
      <c r="AP817" s="65"/>
      <c r="AQ817" s="65"/>
      <c r="AR817" s="65"/>
      <c r="AS817" s="65"/>
      <c r="AT817" s="65"/>
      <c r="AU817" s="65"/>
      <c r="AV817" s="65"/>
      <c r="AW817" s="65"/>
      <c r="AX817" s="65"/>
      <c r="AY817" s="65"/>
      <c r="AZ817" s="65"/>
      <c r="BA817" s="65"/>
      <c r="BB817" s="65"/>
      <c r="BC817" s="65"/>
      <c r="BD817" s="65"/>
      <c r="BE817" s="65"/>
      <c r="BF817" s="65"/>
      <c r="BG817" s="65"/>
      <c r="BH817" s="65"/>
      <c r="BI817" s="65"/>
      <c r="BJ817" s="65"/>
      <c r="BK817" s="65"/>
      <c r="BL817" s="65"/>
      <c r="BM817" s="65"/>
      <c r="BN817" s="65"/>
      <c r="BO817" s="65"/>
      <c r="BP817" s="65"/>
      <c r="BQ817" s="65"/>
      <c r="BR817" s="65"/>
      <c r="BS817" s="65"/>
      <c r="BT817" s="65"/>
      <c r="BU817" s="65"/>
      <c r="BV817" s="65"/>
      <c r="BW817" s="65"/>
      <c r="BX817" s="65"/>
      <c r="BY817" s="65"/>
      <c r="BZ817" s="65"/>
      <c r="CA817" s="65"/>
      <c r="CB817" s="65"/>
      <c r="CC817" s="65"/>
      <c r="CD817" s="65"/>
      <c r="CE817" s="65"/>
      <c r="CF817" s="65"/>
      <c r="CG817" s="65"/>
      <c r="CH817" s="65"/>
      <c r="CI817" s="65"/>
      <c r="CJ817" s="65"/>
      <c r="CK817" s="65"/>
      <c r="CL817" s="65"/>
      <c r="CM817" s="65"/>
      <c r="CN817" s="65"/>
      <c r="CO817" s="65"/>
      <c r="CP817" s="65"/>
      <c r="CQ817" s="65"/>
      <c r="CR817" s="65"/>
      <c r="CS817" s="65"/>
      <c r="CT817" s="65"/>
      <c r="CU817" s="65"/>
      <c r="CV817" s="65"/>
      <c r="CW817" s="65"/>
      <c r="CX817" s="65"/>
      <c r="CY817" s="65"/>
      <c r="CZ817" s="65"/>
      <c r="DA817" s="65"/>
      <c r="DB817" s="65"/>
      <c r="DC817" s="65"/>
      <c r="DD817" s="65"/>
      <c r="DE817" s="65"/>
      <c r="DF817" s="65"/>
      <c r="DG817" s="65"/>
      <c r="DH817" s="65"/>
      <c r="DI817" s="65"/>
      <c r="DJ817" s="65"/>
      <c r="DK817" s="65"/>
      <c r="DL817" s="65"/>
      <c r="DM817" s="65"/>
      <c r="DN817" s="65"/>
      <c r="DO817" s="65"/>
      <c r="DP817" s="65"/>
      <c r="DQ817" s="65"/>
      <c r="DR817" s="65"/>
      <c r="DS817" s="65"/>
      <c r="DT817" s="65"/>
      <c r="DU817" s="65"/>
      <c r="DV817" s="65"/>
      <c r="DW817" s="65"/>
      <c r="DX817" s="65"/>
      <c r="DY817" s="65"/>
      <c r="DZ817" s="65"/>
      <c r="EA817" s="65"/>
    </row>
    <row r="818" spans="1:131" x14ac:dyDescent="0.25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  <c r="AL818" s="65"/>
      <c r="AM818" s="65"/>
      <c r="AN818" s="65"/>
      <c r="AO818" s="65"/>
      <c r="AP818" s="65"/>
      <c r="AQ818" s="65"/>
      <c r="AR818" s="65"/>
      <c r="AS818" s="65"/>
      <c r="AT818" s="65"/>
      <c r="AU818" s="65"/>
      <c r="AV818" s="65"/>
      <c r="AW818" s="65"/>
      <c r="AX818" s="65"/>
      <c r="AY818" s="65"/>
      <c r="AZ818" s="65"/>
      <c r="BA818" s="65"/>
      <c r="BB818" s="65"/>
      <c r="BC818" s="65"/>
      <c r="BD818" s="65"/>
      <c r="BE818" s="65"/>
      <c r="BF818" s="65"/>
      <c r="BG818" s="65"/>
      <c r="BH818" s="65"/>
      <c r="BI818" s="65"/>
      <c r="BJ818" s="65"/>
      <c r="BK818" s="65"/>
      <c r="BL818" s="65"/>
      <c r="BM818" s="65"/>
      <c r="BN818" s="65"/>
      <c r="BO818" s="65"/>
      <c r="BP818" s="65"/>
      <c r="BQ818" s="65"/>
      <c r="BR818" s="65"/>
      <c r="BS818" s="65"/>
      <c r="BT818" s="65"/>
      <c r="BU818" s="65"/>
      <c r="BV818" s="65"/>
      <c r="BW818" s="65"/>
      <c r="BX818" s="65"/>
      <c r="BY818" s="65"/>
      <c r="BZ818" s="65"/>
      <c r="CA818" s="65"/>
      <c r="CB818" s="65"/>
      <c r="CC818" s="65"/>
      <c r="CD818" s="65"/>
      <c r="CE818" s="65"/>
      <c r="CF818" s="65"/>
      <c r="CG818" s="65"/>
      <c r="CH818" s="65"/>
      <c r="CI818" s="65"/>
      <c r="CJ818" s="65"/>
      <c r="CK818" s="65"/>
      <c r="CL818" s="65"/>
      <c r="CM818" s="65"/>
      <c r="CN818" s="65"/>
      <c r="CO818" s="65"/>
      <c r="CP818" s="65"/>
      <c r="CQ818" s="65"/>
      <c r="CR818" s="65"/>
      <c r="CS818" s="65"/>
      <c r="CT818" s="65"/>
      <c r="CU818" s="65"/>
      <c r="CV818" s="65"/>
      <c r="CW818" s="65"/>
      <c r="CX818" s="65"/>
      <c r="CY818" s="65"/>
      <c r="CZ818" s="65"/>
      <c r="DA818" s="65"/>
      <c r="DB818" s="65"/>
      <c r="DC818" s="65"/>
      <c r="DD818" s="65"/>
      <c r="DE818" s="65"/>
      <c r="DF818" s="65"/>
      <c r="DG818" s="65"/>
      <c r="DH818" s="65"/>
      <c r="DI818" s="65"/>
      <c r="DJ818" s="65"/>
      <c r="DK818" s="65"/>
      <c r="DL818" s="65"/>
      <c r="DM818" s="65"/>
      <c r="DN818" s="65"/>
      <c r="DO818" s="65"/>
      <c r="DP818" s="65"/>
      <c r="DQ818" s="65"/>
      <c r="DR818" s="65"/>
      <c r="DS818" s="65"/>
      <c r="DT818" s="65"/>
      <c r="DU818" s="65"/>
      <c r="DV818" s="65"/>
      <c r="DW818" s="65"/>
      <c r="DX818" s="65"/>
      <c r="DY818" s="65"/>
      <c r="DZ818" s="65"/>
      <c r="EA818" s="65"/>
    </row>
    <row r="819" spans="1:131" x14ac:dyDescent="0.25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  <c r="AT819" s="65"/>
      <c r="AU819" s="65"/>
      <c r="AV819" s="65"/>
      <c r="AW819" s="65"/>
      <c r="AX819" s="65"/>
      <c r="AY819" s="65"/>
      <c r="AZ819" s="65"/>
      <c r="BA819" s="65"/>
      <c r="BB819" s="65"/>
      <c r="BC819" s="65"/>
      <c r="BD819" s="65"/>
      <c r="BE819" s="65"/>
      <c r="BF819" s="65"/>
      <c r="BG819" s="65"/>
      <c r="BH819" s="65"/>
      <c r="BI819" s="65"/>
      <c r="BJ819" s="65"/>
      <c r="BK819" s="65"/>
      <c r="BL819" s="65"/>
      <c r="BM819" s="65"/>
      <c r="BN819" s="65"/>
      <c r="BO819" s="65"/>
      <c r="BP819" s="65"/>
      <c r="BQ819" s="65"/>
      <c r="BR819" s="65"/>
      <c r="BS819" s="65"/>
      <c r="BT819" s="65"/>
      <c r="BU819" s="65"/>
      <c r="BV819" s="65"/>
      <c r="BW819" s="65"/>
      <c r="BX819" s="65"/>
      <c r="BY819" s="65"/>
      <c r="BZ819" s="65"/>
      <c r="CA819" s="65"/>
      <c r="CB819" s="65"/>
      <c r="CC819" s="65"/>
      <c r="CD819" s="65"/>
      <c r="CE819" s="65"/>
      <c r="CF819" s="65"/>
      <c r="CG819" s="65"/>
      <c r="CH819" s="65"/>
      <c r="CI819" s="65"/>
      <c r="CJ819" s="65"/>
      <c r="CK819" s="65"/>
      <c r="CL819" s="65"/>
      <c r="CM819" s="65"/>
      <c r="CN819" s="65"/>
      <c r="CO819" s="65"/>
      <c r="CP819" s="65"/>
      <c r="CQ819" s="65"/>
      <c r="CR819" s="65"/>
      <c r="CS819" s="65"/>
      <c r="CT819" s="65"/>
      <c r="CU819" s="65"/>
      <c r="CV819" s="65"/>
      <c r="CW819" s="65"/>
      <c r="CX819" s="65"/>
      <c r="CY819" s="65"/>
      <c r="CZ819" s="65"/>
      <c r="DA819" s="65"/>
      <c r="DB819" s="65"/>
      <c r="DC819" s="65"/>
      <c r="DD819" s="65"/>
      <c r="DE819" s="65"/>
      <c r="DF819" s="65"/>
      <c r="DG819" s="65"/>
      <c r="DH819" s="65"/>
      <c r="DI819" s="65"/>
      <c r="DJ819" s="65"/>
      <c r="DK819" s="65"/>
      <c r="DL819" s="65"/>
      <c r="DM819" s="65"/>
      <c r="DN819" s="65"/>
      <c r="DO819" s="65"/>
      <c r="DP819" s="65"/>
      <c r="DQ819" s="65"/>
      <c r="DR819" s="65"/>
      <c r="DS819" s="65"/>
      <c r="DT819" s="65"/>
      <c r="DU819" s="65"/>
      <c r="DV819" s="65"/>
      <c r="DW819" s="65"/>
      <c r="DX819" s="65"/>
      <c r="DY819" s="65"/>
      <c r="DZ819" s="65"/>
      <c r="EA819" s="65"/>
    </row>
    <row r="820" spans="1:131" x14ac:dyDescent="0.25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  <c r="AL820" s="65"/>
      <c r="AM820" s="65"/>
      <c r="AN820" s="65"/>
      <c r="AO820" s="65"/>
      <c r="AP820" s="65"/>
      <c r="AQ820" s="65"/>
      <c r="AR820" s="65"/>
      <c r="AS820" s="65"/>
      <c r="AT820" s="65"/>
      <c r="AU820" s="65"/>
      <c r="AV820" s="65"/>
      <c r="AW820" s="65"/>
      <c r="AX820" s="65"/>
      <c r="AY820" s="65"/>
      <c r="AZ820" s="65"/>
      <c r="BA820" s="65"/>
      <c r="BB820" s="65"/>
      <c r="BC820" s="65"/>
      <c r="BD820" s="65"/>
      <c r="BE820" s="65"/>
      <c r="BF820" s="65"/>
      <c r="BG820" s="65"/>
      <c r="BH820" s="65"/>
      <c r="BI820" s="65"/>
      <c r="BJ820" s="65"/>
      <c r="BK820" s="65"/>
      <c r="BL820" s="65"/>
      <c r="BM820" s="65"/>
      <c r="BN820" s="65"/>
      <c r="BO820" s="65"/>
      <c r="BP820" s="65"/>
      <c r="BQ820" s="65"/>
      <c r="BR820" s="65"/>
      <c r="BS820" s="65"/>
      <c r="BT820" s="65"/>
      <c r="BU820" s="65"/>
      <c r="BV820" s="65"/>
      <c r="BW820" s="65"/>
      <c r="BX820" s="65"/>
      <c r="BY820" s="65"/>
      <c r="BZ820" s="65"/>
      <c r="CA820" s="65"/>
      <c r="CB820" s="65"/>
      <c r="CC820" s="65"/>
      <c r="CD820" s="65"/>
      <c r="CE820" s="65"/>
      <c r="CF820" s="65"/>
      <c r="CG820" s="65"/>
      <c r="CH820" s="65"/>
      <c r="CI820" s="65"/>
      <c r="CJ820" s="65"/>
      <c r="CK820" s="65"/>
      <c r="CL820" s="65"/>
      <c r="CM820" s="65"/>
      <c r="CN820" s="65"/>
      <c r="CO820" s="65"/>
      <c r="CP820" s="65"/>
      <c r="CQ820" s="65"/>
      <c r="CR820" s="65"/>
      <c r="CS820" s="65"/>
      <c r="CT820" s="65"/>
      <c r="CU820" s="65"/>
      <c r="CV820" s="65"/>
      <c r="CW820" s="65"/>
      <c r="CX820" s="65"/>
      <c r="CY820" s="65"/>
      <c r="CZ820" s="65"/>
      <c r="DA820" s="65"/>
      <c r="DB820" s="65"/>
      <c r="DC820" s="65"/>
      <c r="DD820" s="65"/>
      <c r="DE820" s="65"/>
      <c r="DF820" s="65"/>
      <c r="DG820" s="65"/>
      <c r="DH820" s="65"/>
      <c r="DI820" s="65"/>
      <c r="DJ820" s="65"/>
      <c r="DK820" s="65"/>
      <c r="DL820" s="65"/>
      <c r="DM820" s="65"/>
      <c r="DN820" s="65"/>
      <c r="DO820" s="65"/>
      <c r="DP820" s="65"/>
      <c r="DQ820" s="65"/>
      <c r="DR820" s="65"/>
      <c r="DS820" s="65"/>
      <c r="DT820" s="65"/>
      <c r="DU820" s="65"/>
      <c r="DV820" s="65"/>
      <c r="DW820" s="65"/>
      <c r="DX820" s="65"/>
      <c r="DY820" s="65"/>
      <c r="DZ820" s="65"/>
      <c r="EA820" s="65"/>
    </row>
    <row r="821" spans="1:131" x14ac:dyDescent="0.25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  <c r="AL821" s="65"/>
      <c r="AM821" s="65"/>
      <c r="AN821" s="65"/>
      <c r="AO821" s="65"/>
      <c r="AP821" s="65"/>
      <c r="AQ821" s="65"/>
      <c r="AR821" s="65"/>
      <c r="AS821" s="65"/>
      <c r="AT821" s="65"/>
      <c r="AU821" s="65"/>
      <c r="AV821" s="65"/>
      <c r="AW821" s="65"/>
      <c r="AX821" s="65"/>
      <c r="AY821" s="65"/>
      <c r="AZ821" s="65"/>
      <c r="BA821" s="65"/>
      <c r="BB821" s="65"/>
      <c r="BC821" s="65"/>
      <c r="BD821" s="65"/>
      <c r="BE821" s="65"/>
      <c r="BF821" s="65"/>
      <c r="BG821" s="65"/>
      <c r="BH821" s="65"/>
      <c r="BI821" s="65"/>
      <c r="BJ821" s="65"/>
      <c r="BK821" s="65"/>
      <c r="BL821" s="65"/>
      <c r="BM821" s="65"/>
      <c r="BN821" s="65"/>
      <c r="BO821" s="65"/>
      <c r="BP821" s="65"/>
      <c r="BQ821" s="65"/>
      <c r="BR821" s="65"/>
      <c r="BS821" s="65"/>
      <c r="BT821" s="65"/>
      <c r="BU821" s="65"/>
      <c r="BV821" s="65"/>
      <c r="BW821" s="65"/>
      <c r="BX821" s="65"/>
      <c r="BY821" s="65"/>
      <c r="BZ821" s="65"/>
      <c r="CA821" s="65"/>
      <c r="CB821" s="65"/>
      <c r="CC821" s="65"/>
      <c r="CD821" s="65"/>
      <c r="CE821" s="65"/>
      <c r="CF821" s="65"/>
      <c r="CG821" s="65"/>
      <c r="CH821" s="65"/>
      <c r="CI821" s="65"/>
      <c r="CJ821" s="65"/>
      <c r="CK821" s="65"/>
      <c r="CL821" s="65"/>
      <c r="CM821" s="65"/>
      <c r="CN821" s="65"/>
      <c r="CO821" s="65"/>
      <c r="CP821" s="65"/>
      <c r="CQ821" s="65"/>
      <c r="CR821" s="65"/>
      <c r="CS821" s="65"/>
      <c r="CT821" s="65"/>
      <c r="CU821" s="65"/>
      <c r="CV821" s="65"/>
      <c r="CW821" s="65"/>
      <c r="CX821" s="65"/>
      <c r="CY821" s="65"/>
      <c r="CZ821" s="65"/>
      <c r="DA821" s="65"/>
      <c r="DB821" s="65"/>
      <c r="DC821" s="65"/>
      <c r="DD821" s="65"/>
      <c r="DE821" s="65"/>
      <c r="DF821" s="65"/>
      <c r="DG821" s="65"/>
      <c r="DH821" s="65"/>
      <c r="DI821" s="65"/>
      <c r="DJ821" s="65"/>
      <c r="DK821" s="65"/>
      <c r="DL821" s="65"/>
      <c r="DM821" s="65"/>
      <c r="DN821" s="65"/>
      <c r="DO821" s="65"/>
      <c r="DP821" s="65"/>
      <c r="DQ821" s="65"/>
      <c r="DR821" s="65"/>
      <c r="DS821" s="65"/>
      <c r="DT821" s="65"/>
      <c r="DU821" s="65"/>
      <c r="DV821" s="65"/>
      <c r="DW821" s="65"/>
      <c r="DX821" s="65"/>
      <c r="DY821" s="65"/>
      <c r="DZ821" s="65"/>
      <c r="EA821" s="65"/>
    </row>
    <row r="822" spans="1:131" x14ac:dyDescent="0.25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  <c r="AL822" s="65"/>
      <c r="AM822" s="65"/>
      <c r="AN822" s="65"/>
      <c r="AO822" s="65"/>
      <c r="AP822" s="65"/>
      <c r="AQ822" s="65"/>
      <c r="AR822" s="65"/>
      <c r="AS822" s="65"/>
      <c r="AT822" s="65"/>
      <c r="AU822" s="65"/>
      <c r="AV822" s="65"/>
      <c r="AW822" s="65"/>
      <c r="AX822" s="65"/>
      <c r="AY822" s="65"/>
      <c r="AZ822" s="65"/>
      <c r="BA822" s="65"/>
      <c r="BB822" s="65"/>
      <c r="BC822" s="65"/>
      <c r="BD822" s="65"/>
      <c r="BE822" s="65"/>
      <c r="BF822" s="65"/>
      <c r="BG822" s="65"/>
      <c r="BH822" s="65"/>
      <c r="BI822" s="65"/>
      <c r="BJ822" s="65"/>
      <c r="BK822" s="65"/>
      <c r="BL822" s="65"/>
      <c r="BM822" s="65"/>
      <c r="BN822" s="65"/>
      <c r="BO822" s="65"/>
      <c r="BP822" s="65"/>
      <c r="BQ822" s="65"/>
      <c r="BR822" s="65"/>
      <c r="BS822" s="65"/>
      <c r="BT822" s="65"/>
      <c r="BU822" s="65"/>
      <c r="BV822" s="65"/>
      <c r="BW822" s="65"/>
      <c r="BX822" s="65"/>
      <c r="BY822" s="65"/>
      <c r="BZ822" s="65"/>
      <c r="CA822" s="65"/>
      <c r="CB822" s="65"/>
      <c r="CC822" s="65"/>
      <c r="CD822" s="65"/>
      <c r="CE822" s="65"/>
      <c r="CF822" s="65"/>
      <c r="CG822" s="65"/>
      <c r="CH822" s="65"/>
      <c r="CI822" s="65"/>
      <c r="CJ822" s="65"/>
      <c r="CK822" s="65"/>
      <c r="CL822" s="65"/>
      <c r="CM822" s="65"/>
      <c r="CN822" s="65"/>
      <c r="CO822" s="65"/>
      <c r="CP822" s="65"/>
      <c r="CQ822" s="65"/>
      <c r="CR822" s="65"/>
      <c r="CS822" s="65"/>
      <c r="CT822" s="65"/>
      <c r="CU822" s="65"/>
      <c r="CV822" s="65"/>
      <c r="CW822" s="65"/>
      <c r="CX822" s="65"/>
      <c r="CY822" s="65"/>
      <c r="CZ822" s="65"/>
      <c r="DA822" s="65"/>
      <c r="DB822" s="65"/>
      <c r="DC822" s="65"/>
      <c r="DD822" s="65"/>
      <c r="DE822" s="65"/>
      <c r="DF822" s="65"/>
      <c r="DG822" s="65"/>
      <c r="DH822" s="65"/>
      <c r="DI822" s="65"/>
      <c r="DJ822" s="65"/>
      <c r="DK822" s="65"/>
      <c r="DL822" s="65"/>
      <c r="DM822" s="65"/>
      <c r="DN822" s="65"/>
      <c r="DO822" s="65"/>
      <c r="DP822" s="65"/>
      <c r="DQ822" s="65"/>
      <c r="DR822" s="65"/>
      <c r="DS822" s="65"/>
      <c r="DT822" s="65"/>
      <c r="DU822" s="65"/>
      <c r="DV822" s="65"/>
      <c r="DW822" s="65"/>
      <c r="DX822" s="65"/>
      <c r="DY822" s="65"/>
      <c r="DZ822" s="65"/>
      <c r="EA822" s="65"/>
    </row>
    <row r="823" spans="1:131" x14ac:dyDescent="0.25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  <c r="AL823" s="65"/>
      <c r="AM823" s="65"/>
      <c r="AN823" s="65"/>
      <c r="AO823" s="65"/>
      <c r="AP823" s="65"/>
      <c r="AQ823" s="65"/>
      <c r="AR823" s="65"/>
      <c r="AS823" s="65"/>
      <c r="AT823" s="65"/>
      <c r="AU823" s="65"/>
      <c r="AV823" s="65"/>
      <c r="AW823" s="65"/>
      <c r="AX823" s="65"/>
      <c r="AY823" s="65"/>
      <c r="AZ823" s="65"/>
      <c r="BA823" s="65"/>
      <c r="BB823" s="65"/>
      <c r="BC823" s="65"/>
      <c r="BD823" s="65"/>
      <c r="BE823" s="65"/>
      <c r="BF823" s="65"/>
      <c r="BG823" s="65"/>
      <c r="BH823" s="65"/>
      <c r="BI823" s="65"/>
      <c r="BJ823" s="65"/>
      <c r="BK823" s="65"/>
      <c r="BL823" s="65"/>
      <c r="BM823" s="65"/>
      <c r="BN823" s="65"/>
      <c r="BO823" s="65"/>
      <c r="BP823" s="65"/>
      <c r="BQ823" s="65"/>
      <c r="BR823" s="65"/>
      <c r="BS823" s="65"/>
      <c r="BT823" s="65"/>
      <c r="BU823" s="65"/>
      <c r="BV823" s="65"/>
      <c r="BW823" s="65"/>
      <c r="BX823" s="65"/>
      <c r="BY823" s="65"/>
      <c r="BZ823" s="65"/>
      <c r="CA823" s="65"/>
      <c r="CB823" s="65"/>
      <c r="CC823" s="65"/>
      <c r="CD823" s="65"/>
      <c r="CE823" s="65"/>
      <c r="CF823" s="65"/>
      <c r="CG823" s="65"/>
      <c r="CH823" s="65"/>
      <c r="CI823" s="65"/>
      <c r="CJ823" s="65"/>
      <c r="CK823" s="65"/>
      <c r="CL823" s="65"/>
      <c r="CM823" s="65"/>
      <c r="CN823" s="65"/>
      <c r="CO823" s="65"/>
      <c r="CP823" s="65"/>
      <c r="CQ823" s="65"/>
      <c r="CR823" s="65"/>
      <c r="CS823" s="65"/>
      <c r="CT823" s="65"/>
      <c r="CU823" s="65"/>
      <c r="CV823" s="65"/>
      <c r="CW823" s="65"/>
      <c r="CX823" s="65"/>
      <c r="CY823" s="65"/>
      <c r="CZ823" s="65"/>
      <c r="DA823" s="65"/>
      <c r="DB823" s="65"/>
      <c r="DC823" s="65"/>
      <c r="DD823" s="65"/>
      <c r="DE823" s="65"/>
      <c r="DF823" s="65"/>
      <c r="DG823" s="65"/>
      <c r="DH823" s="65"/>
      <c r="DI823" s="65"/>
      <c r="DJ823" s="65"/>
      <c r="DK823" s="65"/>
      <c r="DL823" s="65"/>
      <c r="DM823" s="65"/>
      <c r="DN823" s="65"/>
      <c r="DO823" s="65"/>
      <c r="DP823" s="65"/>
      <c r="DQ823" s="65"/>
      <c r="DR823" s="65"/>
      <c r="DS823" s="65"/>
      <c r="DT823" s="65"/>
      <c r="DU823" s="65"/>
      <c r="DV823" s="65"/>
      <c r="DW823" s="65"/>
      <c r="DX823" s="65"/>
      <c r="DY823" s="65"/>
      <c r="DZ823" s="65"/>
      <c r="EA823" s="65"/>
    </row>
    <row r="824" spans="1:131" x14ac:dyDescent="0.25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  <c r="AT824" s="65"/>
      <c r="AU824" s="65"/>
      <c r="AV824" s="65"/>
      <c r="AW824" s="65"/>
      <c r="AX824" s="65"/>
      <c r="AY824" s="65"/>
      <c r="AZ824" s="65"/>
      <c r="BA824" s="65"/>
      <c r="BB824" s="65"/>
      <c r="BC824" s="65"/>
      <c r="BD824" s="65"/>
      <c r="BE824" s="65"/>
      <c r="BF824" s="65"/>
      <c r="BG824" s="65"/>
      <c r="BH824" s="65"/>
      <c r="BI824" s="65"/>
      <c r="BJ824" s="65"/>
      <c r="BK824" s="65"/>
      <c r="BL824" s="65"/>
      <c r="BM824" s="65"/>
      <c r="BN824" s="65"/>
      <c r="BO824" s="65"/>
      <c r="BP824" s="65"/>
      <c r="BQ824" s="65"/>
      <c r="BR824" s="65"/>
      <c r="BS824" s="65"/>
      <c r="BT824" s="65"/>
      <c r="BU824" s="65"/>
      <c r="BV824" s="65"/>
      <c r="BW824" s="65"/>
      <c r="BX824" s="65"/>
      <c r="BY824" s="65"/>
      <c r="BZ824" s="65"/>
      <c r="CA824" s="65"/>
      <c r="CB824" s="65"/>
      <c r="CC824" s="65"/>
      <c r="CD824" s="65"/>
      <c r="CE824" s="65"/>
      <c r="CF824" s="65"/>
      <c r="CG824" s="65"/>
      <c r="CH824" s="65"/>
      <c r="CI824" s="65"/>
      <c r="CJ824" s="65"/>
      <c r="CK824" s="65"/>
      <c r="CL824" s="65"/>
      <c r="CM824" s="65"/>
      <c r="CN824" s="65"/>
      <c r="CO824" s="65"/>
      <c r="CP824" s="65"/>
      <c r="CQ824" s="65"/>
      <c r="CR824" s="65"/>
      <c r="CS824" s="65"/>
      <c r="CT824" s="65"/>
      <c r="CU824" s="65"/>
      <c r="CV824" s="65"/>
      <c r="CW824" s="65"/>
      <c r="CX824" s="65"/>
      <c r="CY824" s="65"/>
      <c r="CZ824" s="65"/>
      <c r="DA824" s="65"/>
      <c r="DB824" s="65"/>
      <c r="DC824" s="65"/>
      <c r="DD824" s="65"/>
      <c r="DE824" s="65"/>
      <c r="DF824" s="65"/>
      <c r="DG824" s="65"/>
      <c r="DH824" s="65"/>
      <c r="DI824" s="65"/>
      <c r="DJ824" s="65"/>
      <c r="DK824" s="65"/>
      <c r="DL824" s="65"/>
      <c r="DM824" s="65"/>
      <c r="DN824" s="65"/>
      <c r="DO824" s="65"/>
      <c r="DP824" s="65"/>
      <c r="DQ824" s="65"/>
      <c r="DR824" s="65"/>
      <c r="DS824" s="65"/>
      <c r="DT824" s="65"/>
      <c r="DU824" s="65"/>
      <c r="DV824" s="65"/>
      <c r="DW824" s="65"/>
      <c r="DX824" s="65"/>
      <c r="DY824" s="65"/>
      <c r="DZ824" s="65"/>
      <c r="EA824" s="65"/>
    </row>
    <row r="825" spans="1:131" x14ac:dyDescent="0.25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</row>
    <row r="826" spans="1:131" x14ac:dyDescent="0.25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</row>
    <row r="827" spans="1:131" x14ac:dyDescent="0.25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65"/>
      <c r="DE827" s="65"/>
      <c r="DF827" s="65"/>
      <c r="DG827" s="65"/>
      <c r="DH827" s="65"/>
      <c r="DI827" s="65"/>
      <c r="DJ827" s="65"/>
      <c r="DK827" s="65"/>
      <c r="DL827" s="65"/>
      <c r="DM827" s="65"/>
      <c r="DN827" s="65"/>
      <c r="DO827" s="65"/>
      <c r="DP827" s="65"/>
      <c r="DQ827" s="65"/>
      <c r="DR827" s="65"/>
      <c r="DS827" s="65"/>
      <c r="DT827" s="65"/>
      <c r="DU827" s="65"/>
      <c r="DV827" s="65"/>
      <c r="DW827" s="65"/>
      <c r="DX827" s="65"/>
      <c r="DY827" s="65"/>
      <c r="DZ827" s="65"/>
      <c r="EA827" s="65"/>
    </row>
    <row r="828" spans="1:131" x14ac:dyDescent="0.25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  <c r="AL828" s="65"/>
      <c r="AM828" s="65"/>
      <c r="AN828" s="65"/>
      <c r="AO828" s="65"/>
      <c r="AP828" s="65"/>
      <c r="AQ828" s="65"/>
      <c r="AR828" s="65"/>
      <c r="AS828" s="65"/>
      <c r="AT828" s="65"/>
      <c r="AU828" s="65"/>
      <c r="AV828" s="65"/>
      <c r="AW828" s="65"/>
      <c r="AX828" s="65"/>
      <c r="AY828" s="65"/>
      <c r="AZ828" s="65"/>
      <c r="BA828" s="65"/>
      <c r="BB828" s="65"/>
      <c r="BC828" s="65"/>
      <c r="BD828" s="65"/>
      <c r="BE828" s="65"/>
      <c r="BF828" s="65"/>
      <c r="BG828" s="65"/>
      <c r="BH828" s="65"/>
      <c r="BI828" s="65"/>
      <c r="BJ828" s="65"/>
      <c r="BK828" s="65"/>
      <c r="BL828" s="65"/>
      <c r="BM828" s="65"/>
      <c r="BN828" s="65"/>
      <c r="BO828" s="65"/>
      <c r="BP828" s="65"/>
      <c r="BQ828" s="65"/>
      <c r="BR828" s="65"/>
      <c r="BS828" s="65"/>
      <c r="BT828" s="65"/>
      <c r="BU828" s="65"/>
      <c r="BV828" s="65"/>
      <c r="BW828" s="65"/>
      <c r="BX828" s="65"/>
      <c r="BY828" s="65"/>
      <c r="BZ828" s="65"/>
      <c r="CA828" s="65"/>
      <c r="CB828" s="65"/>
      <c r="CC828" s="65"/>
      <c r="CD828" s="65"/>
      <c r="CE828" s="65"/>
      <c r="CF828" s="65"/>
      <c r="CG828" s="65"/>
      <c r="CH828" s="65"/>
      <c r="CI828" s="65"/>
      <c r="CJ828" s="65"/>
      <c r="CK828" s="65"/>
      <c r="CL828" s="65"/>
      <c r="CM828" s="65"/>
      <c r="CN828" s="65"/>
      <c r="CO828" s="65"/>
      <c r="CP828" s="65"/>
      <c r="CQ828" s="65"/>
      <c r="CR828" s="65"/>
      <c r="CS828" s="65"/>
      <c r="CT828" s="65"/>
      <c r="CU828" s="65"/>
      <c r="CV828" s="65"/>
      <c r="CW828" s="65"/>
      <c r="CX828" s="65"/>
      <c r="CY828" s="65"/>
      <c r="CZ828" s="65"/>
      <c r="DA828" s="65"/>
      <c r="DB828" s="65"/>
      <c r="DC828" s="65"/>
      <c r="DD828" s="65"/>
      <c r="DE828" s="65"/>
      <c r="DF828" s="65"/>
      <c r="DG828" s="65"/>
      <c r="DH828" s="65"/>
      <c r="DI828" s="65"/>
      <c r="DJ828" s="65"/>
      <c r="DK828" s="65"/>
      <c r="DL828" s="65"/>
      <c r="DM828" s="65"/>
      <c r="DN828" s="65"/>
      <c r="DO828" s="65"/>
      <c r="DP828" s="65"/>
      <c r="DQ828" s="65"/>
      <c r="DR828" s="65"/>
      <c r="DS828" s="65"/>
      <c r="DT828" s="65"/>
      <c r="DU828" s="65"/>
      <c r="DV828" s="65"/>
      <c r="DW828" s="65"/>
      <c r="DX828" s="65"/>
      <c r="DY828" s="65"/>
      <c r="DZ828" s="65"/>
      <c r="EA828" s="65"/>
    </row>
    <row r="829" spans="1:131" x14ac:dyDescent="0.25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  <c r="AA829" s="65"/>
      <c r="AB829" s="65"/>
      <c r="AC829" s="65"/>
      <c r="AD829" s="65"/>
      <c r="AE829" s="65"/>
      <c r="AF829" s="65"/>
      <c r="AG829" s="65"/>
      <c r="AH829" s="65"/>
      <c r="AI829" s="65"/>
      <c r="AJ829" s="65"/>
      <c r="AK829" s="65"/>
      <c r="AL829" s="65"/>
      <c r="AM829" s="65"/>
      <c r="AN829" s="65"/>
      <c r="AO829" s="65"/>
      <c r="AP829" s="65"/>
      <c r="AQ829" s="65"/>
      <c r="AR829" s="65"/>
      <c r="AS829" s="65"/>
      <c r="AT829" s="65"/>
      <c r="AU829" s="65"/>
      <c r="AV829" s="65"/>
      <c r="AW829" s="65"/>
      <c r="AX829" s="65"/>
      <c r="AY829" s="65"/>
      <c r="AZ829" s="65"/>
      <c r="BA829" s="65"/>
      <c r="BB829" s="65"/>
      <c r="BC829" s="65"/>
      <c r="BD829" s="65"/>
      <c r="BE829" s="65"/>
      <c r="BF829" s="65"/>
      <c r="BG829" s="65"/>
      <c r="BH829" s="65"/>
      <c r="BI829" s="65"/>
      <c r="BJ829" s="65"/>
      <c r="BK829" s="65"/>
      <c r="BL829" s="65"/>
      <c r="BM829" s="65"/>
      <c r="BN829" s="65"/>
      <c r="BO829" s="65"/>
      <c r="BP829" s="65"/>
      <c r="BQ829" s="65"/>
      <c r="BR829" s="65"/>
      <c r="BS829" s="65"/>
      <c r="BT829" s="65"/>
      <c r="BU829" s="65"/>
      <c r="BV829" s="65"/>
      <c r="BW829" s="65"/>
      <c r="BX829" s="65"/>
      <c r="BY829" s="65"/>
      <c r="BZ829" s="65"/>
      <c r="CA829" s="65"/>
      <c r="CB829" s="65"/>
      <c r="CC829" s="65"/>
      <c r="CD829" s="65"/>
      <c r="CE829" s="65"/>
      <c r="CF829" s="65"/>
      <c r="CG829" s="65"/>
      <c r="CH829" s="65"/>
      <c r="CI829" s="65"/>
      <c r="CJ829" s="65"/>
      <c r="CK829" s="65"/>
      <c r="CL829" s="65"/>
      <c r="CM829" s="65"/>
      <c r="CN829" s="65"/>
      <c r="CO829" s="65"/>
      <c r="CP829" s="65"/>
      <c r="CQ829" s="65"/>
      <c r="CR829" s="65"/>
      <c r="CS829" s="65"/>
      <c r="CT829" s="65"/>
      <c r="CU829" s="65"/>
      <c r="CV829" s="65"/>
      <c r="CW829" s="65"/>
      <c r="CX829" s="65"/>
      <c r="CY829" s="65"/>
      <c r="CZ829" s="65"/>
      <c r="DA829" s="65"/>
      <c r="DB829" s="65"/>
      <c r="DC829" s="65"/>
      <c r="DD829" s="65"/>
      <c r="DE829" s="65"/>
      <c r="DF829" s="65"/>
      <c r="DG829" s="65"/>
      <c r="DH829" s="65"/>
      <c r="DI829" s="65"/>
      <c r="DJ829" s="65"/>
      <c r="DK829" s="65"/>
      <c r="DL829" s="65"/>
      <c r="DM829" s="65"/>
      <c r="DN829" s="65"/>
      <c r="DO829" s="65"/>
      <c r="DP829" s="65"/>
      <c r="DQ829" s="65"/>
      <c r="DR829" s="65"/>
      <c r="DS829" s="65"/>
      <c r="DT829" s="65"/>
      <c r="DU829" s="65"/>
      <c r="DV829" s="65"/>
      <c r="DW829" s="65"/>
      <c r="DX829" s="65"/>
      <c r="DY829" s="65"/>
      <c r="DZ829" s="65"/>
      <c r="EA829" s="65"/>
    </row>
    <row r="830" spans="1:131" x14ac:dyDescent="0.25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  <c r="AA830" s="65"/>
      <c r="AB830" s="65"/>
      <c r="AC830" s="65"/>
      <c r="AD830" s="65"/>
      <c r="AE830" s="65"/>
      <c r="AF830" s="65"/>
      <c r="AG830" s="65"/>
      <c r="AH830" s="65"/>
      <c r="AI830" s="65"/>
      <c r="AJ830" s="65"/>
      <c r="AK830" s="65"/>
      <c r="AL830" s="65"/>
      <c r="AM830" s="65"/>
      <c r="AN830" s="65"/>
      <c r="AO830" s="65"/>
      <c r="AP830" s="65"/>
      <c r="AQ830" s="65"/>
      <c r="AR830" s="65"/>
      <c r="AS830" s="65"/>
      <c r="AT830" s="65"/>
      <c r="AU830" s="65"/>
      <c r="AV830" s="65"/>
      <c r="AW830" s="65"/>
      <c r="AX830" s="65"/>
      <c r="AY830" s="65"/>
      <c r="AZ830" s="65"/>
      <c r="BA830" s="65"/>
      <c r="BB830" s="65"/>
      <c r="BC830" s="65"/>
      <c r="BD830" s="65"/>
      <c r="BE830" s="65"/>
      <c r="BF830" s="65"/>
      <c r="BG830" s="65"/>
      <c r="BH830" s="65"/>
      <c r="BI830" s="65"/>
      <c r="BJ830" s="65"/>
      <c r="BK830" s="65"/>
      <c r="BL830" s="65"/>
      <c r="BM830" s="65"/>
      <c r="BN830" s="65"/>
      <c r="BO830" s="65"/>
      <c r="BP830" s="65"/>
      <c r="BQ830" s="65"/>
      <c r="BR830" s="65"/>
      <c r="BS830" s="65"/>
      <c r="BT830" s="65"/>
      <c r="BU830" s="65"/>
      <c r="BV830" s="65"/>
      <c r="BW830" s="65"/>
      <c r="BX830" s="65"/>
      <c r="BY830" s="65"/>
      <c r="BZ830" s="65"/>
      <c r="CA830" s="65"/>
      <c r="CB830" s="65"/>
      <c r="CC830" s="65"/>
      <c r="CD830" s="65"/>
      <c r="CE830" s="65"/>
      <c r="CF830" s="65"/>
      <c r="CG830" s="65"/>
      <c r="CH830" s="65"/>
      <c r="CI830" s="65"/>
      <c r="CJ830" s="65"/>
      <c r="CK830" s="65"/>
      <c r="CL830" s="65"/>
      <c r="CM830" s="65"/>
      <c r="CN830" s="65"/>
      <c r="CO830" s="65"/>
      <c r="CP830" s="65"/>
      <c r="CQ830" s="65"/>
      <c r="CR830" s="65"/>
      <c r="CS830" s="65"/>
      <c r="CT830" s="65"/>
      <c r="CU830" s="65"/>
      <c r="CV830" s="65"/>
      <c r="CW830" s="65"/>
      <c r="CX830" s="65"/>
      <c r="CY830" s="65"/>
      <c r="CZ830" s="65"/>
      <c r="DA830" s="65"/>
      <c r="DB830" s="65"/>
      <c r="DC830" s="65"/>
      <c r="DD830" s="65"/>
      <c r="DE830" s="65"/>
      <c r="DF830" s="65"/>
      <c r="DG830" s="65"/>
      <c r="DH830" s="65"/>
      <c r="DI830" s="65"/>
      <c r="DJ830" s="65"/>
      <c r="DK830" s="65"/>
      <c r="DL830" s="65"/>
      <c r="DM830" s="65"/>
      <c r="DN830" s="65"/>
      <c r="DO830" s="65"/>
      <c r="DP830" s="65"/>
      <c r="DQ830" s="65"/>
      <c r="DR830" s="65"/>
      <c r="DS830" s="65"/>
      <c r="DT830" s="65"/>
      <c r="DU830" s="65"/>
      <c r="DV830" s="65"/>
      <c r="DW830" s="65"/>
      <c r="DX830" s="65"/>
      <c r="DY830" s="65"/>
      <c r="DZ830" s="65"/>
      <c r="EA830" s="65"/>
    </row>
    <row r="831" spans="1:131" x14ac:dyDescent="0.25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  <c r="AA831" s="65"/>
      <c r="AB831" s="65"/>
      <c r="AC831" s="65"/>
      <c r="AD831" s="65"/>
      <c r="AE831" s="65"/>
      <c r="AF831" s="65"/>
      <c r="AG831" s="65"/>
      <c r="AH831" s="65"/>
      <c r="AI831" s="65"/>
      <c r="AJ831" s="65"/>
      <c r="AK831" s="65"/>
      <c r="AL831" s="65"/>
      <c r="AM831" s="65"/>
      <c r="AN831" s="65"/>
      <c r="AO831" s="65"/>
      <c r="AP831" s="65"/>
      <c r="AQ831" s="65"/>
      <c r="AR831" s="65"/>
      <c r="AS831" s="65"/>
      <c r="AT831" s="65"/>
      <c r="AU831" s="65"/>
      <c r="AV831" s="65"/>
      <c r="AW831" s="65"/>
      <c r="AX831" s="65"/>
      <c r="AY831" s="65"/>
      <c r="AZ831" s="65"/>
      <c r="BA831" s="65"/>
      <c r="BB831" s="65"/>
      <c r="BC831" s="65"/>
      <c r="BD831" s="65"/>
      <c r="BE831" s="65"/>
      <c r="BF831" s="65"/>
      <c r="BG831" s="65"/>
      <c r="BH831" s="65"/>
      <c r="BI831" s="65"/>
      <c r="BJ831" s="65"/>
      <c r="BK831" s="65"/>
      <c r="BL831" s="65"/>
      <c r="BM831" s="65"/>
      <c r="BN831" s="65"/>
      <c r="BO831" s="65"/>
      <c r="BP831" s="65"/>
      <c r="BQ831" s="65"/>
      <c r="BR831" s="65"/>
      <c r="BS831" s="65"/>
      <c r="BT831" s="65"/>
      <c r="BU831" s="65"/>
      <c r="BV831" s="65"/>
      <c r="BW831" s="65"/>
      <c r="BX831" s="65"/>
      <c r="BY831" s="65"/>
      <c r="BZ831" s="65"/>
      <c r="CA831" s="65"/>
      <c r="CB831" s="65"/>
      <c r="CC831" s="65"/>
      <c r="CD831" s="65"/>
      <c r="CE831" s="65"/>
      <c r="CF831" s="65"/>
      <c r="CG831" s="65"/>
      <c r="CH831" s="65"/>
      <c r="CI831" s="65"/>
      <c r="CJ831" s="65"/>
      <c r="CK831" s="65"/>
      <c r="CL831" s="65"/>
      <c r="CM831" s="65"/>
      <c r="CN831" s="65"/>
      <c r="CO831" s="65"/>
      <c r="CP831" s="65"/>
      <c r="CQ831" s="65"/>
      <c r="CR831" s="65"/>
      <c r="CS831" s="65"/>
      <c r="CT831" s="65"/>
      <c r="CU831" s="65"/>
      <c r="CV831" s="65"/>
      <c r="CW831" s="65"/>
      <c r="CX831" s="65"/>
      <c r="CY831" s="65"/>
      <c r="CZ831" s="65"/>
      <c r="DA831" s="65"/>
      <c r="DB831" s="65"/>
      <c r="DC831" s="65"/>
      <c r="DD831" s="65"/>
      <c r="DE831" s="65"/>
      <c r="DF831" s="65"/>
      <c r="DG831" s="65"/>
      <c r="DH831" s="65"/>
      <c r="DI831" s="65"/>
      <c r="DJ831" s="65"/>
      <c r="DK831" s="65"/>
      <c r="DL831" s="65"/>
      <c r="DM831" s="65"/>
      <c r="DN831" s="65"/>
      <c r="DO831" s="65"/>
      <c r="DP831" s="65"/>
      <c r="DQ831" s="65"/>
      <c r="DR831" s="65"/>
      <c r="DS831" s="65"/>
      <c r="DT831" s="65"/>
      <c r="DU831" s="65"/>
      <c r="DV831" s="65"/>
      <c r="DW831" s="65"/>
      <c r="DX831" s="65"/>
      <c r="DY831" s="65"/>
      <c r="DZ831" s="65"/>
      <c r="EA831" s="65"/>
    </row>
    <row r="832" spans="1:131" x14ac:dyDescent="0.25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  <c r="AL832" s="65"/>
      <c r="AM832" s="65"/>
      <c r="AN832" s="65"/>
      <c r="AO832" s="65"/>
      <c r="AP832" s="65"/>
      <c r="AQ832" s="65"/>
      <c r="AR832" s="65"/>
      <c r="AS832" s="65"/>
      <c r="AT832" s="65"/>
      <c r="AU832" s="65"/>
      <c r="AV832" s="65"/>
      <c r="AW832" s="65"/>
      <c r="AX832" s="65"/>
      <c r="AY832" s="65"/>
      <c r="AZ832" s="65"/>
      <c r="BA832" s="65"/>
      <c r="BB832" s="65"/>
      <c r="BC832" s="65"/>
      <c r="BD832" s="65"/>
      <c r="BE832" s="65"/>
      <c r="BF832" s="65"/>
      <c r="BG832" s="65"/>
      <c r="BH832" s="65"/>
      <c r="BI832" s="65"/>
      <c r="BJ832" s="65"/>
      <c r="BK832" s="65"/>
      <c r="BL832" s="65"/>
      <c r="BM832" s="65"/>
      <c r="BN832" s="65"/>
      <c r="BO832" s="65"/>
      <c r="BP832" s="65"/>
      <c r="BQ832" s="65"/>
      <c r="BR832" s="65"/>
      <c r="BS832" s="65"/>
      <c r="BT832" s="65"/>
      <c r="BU832" s="65"/>
      <c r="BV832" s="65"/>
      <c r="BW832" s="65"/>
      <c r="BX832" s="65"/>
      <c r="BY832" s="65"/>
      <c r="BZ832" s="65"/>
      <c r="CA832" s="65"/>
      <c r="CB832" s="65"/>
      <c r="CC832" s="65"/>
      <c r="CD832" s="65"/>
      <c r="CE832" s="65"/>
      <c r="CF832" s="65"/>
      <c r="CG832" s="65"/>
      <c r="CH832" s="65"/>
      <c r="CI832" s="65"/>
      <c r="CJ832" s="65"/>
      <c r="CK832" s="65"/>
      <c r="CL832" s="65"/>
      <c r="CM832" s="65"/>
      <c r="CN832" s="65"/>
      <c r="CO832" s="65"/>
      <c r="CP832" s="65"/>
      <c r="CQ832" s="65"/>
      <c r="CR832" s="65"/>
      <c r="CS832" s="65"/>
      <c r="CT832" s="65"/>
      <c r="CU832" s="65"/>
      <c r="CV832" s="65"/>
      <c r="CW832" s="65"/>
      <c r="CX832" s="65"/>
      <c r="CY832" s="65"/>
      <c r="CZ832" s="65"/>
      <c r="DA832" s="65"/>
      <c r="DB832" s="65"/>
      <c r="DC832" s="65"/>
      <c r="DD832" s="65"/>
      <c r="DE832" s="65"/>
      <c r="DF832" s="65"/>
      <c r="DG832" s="65"/>
      <c r="DH832" s="65"/>
      <c r="DI832" s="65"/>
      <c r="DJ832" s="65"/>
      <c r="DK832" s="65"/>
      <c r="DL832" s="65"/>
      <c r="DM832" s="65"/>
      <c r="DN832" s="65"/>
      <c r="DO832" s="65"/>
      <c r="DP832" s="65"/>
      <c r="DQ832" s="65"/>
      <c r="DR832" s="65"/>
      <c r="DS832" s="65"/>
      <c r="DT832" s="65"/>
      <c r="DU832" s="65"/>
      <c r="DV832" s="65"/>
      <c r="DW832" s="65"/>
      <c r="DX832" s="65"/>
      <c r="DY832" s="65"/>
      <c r="DZ832" s="65"/>
      <c r="EA832" s="65"/>
    </row>
    <row r="833" spans="1:131" x14ac:dyDescent="0.25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  <c r="AL833" s="65"/>
      <c r="AM833" s="65"/>
      <c r="AN833" s="65"/>
      <c r="AO833" s="65"/>
      <c r="AP833" s="65"/>
      <c r="AQ833" s="65"/>
      <c r="AR833" s="65"/>
      <c r="AS833" s="65"/>
      <c r="AT833" s="65"/>
      <c r="AU833" s="65"/>
      <c r="AV833" s="65"/>
      <c r="AW833" s="65"/>
      <c r="AX833" s="65"/>
      <c r="AY833" s="65"/>
      <c r="AZ833" s="65"/>
      <c r="BA833" s="65"/>
      <c r="BB833" s="65"/>
      <c r="BC833" s="65"/>
      <c r="BD833" s="65"/>
      <c r="BE833" s="65"/>
      <c r="BF833" s="65"/>
      <c r="BG833" s="65"/>
      <c r="BH833" s="65"/>
      <c r="BI833" s="65"/>
      <c r="BJ833" s="65"/>
      <c r="BK833" s="65"/>
      <c r="BL833" s="65"/>
      <c r="BM833" s="65"/>
      <c r="BN833" s="65"/>
      <c r="BO833" s="65"/>
      <c r="BP833" s="65"/>
      <c r="BQ833" s="65"/>
      <c r="BR833" s="65"/>
      <c r="BS833" s="65"/>
      <c r="BT833" s="65"/>
      <c r="BU833" s="65"/>
      <c r="BV833" s="65"/>
      <c r="BW833" s="65"/>
      <c r="BX833" s="65"/>
      <c r="BY833" s="65"/>
      <c r="BZ833" s="65"/>
      <c r="CA833" s="65"/>
      <c r="CB833" s="65"/>
      <c r="CC833" s="65"/>
      <c r="CD833" s="65"/>
      <c r="CE833" s="65"/>
      <c r="CF833" s="65"/>
      <c r="CG833" s="65"/>
      <c r="CH833" s="65"/>
      <c r="CI833" s="65"/>
      <c r="CJ833" s="65"/>
      <c r="CK833" s="65"/>
      <c r="CL833" s="65"/>
      <c r="CM833" s="65"/>
      <c r="CN833" s="65"/>
      <c r="CO833" s="65"/>
      <c r="CP833" s="65"/>
      <c r="CQ833" s="65"/>
      <c r="CR833" s="65"/>
      <c r="CS833" s="65"/>
      <c r="CT833" s="65"/>
      <c r="CU833" s="65"/>
      <c r="CV833" s="65"/>
      <c r="CW833" s="65"/>
      <c r="CX833" s="65"/>
      <c r="CY833" s="65"/>
      <c r="CZ833" s="65"/>
      <c r="DA833" s="65"/>
      <c r="DB833" s="65"/>
      <c r="DC833" s="65"/>
      <c r="DD833" s="65"/>
      <c r="DE833" s="65"/>
      <c r="DF833" s="65"/>
      <c r="DG833" s="65"/>
      <c r="DH833" s="65"/>
      <c r="DI833" s="65"/>
      <c r="DJ833" s="65"/>
      <c r="DK833" s="65"/>
      <c r="DL833" s="65"/>
      <c r="DM833" s="65"/>
      <c r="DN833" s="65"/>
      <c r="DO833" s="65"/>
      <c r="DP833" s="65"/>
      <c r="DQ833" s="65"/>
      <c r="DR833" s="65"/>
      <c r="DS833" s="65"/>
      <c r="DT833" s="65"/>
      <c r="DU833" s="65"/>
      <c r="DV833" s="65"/>
      <c r="DW833" s="65"/>
      <c r="DX833" s="65"/>
      <c r="DY833" s="65"/>
      <c r="DZ833" s="65"/>
      <c r="EA833" s="65"/>
    </row>
    <row r="834" spans="1:131" x14ac:dyDescent="0.25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5"/>
      <c r="AO834" s="65"/>
      <c r="AP834" s="65"/>
      <c r="AQ834" s="65"/>
      <c r="AR834" s="65"/>
      <c r="AS834" s="65"/>
      <c r="AT834" s="65"/>
      <c r="AU834" s="65"/>
      <c r="AV834" s="65"/>
      <c r="AW834" s="65"/>
      <c r="AX834" s="65"/>
      <c r="AY834" s="65"/>
      <c r="AZ834" s="65"/>
      <c r="BA834" s="65"/>
      <c r="BB834" s="65"/>
      <c r="BC834" s="65"/>
      <c r="BD834" s="65"/>
      <c r="BE834" s="65"/>
      <c r="BF834" s="65"/>
      <c r="BG834" s="65"/>
      <c r="BH834" s="65"/>
      <c r="BI834" s="65"/>
      <c r="BJ834" s="65"/>
      <c r="BK834" s="65"/>
      <c r="BL834" s="65"/>
      <c r="BM834" s="65"/>
      <c r="BN834" s="65"/>
      <c r="BO834" s="65"/>
      <c r="BP834" s="65"/>
      <c r="BQ834" s="65"/>
      <c r="BR834" s="65"/>
      <c r="BS834" s="65"/>
      <c r="BT834" s="65"/>
      <c r="BU834" s="65"/>
      <c r="BV834" s="65"/>
      <c r="BW834" s="65"/>
      <c r="BX834" s="65"/>
      <c r="BY834" s="65"/>
      <c r="BZ834" s="65"/>
      <c r="CA834" s="65"/>
      <c r="CB834" s="65"/>
      <c r="CC834" s="65"/>
      <c r="CD834" s="65"/>
      <c r="CE834" s="65"/>
      <c r="CF834" s="65"/>
      <c r="CG834" s="65"/>
      <c r="CH834" s="65"/>
      <c r="CI834" s="65"/>
      <c r="CJ834" s="65"/>
      <c r="CK834" s="65"/>
      <c r="CL834" s="65"/>
      <c r="CM834" s="65"/>
      <c r="CN834" s="65"/>
      <c r="CO834" s="65"/>
      <c r="CP834" s="65"/>
      <c r="CQ834" s="65"/>
      <c r="CR834" s="65"/>
      <c r="CS834" s="65"/>
      <c r="CT834" s="65"/>
      <c r="CU834" s="65"/>
      <c r="CV834" s="65"/>
      <c r="CW834" s="65"/>
      <c r="CX834" s="65"/>
      <c r="CY834" s="65"/>
      <c r="CZ834" s="65"/>
      <c r="DA834" s="65"/>
      <c r="DB834" s="65"/>
      <c r="DC834" s="65"/>
      <c r="DD834" s="65"/>
      <c r="DE834" s="65"/>
      <c r="DF834" s="65"/>
      <c r="DG834" s="65"/>
      <c r="DH834" s="65"/>
      <c r="DI834" s="65"/>
      <c r="DJ834" s="65"/>
      <c r="DK834" s="65"/>
      <c r="DL834" s="65"/>
      <c r="DM834" s="65"/>
      <c r="DN834" s="65"/>
      <c r="DO834" s="65"/>
      <c r="DP834" s="65"/>
      <c r="DQ834" s="65"/>
      <c r="DR834" s="65"/>
      <c r="DS834" s="65"/>
      <c r="DT834" s="65"/>
      <c r="DU834" s="65"/>
      <c r="DV834" s="65"/>
      <c r="DW834" s="65"/>
      <c r="DX834" s="65"/>
      <c r="DY834" s="65"/>
      <c r="DZ834" s="65"/>
      <c r="EA834" s="65"/>
    </row>
    <row r="835" spans="1:131" x14ac:dyDescent="0.25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5"/>
      <c r="AO835" s="65"/>
      <c r="AP835" s="65"/>
      <c r="AQ835" s="65"/>
      <c r="AR835" s="65"/>
      <c r="AS835" s="65"/>
      <c r="AT835" s="65"/>
      <c r="AU835" s="65"/>
      <c r="AV835" s="65"/>
      <c r="AW835" s="65"/>
      <c r="AX835" s="65"/>
      <c r="AY835" s="65"/>
      <c r="AZ835" s="65"/>
      <c r="BA835" s="65"/>
      <c r="BB835" s="65"/>
      <c r="BC835" s="65"/>
      <c r="BD835" s="65"/>
      <c r="BE835" s="65"/>
      <c r="BF835" s="65"/>
      <c r="BG835" s="65"/>
      <c r="BH835" s="65"/>
      <c r="BI835" s="65"/>
      <c r="BJ835" s="65"/>
      <c r="BK835" s="65"/>
      <c r="BL835" s="65"/>
      <c r="BM835" s="65"/>
      <c r="BN835" s="65"/>
      <c r="BO835" s="65"/>
      <c r="BP835" s="65"/>
      <c r="BQ835" s="65"/>
      <c r="BR835" s="65"/>
      <c r="BS835" s="65"/>
      <c r="BT835" s="65"/>
      <c r="BU835" s="65"/>
      <c r="BV835" s="65"/>
      <c r="BW835" s="65"/>
      <c r="BX835" s="65"/>
      <c r="BY835" s="65"/>
      <c r="BZ835" s="65"/>
      <c r="CA835" s="65"/>
      <c r="CB835" s="65"/>
      <c r="CC835" s="65"/>
      <c r="CD835" s="65"/>
      <c r="CE835" s="65"/>
      <c r="CF835" s="65"/>
      <c r="CG835" s="65"/>
      <c r="CH835" s="65"/>
      <c r="CI835" s="65"/>
      <c r="CJ835" s="65"/>
      <c r="CK835" s="65"/>
      <c r="CL835" s="65"/>
      <c r="CM835" s="65"/>
      <c r="CN835" s="65"/>
      <c r="CO835" s="65"/>
      <c r="CP835" s="65"/>
      <c r="CQ835" s="65"/>
      <c r="CR835" s="65"/>
      <c r="CS835" s="65"/>
      <c r="CT835" s="65"/>
      <c r="CU835" s="65"/>
      <c r="CV835" s="65"/>
      <c r="CW835" s="65"/>
      <c r="CX835" s="65"/>
      <c r="CY835" s="65"/>
      <c r="CZ835" s="65"/>
      <c r="DA835" s="65"/>
      <c r="DB835" s="65"/>
      <c r="DC835" s="65"/>
      <c r="DD835" s="65"/>
      <c r="DE835" s="65"/>
      <c r="DF835" s="65"/>
      <c r="DG835" s="65"/>
      <c r="DH835" s="65"/>
      <c r="DI835" s="65"/>
      <c r="DJ835" s="65"/>
      <c r="DK835" s="65"/>
      <c r="DL835" s="65"/>
      <c r="DM835" s="65"/>
      <c r="DN835" s="65"/>
      <c r="DO835" s="65"/>
      <c r="DP835" s="65"/>
      <c r="DQ835" s="65"/>
      <c r="DR835" s="65"/>
      <c r="DS835" s="65"/>
      <c r="DT835" s="65"/>
      <c r="DU835" s="65"/>
      <c r="DV835" s="65"/>
      <c r="DW835" s="65"/>
      <c r="DX835" s="65"/>
      <c r="DY835" s="65"/>
      <c r="DZ835" s="65"/>
      <c r="EA835" s="65"/>
    </row>
    <row r="836" spans="1:131" x14ac:dyDescent="0.25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  <c r="AT836" s="65"/>
      <c r="AU836" s="65"/>
      <c r="AV836" s="65"/>
      <c r="AW836" s="65"/>
      <c r="AX836" s="65"/>
      <c r="AY836" s="65"/>
      <c r="AZ836" s="65"/>
      <c r="BA836" s="65"/>
      <c r="BB836" s="65"/>
      <c r="BC836" s="65"/>
      <c r="BD836" s="65"/>
      <c r="BE836" s="65"/>
      <c r="BF836" s="65"/>
      <c r="BG836" s="65"/>
      <c r="BH836" s="65"/>
      <c r="BI836" s="65"/>
      <c r="BJ836" s="65"/>
      <c r="BK836" s="65"/>
      <c r="BL836" s="65"/>
      <c r="BM836" s="65"/>
      <c r="BN836" s="65"/>
      <c r="BO836" s="65"/>
      <c r="BP836" s="65"/>
      <c r="BQ836" s="65"/>
      <c r="BR836" s="65"/>
      <c r="BS836" s="65"/>
      <c r="BT836" s="65"/>
      <c r="BU836" s="65"/>
      <c r="BV836" s="65"/>
      <c r="BW836" s="65"/>
      <c r="BX836" s="65"/>
      <c r="BY836" s="65"/>
      <c r="BZ836" s="65"/>
      <c r="CA836" s="65"/>
      <c r="CB836" s="65"/>
      <c r="CC836" s="65"/>
      <c r="CD836" s="65"/>
      <c r="CE836" s="65"/>
      <c r="CF836" s="65"/>
      <c r="CG836" s="65"/>
      <c r="CH836" s="65"/>
      <c r="CI836" s="65"/>
      <c r="CJ836" s="65"/>
      <c r="CK836" s="65"/>
      <c r="CL836" s="65"/>
      <c r="CM836" s="65"/>
      <c r="CN836" s="65"/>
      <c r="CO836" s="65"/>
      <c r="CP836" s="65"/>
      <c r="CQ836" s="65"/>
      <c r="CR836" s="65"/>
      <c r="CS836" s="65"/>
      <c r="CT836" s="65"/>
      <c r="CU836" s="65"/>
      <c r="CV836" s="65"/>
      <c r="CW836" s="65"/>
      <c r="CX836" s="65"/>
      <c r="CY836" s="65"/>
      <c r="CZ836" s="65"/>
      <c r="DA836" s="65"/>
      <c r="DB836" s="65"/>
      <c r="DC836" s="65"/>
      <c r="DD836" s="65"/>
      <c r="DE836" s="65"/>
      <c r="DF836" s="65"/>
      <c r="DG836" s="65"/>
      <c r="DH836" s="65"/>
      <c r="DI836" s="65"/>
      <c r="DJ836" s="65"/>
      <c r="DK836" s="65"/>
      <c r="DL836" s="65"/>
      <c r="DM836" s="65"/>
      <c r="DN836" s="65"/>
      <c r="DO836" s="65"/>
      <c r="DP836" s="65"/>
      <c r="DQ836" s="65"/>
      <c r="DR836" s="65"/>
      <c r="DS836" s="65"/>
      <c r="DT836" s="65"/>
      <c r="DU836" s="65"/>
      <c r="DV836" s="65"/>
      <c r="DW836" s="65"/>
      <c r="DX836" s="65"/>
      <c r="DY836" s="65"/>
      <c r="DZ836" s="65"/>
      <c r="EA836" s="65"/>
    </row>
    <row r="837" spans="1:131" x14ac:dyDescent="0.25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  <c r="AL837" s="65"/>
      <c r="AM837" s="65"/>
      <c r="AN837" s="65"/>
      <c r="AO837" s="65"/>
      <c r="AP837" s="65"/>
      <c r="AQ837" s="65"/>
      <c r="AR837" s="65"/>
      <c r="AS837" s="65"/>
      <c r="AT837" s="65"/>
      <c r="AU837" s="65"/>
      <c r="AV837" s="65"/>
      <c r="AW837" s="65"/>
      <c r="AX837" s="65"/>
      <c r="AY837" s="65"/>
      <c r="AZ837" s="65"/>
      <c r="BA837" s="65"/>
      <c r="BB837" s="65"/>
      <c r="BC837" s="65"/>
      <c r="BD837" s="65"/>
      <c r="BE837" s="65"/>
      <c r="BF837" s="65"/>
      <c r="BG837" s="65"/>
      <c r="BH837" s="65"/>
      <c r="BI837" s="65"/>
      <c r="BJ837" s="65"/>
      <c r="BK837" s="65"/>
      <c r="BL837" s="65"/>
      <c r="BM837" s="65"/>
      <c r="BN837" s="65"/>
      <c r="BO837" s="65"/>
      <c r="BP837" s="65"/>
      <c r="BQ837" s="65"/>
      <c r="BR837" s="65"/>
      <c r="BS837" s="65"/>
      <c r="BT837" s="65"/>
      <c r="BU837" s="65"/>
      <c r="BV837" s="65"/>
      <c r="BW837" s="65"/>
      <c r="BX837" s="65"/>
      <c r="BY837" s="65"/>
      <c r="BZ837" s="65"/>
      <c r="CA837" s="65"/>
      <c r="CB837" s="65"/>
      <c r="CC837" s="65"/>
      <c r="CD837" s="65"/>
      <c r="CE837" s="65"/>
      <c r="CF837" s="65"/>
      <c r="CG837" s="65"/>
      <c r="CH837" s="65"/>
      <c r="CI837" s="65"/>
      <c r="CJ837" s="65"/>
      <c r="CK837" s="65"/>
      <c r="CL837" s="65"/>
      <c r="CM837" s="65"/>
      <c r="CN837" s="65"/>
      <c r="CO837" s="65"/>
      <c r="CP837" s="65"/>
      <c r="CQ837" s="65"/>
      <c r="CR837" s="65"/>
      <c r="CS837" s="65"/>
      <c r="CT837" s="65"/>
      <c r="CU837" s="65"/>
      <c r="CV837" s="65"/>
      <c r="CW837" s="65"/>
      <c r="CX837" s="65"/>
      <c r="CY837" s="65"/>
      <c r="CZ837" s="65"/>
      <c r="DA837" s="65"/>
      <c r="DB837" s="65"/>
      <c r="DC837" s="65"/>
      <c r="DD837" s="65"/>
      <c r="DE837" s="65"/>
      <c r="DF837" s="65"/>
      <c r="DG837" s="65"/>
      <c r="DH837" s="65"/>
      <c r="DI837" s="65"/>
      <c r="DJ837" s="65"/>
      <c r="DK837" s="65"/>
      <c r="DL837" s="65"/>
      <c r="DM837" s="65"/>
      <c r="DN837" s="65"/>
      <c r="DO837" s="65"/>
      <c r="DP837" s="65"/>
      <c r="DQ837" s="65"/>
      <c r="DR837" s="65"/>
      <c r="DS837" s="65"/>
      <c r="DT837" s="65"/>
      <c r="DU837" s="65"/>
      <c r="DV837" s="65"/>
      <c r="DW837" s="65"/>
      <c r="DX837" s="65"/>
      <c r="DY837" s="65"/>
      <c r="DZ837" s="65"/>
      <c r="EA837" s="65"/>
    </row>
    <row r="838" spans="1:131" x14ac:dyDescent="0.25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  <c r="AT838" s="65"/>
      <c r="AU838" s="65"/>
      <c r="AV838" s="65"/>
      <c r="AW838" s="65"/>
      <c r="AX838" s="65"/>
      <c r="AY838" s="65"/>
      <c r="AZ838" s="65"/>
      <c r="BA838" s="65"/>
      <c r="BB838" s="65"/>
      <c r="BC838" s="65"/>
      <c r="BD838" s="65"/>
      <c r="BE838" s="65"/>
      <c r="BF838" s="65"/>
      <c r="BG838" s="65"/>
      <c r="BH838" s="65"/>
      <c r="BI838" s="65"/>
      <c r="BJ838" s="65"/>
      <c r="BK838" s="65"/>
      <c r="BL838" s="65"/>
      <c r="BM838" s="65"/>
      <c r="BN838" s="65"/>
      <c r="BO838" s="65"/>
      <c r="BP838" s="65"/>
      <c r="BQ838" s="65"/>
      <c r="BR838" s="65"/>
      <c r="BS838" s="65"/>
      <c r="BT838" s="65"/>
      <c r="BU838" s="65"/>
      <c r="BV838" s="65"/>
      <c r="BW838" s="65"/>
      <c r="BX838" s="65"/>
      <c r="BY838" s="65"/>
      <c r="BZ838" s="65"/>
      <c r="CA838" s="65"/>
      <c r="CB838" s="65"/>
      <c r="CC838" s="65"/>
      <c r="CD838" s="65"/>
      <c r="CE838" s="65"/>
      <c r="CF838" s="65"/>
      <c r="CG838" s="65"/>
      <c r="CH838" s="65"/>
      <c r="CI838" s="65"/>
      <c r="CJ838" s="65"/>
      <c r="CK838" s="65"/>
      <c r="CL838" s="65"/>
      <c r="CM838" s="65"/>
      <c r="CN838" s="65"/>
      <c r="CO838" s="65"/>
      <c r="CP838" s="65"/>
      <c r="CQ838" s="65"/>
      <c r="CR838" s="65"/>
      <c r="CS838" s="65"/>
      <c r="CT838" s="65"/>
      <c r="CU838" s="65"/>
      <c r="CV838" s="65"/>
      <c r="CW838" s="65"/>
      <c r="CX838" s="65"/>
      <c r="CY838" s="65"/>
      <c r="CZ838" s="65"/>
      <c r="DA838" s="65"/>
      <c r="DB838" s="65"/>
      <c r="DC838" s="65"/>
      <c r="DD838" s="65"/>
      <c r="DE838" s="65"/>
      <c r="DF838" s="65"/>
      <c r="DG838" s="65"/>
      <c r="DH838" s="65"/>
      <c r="DI838" s="65"/>
      <c r="DJ838" s="65"/>
      <c r="DK838" s="65"/>
      <c r="DL838" s="65"/>
      <c r="DM838" s="65"/>
      <c r="DN838" s="65"/>
      <c r="DO838" s="65"/>
      <c r="DP838" s="65"/>
      <c r="DQ838" s="65"/>
      <c r="DR838" s="65"/>
      <c r="DS838" s="65"/>
      <c r="DT838" s="65"/>
      <c r="DU838" s="65"/>
      <c r="DV838" s="65"/>
      <c r="DW838" s="65"/>
      <c r="DX838" s="65"/>
      <c r="DY838" s="65"/>
      <c r="DZ838" s="65"/>
      <c r="EA838" s="65"/>
    </row>
    <row r="839" spans="1:131" x14ac:dyDescent="0.25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  <c r="AL839" s="65"/>
      <c r="AM839" s="65"/>
      <c r="AN839" s="65"/>
      <c r="AO839" s="65"/>
      <c r="AP839" s="65"/>
      <c r="AQ839" s="65"/>
      <c r="AR839" s="65"/>
      <c r="AS839" s="65"/>
      <c r="AT839" s="65"/>
      <c r="AU839" s="65"/>
      <c r="AV839" s="65"/>
      <c r="AW839" s="65"/>
      <c r="AX839" s="65"/>
      <c r="AY839" s="65"/>
      <c r="AZ839" s="65"/>
      <c r="BA839" s="65"/>
      <c r="BB839" s="65"/>
      <c r="BC839" s="65"/>
      <c r="BD839" s="65"/>
      <c r="BE839" s="65"/>
      <c r="BF839" s="65"/>
      <c r="BG839" s="65"/>
      <c r="BH839" s="65"/>
      <c r="BI839" s="65"/>
      <c r="BJ839" s="65"/>
      <c r="BK839" s="65"/>
      <c r="BL839" s="65"/>
      <c r="BM839" s="65"/>
      <c r="BN839" s="65"/>
      <c r="BO839" s="65"/>
      <c r="BP839" s="65"/>
      <c r="BQ839" s="65"/>
      <c r="BR839" s="65"/>
      <c r="BS839" s="65"/>
      <c r="BT839" s="65"/>
      <c r="BU839" s="65"/>
      <c r="BV839" s="65"/>
      <c r="BW839" s="65"/>
      <c r="BX839" s="65"/>
      <c r="BY839" s="65"/>
      <c r="BZ839" s="65"/>
      <c r="CA839" s="65"/>
      <c r="CB839" s="65"/>
      <c r="CC839" s="65"/>
      <c r="CD839" s="65"/>
      <c r="CE839" s="65"/>
      <c r="CF839" s="65"/>
      <c r="CG839" s="65"/>
      <c r="CH839" s="65"/>
      <c r="CI839" s="65"/>
      <c r="CJ839" s="65"/>
      <c r="CK839" s="65"/>
      <c r="CL839" s="65"/>
      <c r="CM839" s="65"/>
      <c r="CN839" s="65"/>
      <c r="CO839" s="65"/>
      <c r="CP839" s="65"/>
      <c r="CQ839" s="65"/>
      <c r="CR839" s="65"/>
      <c r="CS839" s="65"/>
      <c r="CT839" s="65"/>
      <c r="CU839" s="65"/>
      <c r="CV839" s="65"/>
      <c r="CW839" s="65"/>
      <c r="CX839" s="65"/>
      <c r="CY839" s="65"/>
      <c r="CZ839" s="65"/>
      <c r="DA839" s="65"/>
      <c r="DB839" s="65"/>
      <c r="DC839" s="65"/>
      <c r="DD839" s="65"/>
      <c r="DE839" s="65"/>
      <c r="DF839" s="65"/>
      <c r="DG839" s="65"/>
      <c r="DH839" s="65"/>
      <c r="DI839" s="65"/>
      <c r="DJ839" s="65"/>
      <c r="DK839" s="65"/>
      <c r="DL839" s="65"/>
      <c r="DM839" s="65"/>
      <c r="DN839" s="65"/>
      <c r="DO839" s="65"/>
      <c r="DP839" s="65"/>
      <c r="DQ839" s="65"/>
      <c r="DR839" s="65"/>
      <c r="DS839" s="65"/>
      <c r="DT839" s="65"/>
      <c r="DU839" s="65"/>
      <c r="DV839" s="65"/>
      <c r="DW839" s="65"/>
      <c r="DX839" s="65"/>
      <c r="DY839" s="65"/>
      <c r="DZ839" s="65"/>
      <c r="EA839" s="65"/>
    </row>
    <row r="840" spans="1:131" x14ac:dyDescent="0.25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5"/>
      <c r="AO840" s="65"/>
      <c r="AP840" s="65"/>
      <c r="AQ840" s="65"/>
      <c r="AR840" s="65"/>
      <c r="AS840" s="65"/>
      <c r="AT840" s="65"/>
      <c r="AU840" s="65"/>
      <c r="AV840" s="65"/>
      <c r="AW840" s="65"/>
      <c r="AX840" s="65"/>
      <c r="AY840" s="65"/>
      <c r="AZ840" s="65"/>
      <c r="BA840" s="65"/>
      <c r="BB840" s="65"/>
      <c r="BC840" s="65"/>
      <c r="BD840" s="65"/>
      <c r="BE840" s="65"/>
      <c r="BF840" s="65"/>
      <c r="BG840" s="65"/>
      <c r="BH840" s="65"/>
      <c r="BI840" s="65"/>
      <c r="BJ840" s="65"/>
      <c r="BK840" s="65"/>
      <c r="BL840" s="65"/>
      <c r="BM840" s="65"/>
      <c r="BN840" s="65"/>
      <c r="BO840" s="65"/>
      <c r="BP840" s="65"/>
      <c r="BQ840" s="65"/>
      <c r="BR840" s="65"/>
      <c r="BS840" s="65"/>
      <c r="BT840" s="65"/>
      <c r="BU840" s="65"/>
      <c r="BV840" s="65"/>
      <c r="BW840" s="65"/>
      <c r="BX840" s="65"/>
      <c r="BY840" s="65"/>
      <c r="BZ840" s="65"/>
      <c r="CA840" s="65"/>
      <c r="CB840" s="65"/>
      <c r="CC840" s="65"/>
      <c r="CD840" s="65"/>
      <c r="CE840" s="65"/>
      <c r="CF840" s="65"/>
      <c r="CG840" s="65"/>
      <c r="CH840" s="65"/>
      <c r="CI840" s="65"/>
      <c r="CJ840" s="65"/>
      <c r="CK840" s="65"/>
      <c r="CL840" s="65"/>
      <c r="CM840" s="65"/>
      <c r="CN840" s="65"/>
      <c r="CO840" s="65"/>
      <c r="CP840" s="65"/>
      <c r="CQ840" s="65"/>
      <c r="CR840" s="65"/>
      <c r="CS840" s="65"/>
      <c r="CT840" s="65"/>
      <c r="CU840" s="65"/>
      <c r="CV840" s="65"/>
      <c r="CW840" s="65"/>
      <c r="CX840" s="65"/>
      <c r="CY840" s="65"/>
      <c r="CZ840" s="65"/>
      <c r="DA840" s="65"/>
      <c r="DB840" s="65"/>
      <c r="DC840" s="65"/>
      <c r="DD840" s="65"/>
      <c r="DE840" s="65"/>
      <c r="DF840" s="65"/>
      <c r="DG840" s="65"/>
      <c r="DH840" s="65"/>
      <c r="DI840" s="65"/>
      <c r="DJ840" s="65"/>
      <c r="DK840" s="65"/>
      <c r="DL840" s="65"/>
      <c r="DM840" s="65"/>
      <c r="DN840" s="65"/>
      <c r="DO840" s="65"/>
      <c r="DP840" s="65"/>
      <c r="DQ840" s="65"/>
      <c r="DR840" s="65"/>
      <c r="DS840" s="65"/>
      <c r="DT840" s="65"/>
      <c r="DU840" s="65"/>
      <c r="DV840" s="65"/>
      <c r="DW840" s="65"/>
      <c r="DX840" s="65"/>
      <c r="DY840" s="65"/>
      <c r="DZ840" s="65"/>
      <c r="EA840" s="65"/>
    </row>
    <row r="841" spans="1:131" x14ac:dyDescent="0.25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5"/>
      <c r="AO841" s="65"/>
      <c r="AP841" s="65"/>
      <c r="AQ841" s="65"/>
      <c r="AR841" s="65"/>
      <c r="AS841" s="65"/>
      <c r="AT841" s="65"/>
      <c r="AU841" s="65"/>
      <c r="AV841" s="65"/>
      <c r="AW841" s="65"/>
      <c r="AX841" s="65"/>
      <c r="AY841" s="65"/>
      <c r="AZ841" s="65"/>
      <c r="BA841" s="65"/>
      <c r="BB841" s="65"/>
      <c r="BC841" s="65"/>
      <c r="BD841" s="65"/>
      <c r="BE841" s="65"/>
      <c r="BF841" s="65"/>
      <c r="BG841" s="65"/>
      <c r="BH841" s="65"/>
      <c r="BI841" s="65"/>
      <c r="BJ841" s="65"/>
      <c r="BK841" s="65"/>
      <c r="BL841" s="65"/>
      <c r="BM841" s="65"/>
      <c r="BN841" s="65"/>
      <c r="BO841" s="65"/>
      <c r="BP841" s="65"/>
      <c r="BQ841" s="65"/>
      <c r="BR841" s="65"/>
      <c r="BS841" s="65"/>
      <c r="BT841" s="65"/>
      <c r="BU841" s="65"/>
      <c r="BV841" s="65"/>
      <c r="BW841" s="65"/>
      <c r="BX841" s="65"/>
      <c r="BY841" s="65"/>
      <c r="BZ841" s="65"/>
      <c r="CA841" s="65"/>
      <c r="CB841" s="65"/>
      <c r="CC841" s="65"/>
      <c r="CD841" s="65"/>
      <c r="CE841" s="65"/>
      <c r="CF841" s="65"/>
      <c r="CG841" s="65"/>
      <c r="CH841" s="65"/>
      <c r="CI841" s="65"/>
      <c r="CJ841" s="65"/>
      <c r="CK841" s="65"/>
      <c r="CL841" s="65"/>
      <c r="CM841" s="65"/>
      <c r="CN841" s="65"/>
      <c r="CO841" s="65"/>
      <c r="CP841" s="65"/>
      <c r="CQ841" s="65"/>
      <c r="CR841" s="65"/>
      <c r="CS841" s="65"/>
      <c r="CT841" s="65"/>
      <c r="CU841" s="65"/>
      <c r="CV841" s="65"/>
      <c r="CW841" s="65"/>
      <c r="CX841" s="65"/>
      <c r="CY841" s="65"/>
      <c r="CZ841" s="65"/>
      <c r="DA841" s="65"/>
      <c r="DB841" s="65"/>
      <c r="DC841" s="65"/>
      <c r="DD841" s="65"/>
      <c r="DE841" s="65"/>
      <c r="DF841" s="65"/>
      <c r="DG841" s="65"/>
      <c r="DH841" s="65"/>
      <c r="DI841" s="65"/>
      <c r="DJ841" s="65"/>
      <c r="DK841" s="65"/>
      <c r="DL841" s="65"/>
      <c r="DM841" s="65"/>
      <c r="DN841" s="65"/>
      <c r="DO841" s="65"/>
      <c r="DP841" s="65"/>
      <c r="DQ841" s="65"/>
      <c r="DR841" s="65"/>
      <c r="DS841" s="65"/>
      <c r="DT841" s="65"/>
      <c r="DU841" s="65"/>
      <c r="DV841" s="65"/>
      <c r="DW841" s="65"/>
      <c r="DX841" s="65"/>
      <c r="DY841" s="65"/>
      <c r="DZ841" s="65"/>
      <c r="EA841" s="65"/>
    </row>
    <row r="842" spans="1:131" x14ac:dyDescent="0.25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  <c r="AL842" s="65"/>
      <c r="AM842" s="65"/>
      <c r="AN842" s="65"/>
      <c r="AO842" s="65"/>
      <c r="AP842" s="65"/>
      <c r="AQ842" s="65"/>
      <c r="AR842" s="65"/>
      <c r="AS842" s="65"/>
      <c r="AT842" s="65"/>
      <c r="AU842" s="65"/>
      <c r="AV842" s="65"/>
      <c r="AW842" s="65"/>
      <c r="AX842" s="65"/>
      <c r="AY842" s="65"/>
      <c r="AZ842" s="65"/>
      <c r="BA842" s="65"/>
      <c r="BB842" s="65"/>
      <c r="BC842" s="65"/>
      <c r="BD842" s="65"/>
      <c r="BE842" s="65"/>
      <c r="BF842" s="65"/>
      <c r="BG842" s="65"/>
      <c r="BH842" s="65"/>
      <c r="BI842" s="65"/>
      <c r="BJ842" s="65"/>
      <c r="BK842" s="65"/>
      <c r="BL842" s="65"/>
      <c r="BM842" s="65"/>
      <c r="BN842" s="65"/>
      <c r="BO842" s="65"/>
      <c r="BP842" s="65"/>
      <c r="BQ842" s="65"/>
      <c r="BR842" s="65"/>
      <c r="BS842" s="65"/>
      <c r="BT842" s="65"/>
      <c r="BU842" s="65"/>
      <c r="BV842" s="65"/>
      <c r="BW842" s="65"/>
      <c r="BX842" s="65"/>
      <c r="BY842" s="65"/>
      <c r="BZ842" s="65"/>
      <c r="CA842" s="65"/>
      <c r="CB842" s="65"/>
      <c r="CC842" s="65"/>
      <c r="CD842" s="65"/>
      <c r="CE842" s="65"/>
      <c r="CF842" s="65"/>
      <c r="CG842" s="65"/>
      <c r="CH842" s="65"/>
      <c r="CI842" s="65"/>
      <c r="CJ842" s="65"/>
      <c r="CK842" s="65"/>
      <c r="CL842" s="65"/>
      <c r="CM842" s="65"/>
      <c r="CN842" s="65"/>
      <c r="CO842" s="65"/>
      <c r="CP842" s="65"/>
      <c r="CQ842" s="65"/>
      <c r="CR842" s="65"/>
      <c r="CS842" s="65"/>
      <c r="CT842" s="65"/>
      <c r="CU842" s="65"/>
      <c r="CV842" s="65"/>
      <c r="CW842" s="65"/>
      <c r="CX842" s="65"/>
      <c r="CY842" s="65"/>
      <c r="CZ842" s="65"/>
      <c r="DA842" s="65"/>
      <c r="DB842" s="65"/>
      <c r="DC842" s="65"/>
      <c r="DD842" s="65"/>
      <c r="DE842" s="65"/>
      <c r="DF842" s="65"/>
      <c r="DG842" s="65"/>
      <c r="DH842" s="65"/>
      <c r="DI842" s="65"/>
      <c r="DJ842" s="65"/>
      <c r="DK842" s="65"/>
      <c r="DL842" s="65"/>
      <c r="DM842" s="65"/>
      <c r="DN842" s="65"/>
      <c r="DO842" s="65"/>
      <c r="DP842" s="65"/>
      <c r="DQ842" s="65"/>
      <c r="DR842" s="65"/>
      <c r="DS842" s="65"/>
      <c r="DT842" s="65"/>
      <c r="DU842" s="65"/>
      <c r="DV842" s="65"/>
      <c r="DW842" s="65"/>
      <c r="DX842" s="65"/>
      <c r="DY842" s="65"/>
      <c r="DZ842" s="65"/>
      <c r="EA842" s="65"/>
    </row>
    <row r="843" spans="1:131" x14ac:dyDescent="0.25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65"/>
      <c r="BW843" s="65"/>
      <c r="BX843" s="65"/>
      <c r="BY843" s="65"/>
      <c r="BZ843" s="65"/>
      <c r="CA843" s="65"/>
      <c r="CB843" s="65"/>
      <c r="CC843" s="65"/>
      <c r="CD843" s="65"/>
      <c r="CE843" s="65"/>
      <c r="CF843" s="65"/>
      <c r="CG843" s="65"/>
      <c r="CH843" s="65"/>
      <c r="CI843" s="65"/>
      <c r="CJ843" s="65"/>
      <c r="CK843" s="65"/>
      <c r="CL843" s="65"/>
      <c r="CM843" s="65"/>
      <c r="CN843" s="65"/>
      <c r="CO843" s="65"/>
      <c r="CP843" s="65"/>
      <c r="CQ843" s="65"/>
      <c r="CR843" s="65"/>
      <c r="CS843" s="65"/>
      <c r="CT843" s="65"/>
      <c r="CU843" s="65"/>
      <c r="CV843" s="65"/>
      <c r="CW843" s="65"/>
      <c r="CX843" s="65"/>
      <c r="CY843" s="65"/>
      <c r="CZ843" s="65"/>
      <c r="DA843" s="65"/>
      <c r="DB843" s="65"/>
      <c r="DC843" s="65"/>
      <c r="DD843" s="65"/>
      <c r="DE843" s="65"/>
      <c r="DF843" s="65"/>
      <c r="DG843" s="65"/>
      <c r="DH843" s="65"/>
      <c r="DI843" s="65"/>
      <c r="DJ843" s="65"/>
      <c r="DK843" s="65"/>
      <c r="DL843" s="65"/>
      <c r="DM843" s="65"/>
      <c r="DN843" s="65"/>
      <c r="DO843" s="65"/>
      <c r="DP843" s="65"/>
      <c r="DQ843" s="65"/>
      <c r="DR843" s="65"/>
      <c r="DS843" s="65"/>
      <c r="DT843" s="65"/>
      <c r="DU843" s="65"/>
      <c r="DV843" s="65"/>
      <c r="DW843" s="65"/>
      <c r="DX843" s="65"/>
      <c r="DY843" s="65"/>
      <c r="DZ843" s="65"/>
      <c r="EA843" s="65"/>
    </row>
    <row r="844" spans="1:131" x14ac:dyDescent="0.25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/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/>
      <c r="BD844" s="65"/>
      <c r="BE844" s="65"/>
      <c r="BF844" s="65"/>
      <c r="BG844" s="65"/>
      <c r="BH844" s="65"/>
      <c r="BI844" s="65"/>
      <c r="BJ844" s="65"/>
      <c r="BK844" s="65"/>
      <c r="BL844" s="65"/>
      <c r="BM844" s="65"/>
      <c r="BN844" s="65"/>
      <c r="BO844" s="65"/>
      <c r="BP844" s="65"/>
      <c r="BQ844" s="65"/>
      <c r="BR844" s="65"/>
      <c r="BS844" s="65"/>
      <c r="BT844" s="65"/>
      <c r="BU844" s="65"/>
      <c r="BV844" s="65"/>
      <c r="BW844" s="65"/>
      <c r="BX844" s="65"/>
      <c r="BY844" s="65"/>
      <c r="BZ844" s="65"/>
      <c r="CA844" s="65"/>
      <c r="CB844" s="65"/>
      <c r="CC844" s="65"/>
      <c r="CD844" s="65"/>
      <c r="CE844" s="65"/>
      <c r="CF844" s="65"/>
      <c r="CG844" s="65"/>
      <c r="CH844" s="65"/>
      <c r="CI844" s="65"/>
      <c r="CJ844" s="65"/>
      <c r="CK844" s="65"/>
      <c r="CL844" s="65"/>
      <c r="CM844" s="65"/>
      <c r="CN844" s="65"/>
      <c r="CO844" s="65"/>
      <c r="CP844" s="65"/>
      <c r="CQ844" s="65"/>
      <c r="CR844" s="65"/>
      <c r="CS844" s="65"/>
      <c r="CT844" s="65"/>
      <c r="CU844" s="65"/>
      <c r="CV844" s="65"/>
      <c r="CW844" s="65"/>
      <c r="CX844" s="65"/>
      <c r="CY844" s="65"/>
      <c r="CZ844" s="65"/>
      <c r="DA844" s="65"/>
      <c r="DB844" s="65"/>
      <c r="DC844" s="65"/>
      <c r="DD844" s="65"/>
      <c r="DE844" s="65"/>
      <c r="DF844" s="65"/>
      <c r="DG844" s="65"/>
      <c r="DH844" s="65"/>
      <c r="DI844" s="65"/>
      <c r="DJ844" s="65"/>
      <c r="DK844" s="65"/>
      <c r="DL844" s="65"/>
      <c r="DM844" s="65"/>
      <c r="DN844" s="65"/>
      <c r="DO844" s="65"/>
      <c r="DP844" s="65"/>
      <c r="DQ844" s="65"/>
      <c r="DR844" s="65"/>
      <c r="DS844" s="65"/>
      <c r="DT844" s="65"/>
      <c r="DU844" s="65"/>
      <c r="DV844" s="65"/>
      <c r="DW844" s="65"/>
      <c r="DX844" s="65"/>
      <c r="DY844" s="65"/>
      <c r="DZ844" s="65"/>
      <c r="EA844" s="65"/>
    </row>
    <row r="845" spans="1:131" x14ac:dyDescent="0.25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  <c r="DT845" s="65"/>
      <c r="DU845" s="65"/>
      <c r="DV845" s="65"/>
      <c r="DW845" s="65"/>
      <c r="DX845" s="65"/>
      <c r="DY845" s="65"/>
      <c r="DZ845" s="65"/>
      <c r="EA845" s="65"/>
    </row>
    <row r="846" spans="1:131" x14ac:dyDescent="0.25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/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/>
      <c r="BD846" s="65"/>
      <c r="BE846" s="65"/>
      <c r="BF846" s="65"/>
      <c r="BG846" s="65"/>
      <c r="BH846" s="65"/>
      <c r="BI846" s="65"/>
      <c r="BJ846" s="65"/>
      <c r="BK846" s="65"/>
      <c r="BL846" s="65"/>
      <c r="BM846" s="65"/>
      <c r="BN846" s="65"/>
      <c r="BO846" s="65"/>
      <c r="BP846" s="65"/>
      <c r="BQ846" s="65"/>
      <c r="BR846" s="65"/>
      <c r="BS846" s="65"/>
      <c r="BT846" s="65"/>
      <c r="BU846" s="65"/>
      <c r="BV846" s="65"/>
      <c r="BW846" s="65"/>
      <c r="BX846" s="65"/>
      <c r="BY846" s="65"/>
      <c r="BZ846" s="65"/>
      <c r="CA846" s="65"/>
      <c r="CB846" s="65"/>
      <c r="CC846" s="65"/>
      <c r="CD846" s="65"/>
      <c r="CE846" s="65"/>
      <c r="CF846" s="65"/>
      <c r="CG846" s="65"/>
      <c r="CH846" s="65"/>
      <c r="CI846" s="65"/>
      <c r="CJ846" s="65"/>
      <c r="CK846" s="65"/>
      <c r="CL846" s="65"/>
      <c r="CM846" s="65"/>
      <c r="CN846" s="65"/>
      <c r="CO846" s="65"/>
      <c r="CP846" s="65"/>
      <c r="CQ846" s="65"/>
      <c r="CR846" s="65"/>
      <c r="CS846" s="65"/>
      <c r="CT846" s="65"/>
      <c r="CU846" s="65"/>
      <c r="CV846" s="65"/>
      <c r="CW846" s="65"/>
      <c r="CX846" s="65"/>
      <c r="CY846" s="65"/>
      <c r="CZ846" s="65"/>
      <c r="DA846" s="65"/>
      <c r="DB846" s="65"/>
      <c r="DC846" s="65"/>
      <c r="DD846" s="65"/>
      <c r="DE846" s="65"/>
      <c r="DF846" s="65"/>
      <c r="DG846" s="65"/>
      <c r="DH846" s="65"/>
      <c r="DI846" s="65"/>
      <c r="DJ846" s="65"/>
      <c r="DK846" s="65"/>
      <c r="DL846" s="65"/>
      <c r="DM846" s="65"/>
      <c r="DN846" s="65"/>
      <c r="DO846" s="65"/>
      <c r="DP846" s="65"/>
      <c r="DQ846" s="65"/>
      <c r="DR846" s="65"/>
      <c r="DS846" s="65"/>
      <c r="DT846" s="65"/>
      <c r="DU846" s="65"/>
      <c r="DV846" s="65"/>
      <c r="DW846" s="65"/>
      <c r="DX846" s="65"/>
      <c r="DY846" s="65"/>
      <c r="DZ846" s="65"/>
      <c r="EA846" s="65"/>
    </row>
    <row r="847" spans="1:131" x14ac:dyDescent="0.25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/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/>
      <c r="BD847" s="65"/>
      <c r="BE847" s="65"/>
      <c r="BF847" s="65"/>
      <c r="BG847" s="65"/>
      <c r="BH847" s="65"/>
      <c r="BI847" s="65"/>
      <c r="BJ847" s="65"/>
      <c r="BK847" s="65"/>
      <c r="BL847" s="65"/>
      <c r="BM847" s="65"/>
      <c r="BN847" s="65"/>
      <c r="BO847" s="65"/>
      <c r="BP847" s="65"/>
      <c r="BQ847" s="65"/>
      <c r="BR847" s="65"/>
      <c r="BS847" s="65"/>
      <c r="BT847" s="65"/>
      <c r="BU847" s="65"/>
      <c r="BV847" s="65"/>
      <c r="BW847" s="65"/>
      <c r="BX847" s="65"/>
      <c r="BY847" s="65"/>
      <c r="BZ847" s="65"/>
      <c r="CA847" s="65"/>
      <c r="CB847" s="65"/>
      <c r="CC847" s="65"/>
      <c r="CD847" s="65"/>
      <c r="CE847" s="65"/>
      <c r="CF847" s="65"/>
      <c r="CG847" s="65"/>
      <c r="CH847" s="65"/>
      <c r="CI847" s="65"/>
      <c r="CJ847" s="65"/>
      <c r="CK847" s="65"/>
      <c r="CL847" s="65"/>
      <c r="CM847" s="65"/>
      <c r="CN847" s="65"/>
      <c r="CO847" s="65"/>
      <c r="CP847" s="65"/>
      <c r="CQ847" s="65"/>
      <c r="CR847" s="65"/>
      <c r="CS847" s="65"/>
      <c r="CT847" s="65"/>
      <c r="CU847" s="65"/>
      <c r="CV847" s="65"/>
      <c r="CW847" s="65"/>
      <c r="CX847" s="65"/>
      <c r="CY847" s="65"/>
      <c r="CZ847" s="65"/>
      <c r="DA847" s="65"/>
      <c r="DB847" s="65"/>
      <c r="DC847" s="65"/>
      <c r="DD847" s="65"/>
      <c r="DE847" s="65"/>
      <c r="DF847" s="65"/>
      <c r="DG847" s="65"/>
      <c r="DH847" s="65"/>
      <c r="DI847" s="65"/>
      <c r="DJ847" s="65"/>
      <c r="DK847" s="65"/>
      <c r="DL847" s="65"/>
      <c r="DM847" s="65"/>
      <c r="DN847" s="65"/>
      <c r="DO847" s="65"/>
      <c r="DP847" s="65"/>
      <c r="DQ847" s="65"/>
      <c r="DR847" s="65"/>
      <c r="DS847" s="65"/>
      <c r="DT847" s="65"/>
      <c r="DU847" s="65"/>
      <c r="DV847" s="65"/>
      <c r="DW847" s="65"/>
      <c r="DX847" s="65"/>
      <c r="DY847" s="65"/>
      <c r="DZ847" s="65"/>
      <c r="EA847" s="65"/>
    </row>
    <row r="848" spans="1:131" x14ac:dyDescent="0.25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</row>
    <row r="849" spans="1:131" x14ac:dyDescent="0.25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</row>
    <row r="850" spans="1:131" x14ac:dyDescent="0.25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</row>
    <row r="851" spans="1:131" x14ac:dyDescent="0.25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</row>
    <row r="852" spans="1:131" x14ac:dyDescent="0.25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/>
      <c r="AS852" s="65"/>
      <c r="AT852" s="65"/>
      <c r="AU852" s="65"/>
      <c r="AV852" s="65"/>
      <c r="AW852" s="65"/>
      <c r="AX852" s="65"/>
      <c r="AY852" s="65"/>
      <c r="AZ852" s="65"/>
      <c r="BA852" s="65"/>
      <c r="BB852" s="65"/>
      <c r="BC852" s="65"/>
      <c r="BD852" s="65"/>
      <c r="BE852" s="65"/>
      <c r="BF852" s="65"/>
      <c r="BG852" s="65"/>
      <c r="BH852" s="65"/>
      <c r="BI852" s="65"/>
      <c r="BJ852" s="65"/>
      <c r="BK852" s="65"/>
      <c r="BL852" s="65"/>
      <c r="BM852" s="65"/>
      <c r="BN852" s="65"/>
      <c r="BO852" s="65"/>
      <c r="BP852" s="65"/>
      <c r="BQ852" s="65"/>
      <c r="BR852" s="65"/>
      <c r="BS852" s="65"/>
      <c r="BT852" s="65"/>
      <c r="BU852" s="65"/>
      <c r="BV852" s="65"/>
      <c r="BW852" s="65"/>
      <c r="BX852" s="65"/>
      <c r="BY852" s="65"/>
      <c r="BZ852" s="65"/>
      <c r="CA852" s="65"/>
      <c r="CB852" s="65"/>
      <c r="CC852" s="65"/>
      <c r="CD852" s="65"/>
      <c r="CE852" s="65"/>
      <c r="CF852" s="65"/>
      <c r="CG852" s="65"/>
      <c r="CH852" s="65"/>
      <c r="CI852" s="65"/>
      <c r="CJ852" s="65"/>
      <c r="CK852" s="65"/>
      <c r="CL852" s="65"/>
      <c r="CM852" s="65"/>
      <c r="CN852" s="65"/>
      <c r="CO852" s="65"/>
      <c r="CP852" s="65"/>
      <c r="CQ852" s="65"/>
      <c r="CR852" s="65"/>
      <c r="CS852" s="65"/>
      <c r="CT852" s="65"/>
      <c r="CU852" s="65"/>
      <c r="CV852" s="65"/>
      <c r="CW852" s="65"/>
      <c r="CX852" s="65"/>
      <c r="CY852" s="65"/>
      <c r="CZ852" s="65"/>
      <c r="DA852" s="65"/>
      <c r="DB852" s="65"/>
      <c r="DC852" s="65"/>
      <c r="DD852" s="65"/>
      <c r="DE852" s="65"/>
      <c r="DF852" s="65"/>
      <c r="DG852" s="65"/>
      <c r="DH852" s="65"/>
      <c r="DI852" s="65"/>
      <c r="DJ852" s="65"/>
      <c r="DK852" s="65"/>
      <c r="DL852" s="65"/>
      <c r="DM852" s="65"/>
      <c r="DN852" s="65"/>
      <c r="DO852" s="65"/>
      <c r="DP852" s="65"/>
      <c r="DQ852" s="65"/>
      <c r="DR852" s="65"/>
      <c r="DS852" s="65"/>
      <c r="DT852" s="65"/>
      <c r="DU852" s="65"/>
      <c r="DV852" s="65"/>
      <c r="DW852" s="65"/>
      <c r="DX852" s="65"/>
      <c r="DY852" s="65"/>
      <c r="DZ852" s="65"/>
      <c r="EA852" s="65"/>
    </row>
    <row r="853" spans="1:131" x14ac:dyDescent="0.25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/>
      <c r="AS853" s="65"/>
      <c r="AT853" s="65"/>
      <c r="AU853" s="65"/>
      <c r="AV853" s="65"/>
      <c r="AW853" s="65"/>
      <c r="AX853" s="65"/>
      <c r="AY853" s="65"/>
      <c r="AZ853" s="65"/>
      <c r="BA853" s="65"/>
      <c r="BB853" s="65"/>
      <c r="BC853" s="65"/>
      <c r="BD853" s="65"/>
      <c r="BE853" s="65"/>
      <c r="BF853" s="65"/>
      <c r="BG853" s="65"/>
      <c r="BH853" s="65"/>
      <c r="BI853" s="65"/>
      <c r="BJ853" s="65"/>
      <c r="BK853" s="65"/>
      <c r="BL853" s="65"/>
      <c r="BM853" s="65"/>
      <c r="BN853" s="65"/>
      <c r="BO853" s="65"/>
      <c r="BP853" s="65"/>
      <c r="BQ853" s="65"/>
      <c r="BR853" s="65"/>
      <c r="BS853" s="65"/>
      <c r="BT853" s="65"/>
      <c r="BU853" s="65"/>
      <c r="BV853" s="65"/>
      <c r="BW853" s="65"/>
      <c r="BX853" s="65"/>
      <c r="BY853" s="65"/>
      <c r="BZ853" s="65"/>
      <c r="CA853" s="65"/>
      <c r="CB853" s="65"/>
      <c r="CC853" s="65"/>
      <c r="CD853" s="65"/>
      <c r="CE853" s="65"/>
      <c r="CF853" s="65"/>
      <c r="CG853" s="65"/>
      <c r="CH853" s="65"/>
      <c r="CI853" s="65"/>
      <c r="CJ853" s="65"/>
      <c r="CK853" s="65"/>
      <c r="CL853" s="65"/>
      <c r="CM853" s="65"/>
      <c r="CN853" s="65"/>
      <c r="CO853" s="65"/>
      <c r="CP853" s="65"/>
      <c r="CQ853" s="65"/>
      <c r="CR853" s="65"/>
      <c r="CS853" s="65"/>
      <c r="CT853" s="65"/>
      <c r="CU853" s="65"/>
      <c r="CV853" s="65"/>
      <c r="CW853" s="65"/>
      <c r="CX853" s="65"/>
      <c r="CY853" s="65"/>
      <c r="CZ853" s="65"/>
      <c r="DA853" s="65"/>
      <c r="DB853" s="65"/>
      <c r="DC853" s="65"/>
      <c r="DD853" s="65"/>
      <c r="DE853" s="65"/>
      <c r="DF853" s="65"/>
      <c r="DG853" s="65"/>
      <c r="DH853" s="65"/>
      <c r="DI853" s="65"/>
      <c r="DJ853" s="65"/>
      <c r="DK853" s="65"/>
      <c r="DL853" s="65"/>
      <c r="DM853" s="65"/>
      <c r="DN853" s="65"/>
      <c r="DO853" s="65"/>
      <c r="DP853" s="65"/>
      <c r="DQ853" s="65"/>
      <c r="DR853" s="65"/>
      <c r="DS853" s="65"/>
      <c r="DT853" s="65"/>
      <c r="DU853" s="65"/>
      <c r="DV853" s="65"/>
      <c r="DW853" s="65"/>
      <c r="DX853" s="65"/>
      <c r="DY853" s="65"/>
      <c r="DZ853" s="65"/>
      <c r="EA853" s="65"/>
    </row>
    <row r="854" spans="1:131" x14ac:dyDescent="0.25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  <c r="AA854" s="65"/>
      <c r="AB854" s="65"/>
      <c r="AC854" s="65"/>
      <c r="AD854" s="65"/>
      <c r="AE854" s="65"/>
      <c r="AF854" s="65"/>
      <c r="AG854" s="65"/>
      <c r="AH854" s="65"/>
      <c r="AI854" s="65"/>
      <c r="AJ854" s="65"/>
      <c r="AK854" s="65"/>
      <c r="AL854" s="65"/>
      <c r="AM854" s="65"/>
      <c r="AN854" s="65"/>
      <c r="AO854" s="65"/>
      <c r="AP854" s="65"/>
      <c r="AQ854" s="65"/>
      <c r="AR854" s="65"/>
      <c r="AS854" s="65"/>
      <c r="AT854" s="65"/>
      <c r="AU854" s="65"/>
      <c r="AV854" s="65"/>
      <c r="AW854" s="65"/>
      <c r="AX854" s="65"/>
      <c r="AY854" s="65"/>
      <c r="AZ854" s="65"/>
      <c r="BA854" s="65"/>
      <c r="BB854" s="65"/>
      <c r="BC854" s="65"/>
      <c r="BD854" s="65"/>
      <c r="BE854" s="65"/>
      <c r="BF854" s="65"/>
      <c r="BG854" s="65"/>
      <c r="BH854" s="65"/>
      <c r="BI854" s="65"/>
      <c r="BJ854" s="65"/>
      <c r="BK854" s="65"/>
      <c r="BL854" s="65"/>
      <c r="BM854" s="65"/>
      <c r="BN854" s="65"/>
      <c r="BO854" s="65"/>
      <c r="BP854" s="65"/>
      <c r="BQ854" s="65"/>
      <c r="BR854" s="65"/>
      <c r="BS854" s="65"/>
      <c r="BT854" s="65"/>
      <c r="BU854" s="65"/>
      <c r="BV854" s="65"/>
      <c r="BW854" s="65"/>
      <c r="BX854" s="65"/>
      <c r="BY854" s="65"/>
      <c r="BZ854" s="65"/>
      <c r="CA854" s="65"/>
      <c r="CB854" s="65"/>
      <c r="CC854" s="65"/>
      <c r="CD854" s="65"/>
      <c r="CE854" s="65"/>
      <c r="CF854" s="65"/>
      <c r="CG854" s="65"/>
      <c r="CH854" s="65"/>
      <c r="CI854" s="65"/>
      <c r="CJ854" s="65"/>
      <c r="CK854" s="65"/>
      <c r="CL854" s="65"/>
      <c r="CM854" s="65"/>
      <c r="CN854" s="65"/>
      <c r="CO854" s="65"/>
      <c r="CP854" s="65"/>
      <c r="CQ854" s="65"/>
      <c r="CR854" s="65"/>
      <c r="CS854" s="65"/>
      <c r="CT854" s="65"/>
      <c r="CU854" s="65"/>
      <c r="CV854" s="65"/>
      <c r="CW854" s="65"/>
      <c r="CX854" s="65"/>
      <c r="CY854" s="65"/>
      <c r="CZ854" s="65"/>
      <c r="DA854" s="65"/>
      <c r="DB854" s="65"/>
      <c r="DC854" s="65"/>
      <c r="DD854" s="65"/>
      <c r="DE854" s="65"/>
      <c r="DF854" s="65"/>
      <c r="DG854" s="65"/>
      <c r="DH854" s="65"/>
      <c r="DI854" s="65"/>
      <c r="DJ854" s="65"/>
      <c r="DK854" s="65"/>
      <c r="DL854" s="65"/>
      <c r="DM854" s="65"/>
      <c r="DN854" s="65"/>
      <c r="DO854" s="65"/>
      <c r="DP854" s="65"/>
      <c r="DQ854" s="65"/>
      <c r="DR854" s="65"/>
      <c r="DS854" s="65"/>
      <c r="DT854" s="65"/>
      <c r="DU854" s="65"/>
      <c r="DV854" s="65"/>
      <c r="DW854" s="65"/>
      <c r="DX854" s="65"/>
      <c r="DY854" s="65"/>
      <c r="DZ854" s="65"/>
      <c r="EA854" s="65"/>
    </row>
    <row r="855" spans="1:131" x14ac:dyDescent="0.25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  <c r="AL855" s="65"/>
      <c r="AM855" s="65"/>
      <c r="AN855" s="65"/>
      <c r="AO855" s="65"/>
      <c r="AP855" s="65"/>
      <c r="AQ855" s="65"/>
      <c r="AR855" s="65"/>
      <c r="AS855" s="65"/>
      <c r="AT855" s="65"/>
      <c r="AU855" s="65"/>
      <c r="AV855" s="65"/>
      <c r="AW855" s="65"/>
      <c r="AX855" s="65"/>
      <c r="AY855" s="65"/>
      <c r="AZ855" s="65"/>
      <c r="BA855" s="65"/>
      <c r="BB855" s="65"/>
      <c r="BC855" s="65"/>
      <c r="BD855" s="65"/>
      <c r="BE855" s="65"/>
      <c r="BF855" s="65"/>
      <c r="BG855" s="65"/>
      <c r="BH855" s="65"/>
      <c r="BI855" s="65"/>
      <c r="BJ855" s="65"/>
      <c r="BK855" s="65"/>
      <c r="BL855" s="65"/>
      <c r="BM855" s="65"/>
      <c r="BN855" s="65"/>
      <c r="BO855" s="65"/>
      <c r="BP855" s="65"/>
      <c r="BQ855" s="65"/>
      <c r="BR855" s="65"/>
      <c r="BS855" s="65"/>
      <c r="BT855" s="65"/>
      <c r="BU855" s="65"/>
      <c r="BV855" s="65"/>
      <c r="BW855" s="65"/>
      <c r="BX855" s="65"/>
      <c r="BY855" s="65"/>
      <c r="BZ855" s="65"/>
      <c r="CA855" s="65"/>
      <c r="CB855" s="65"/>
      <c r="CC855" s="65"/>
      <c r="CD855" s="65"/>
      <c r="CE855" s="65"/>
      <c r="CF855" s="65"/>
      <c r="CG855" s="65"/>
      <c r="CH855" s="65"/>
      <c r="CI855" s="65"/>
      <c r="CJ855" s="65"/>
      <c r="CK855" s="65"/>
      <c r="CL855" s="65"/>
      <c r="CM855" s="65"/>
      <c r="CN855" s="65"/>
      <c r="CO855" s="65"/>
      <c r="CP855" s="65"/>
      <c r="CQ855" s="65"/>
      <c r="CR855" s="65"/>
      <c r="CS855" s="65"/>
      <c r="CT855" s="65"/>
      <c r="CU855" s="65"/>
      <c r="CV855" s="65"/>
      <c r="CW855" s="65"/>
      <c r="CX855" s="65"/>
      <c r="CY855" s="65"/>
      <c r="CZ855" s="65"/>
      <c r="DA855" s="65"/>
      <c r="DB855" s="65"/>
      <c r="DC855" s="65"/>
      <c r="DD855" s="65"/>
      <c r="DE855" s="65"/>
      <c r="DF855" s="65"/>
      <c r="DG855" s="65"/>
      <c r="DH855" s="65"/>
      <c r="DI855" s="65"/>
      <c r="DJ855" s="65"/>
      <c r="DK855" s="65"/>
      <c r="DL855" s="65"/>
      <c r="DM855" s="65"/>
      <c r="DN855" s="65"/>
      <c r="DO855" s="65"/>
      <c r="DP855" s="65"/>
      <c r="DQ855" s="65"/>
      <c r="DR855" s="65"/>
      <c r="DS855" s="65"/>
      <c r="DT855" s="65"/>
      <c r="DU855" s="65"/>
      <c r="DV855" s="65"/>
      <c r="DW855" s="65"/>
      <c r="DX855" s="65"/>
      <c r="DY855" s="65"/>
      <c r="DZ855" s="65"/>
      <c r="EA855" s="65"/>
    </row>
    <row r="856" spans="1:131" x14ac:dyDescent="0.25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  <c r="AA856" s="65"/>
      <c r="AB856" s="65"/>
      <c r="AC856" s="65"/>
      <c r="AD856" s="65"/>
      <c r="AE856" s="65"/>
      <c r="AF856" s="65"/>
      <c r="AG856" s="65"/>
      <c r="AH856" s="65"/>
      <c r="AI856" s="65"/>
      <c r="AJ856" s="65"/>
      <c r="AK856" s="65"/>
      <c r="AL856" s="65"/>
      <c r="AM856" s="65"/>
      <c r="AN856" s="65"/>
      <c r="AO856" s="65"/>
      <c r="AP856" s="65"/>
      <c r="AQ856" s="65"/>
      <c r="AR856" s="65"/>
      <c r="AS856" s="65"/>
      <c r="AT856" s="65"/>
      <c r="AU856" s="65"/>
      <c r="AV856" s="65"/>
      <c r="AW856" s="65"/>
      <c r="AX856" s="65"/>
      <c r="AY856" s="65"/>
      <c r="AZ856" s="65"/>
      <c r="BA856" s="65"/>
      <c r="BB856" s="65"/>
      <c r="BC856" s="65"/>
      <c r="BD856" s="65"/>
      <c r="BE856" s="65"/>
      <c r="BF856" s="65"/>
      <c r="BG856" s="65"/>
      <c r="BH856" s="65"/>
      <c r="BI856" s="65"/>
      <c r="BJ856" s="65"/>
      <c r="BK856" s="65"/>
      <c r="BL856" s="65"/>
      <c r="BM856" s="65"/>
      <c r="BN856" s="65"/>
      <c r="BO856" s="65"/>
      <c r="BP856" s="65"/>
      <c r="BQ856" s="65"/>
      <c r="BR856" s="65"/>
      <c r="BS856" s="65"/>
      <c r="BT856" s="65"/>
      <c r="BU856" s="65"/>
      <c r="BV856" s="65"/>
      <c r="BW856" s="65"/>
      <c r="BX856" s="65"/>
      <c r="BY856" s="65"/>
      <c r="BZ856" s="65"/>
      <c r="CA856" s="65"/>
      <c r="CB856" s="65"/>
      <c r="CC856" s="65"/>
      <c r="CD856" s="65"/>
      <c r="CE856" s="65"/>
      <c r="CF856" s="65"/>
      <c r="CG856" s="65"/>
      <c r="CH856" s="65"/>
      <c r="CI856" s="65"/>
      <c r="CJ856" s="65"/>
      <c r="CK856" s="65"/>
      <c r="CL856" s="65"/>
      <c r="CM856" s="65"/>
      <c r="CN856" s="65"/>
      <c r="CO856" s="65"/>
      <c r="CP856" s="65"/>
      <c r="CQ856" s="65"/>
      <c r="CR856" s="65"/>
      <c r="CS856" s="65"/>
      <c r="CT856" s="65"/>
      <c r="CU856" s="65"/>
      <c r="CV856" s="65"/>
      <c r="CW856" s="65"/>
      <c r="CX856" s="65"/>
      <c r="CY856" s="65"/>
      <c r="CZ856" s="65"/>
      <c r="DA856" s="65"/>
      <c r="DB856" s="65"/>
      <c r="DC856" s="65"/>
      <c r="DD856" s="65"/>
      <c r="DE856" s="65"/>
      <c r="DF856" s="65"/>
      <c r="DG856" s="65"/>
      <c r="DH856" s="65"/>
      <c r="DI856" s="65"/>
      <c r="DJ856" s="65"/>
      <c r="DK856" s="65"/>
      <c r="DL856" s="65"/>
      <c r="DM856" s="65"/>
      <c r="DN856" s="65"/>
      <c r="DO856" s="65"/>
      <c r="DP856" s="65"/>
      <c r="DQ856" s="65"/>
      <c r="DR856" s="65"/>
      <c r="DS856" s="65"/>
      <c r="DT856" s="65"/>
      <c r="DU856" s="65"/>
      <c r="DV856" s="65"/>
      <c r="DW856" s="65"/>
      <c r="DX856" s="65"/>
      <c r="DY856" s="65"/>
      <c r="DZ856" s="65"/>
      <c r="EA856" s="65"/>
    </row>
    <row r="857" spans="1:131" x14ac:dyDescent="0.25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  <c r="AL857" s="65"/>
      <c r="AM857" s="65"/>
      <c r="AN857" s="65"/>
      <c r="AO857" s="65"/>
      <c r="AP857" s="65"/>
      <c r="AQ857" s="65"/>
      <c r="AR857" s="65"/>
      <c r="AS857" s="65"/>
      <c r="AT857" s="65"/>
      <c r="AU857" s="65"/>
      <c r="AV857" s="65"/>
      <c r="AW857" s="65"/>
      <c r="AX857" s="65"/>
      <c r="AY857" s="65"/>
      <c r="AZ857" s="65"/>
      <c r="BA857" s="65"/>
      <c r="BB857" s="65"/>
      <c r="BC857" s="65"/>
      <c r="BD857" s="65"/>
      <c r="BE857" s="65"/>
      <c r="BF857" s="65"/>
      <c r="BG857" s="65"/>
      <c r="BH857" s="65"/>
      <c r="BI857" s="65"/>
      <c r="BJ857" s="65"/>
      <c r="BK857" s="65"/>
      <c r="BL857" s="65"/>
      <c r="BM857" s="65"/>
      <c r="BN857" s="65"/>
      <c r="BO857" s="65"/>
      <c r="BP857" s="65"/>
      <c r="BQ857" s="65"/>
      <c r="BR857" s="65"/>
      <c r="BS857" s="65"/>
      <c r="BT857" s="65"/>
      <c r="BU857" s="65"/>
      <c r="BV857" s="65"/>
      <c r="BW857" s="65"/>
      <c r="BX857" s="65"/>
      <c r="BY857" s="65"/>
      <c r="BZ857" s="65"/>
      <c r="CA857" s="65"/>
      <c r="CB857" s="65"/>
      <c r="CC857" s="65"/>
      <c r="CD857" s="65"/>
      <c r="CE857" s="65"/>
      <c r="CF857" s="65"/>
      <c r="CG857" s="65"/>
      <c r="CH857" s="65"/>
      <c r="CI857" s="65"/>
      <c r="CJ857" s="65"/>
      <c r="CK857" s="65"/>
      <c r="CL857" s="65"/>
      <c r="CM857" s="65"/>
      <c r="CN857" s="65"/>
      <c r="CO857" s="65"/>
      <c r="CP857" s="65"/>
      <c r="CQ857" s="65"/>
      <c r="CR857" s="65"/>
      <c r="CS857" s="65"/>
      <c r="CT857" s="65"/>
      <c r="CU857" s="65"/>
      <c r="CV857" s="65"/>
      <c r="CW857" s="65"/>
      <c r="CX857" s="65"/>
      <c r="CY857" s="65"/>
      <c r="CZ857" s="65"/>
      <c r="DA857" s="65"/>
      <c r="DB857" s="65"/>
      <c r="DC857" s="65"/>
      <c r="DD857" s="65"/>
      <c r="DE857" s="65"/>
      <c r="DF857" s="65"/>
      <c r="DG857" s="65"/>
      <c r="DH857" s="65"/>
      <c r="DI857" s="65"/>
      <c r="DJ857" s="65"/>
      <c r="DK857" s="65"/>
      <c r="DL857" s="65"/>
      <c r="DM857" s="65"/>
      <c r="DN857" s="65"/>
      <c r="DO857" s="65"/>
      <c r="DP857" s="65"/>
      <c r="DQ857" s="65"/>
      <c r="DR857" s="65"/>
      <c r="DS857" s="65"/>
      <c r="DT857" s="65"/>
      <c r="DU857" s="65"/>
      <c r="DV857" s="65"/>
      <c r="DW857" s="65"/>
      <c r="DX857" s="65"/>
      <c r="DY857" s="65"/>
      <c r="DZ857" s="65"/>
      <c r="EA857" s="65"/>
    </row>
    <row r="858" spans="1:131" x14ac:dyDescent="0.25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  <c r="AA858" s="65"/>
      <c r="AB858" s="65"/>
      <c r="AC858" s="65"/>
      <c r="AD858" s="65"/>
      <c r="AE858" s="65"/>
      <c r="AF858" s="65"/>
      <c r="AG858" s="65"/>
      <c r="AH858" s="65"/>
      <c r="AI858" s="65"/>
      <c r="AJ858" s="65"/>
      <c r="AK858" s="65"/>
      <c r="AL858" s="65"/>
      <c r="AM858" s="65"/>
      <c r="AN858" s="65"/>
      <c r="AO858" s="65"/>
      <c r="AP858" s="65"/>
      <c r="AQ858" s="65"/>
      <c r="AR858" s="65"/>
      <c r="AS858" s="65"/>
      <c r="AT858" s="65"/>
      <c r="AU858" s="65"/>
      <c r="AV858" s="65"/>
      <c r="AW858" s="65"/>
      <c r="AX858" s="65"/>
      <c r="AY858" s="65"/>
      <c r="AZ858" s="65"/>
      <c r="BA858" s="65"/>
      <c r="BB858" s="65"/>
      <c r="BC858" s="65"/>
      <c r="BD858" s="65"/>
      <c r="BE858" s="65"/>
      <c r="BF858" s="65"/>
      <c r="BG858" s="65"/>
      <c r="BH858" s="65"/>
      <c r="BI858" s="65"/>
      <c r="BJ858" s="65"/>
      <c r="BK858" s="65"/>
      <c r="BL858" s="65"/>
      <c r="BM858" s="65"/>
      <c r="BN858" s="65"/>
      <c r="BO858" s="65"/>
      <c r="BP858" s="65"/>
      <c r="BQ858" s="65"/>
      <c r="BR858" s="65"/>
      <c r="BS858" s="65"/>
      <c r="BT858" s="65"/>
      <c r="BU858" s="65"/>
      <c r="BV858" s="65"/>
      <c r="BW858" s="65"/>
      <c r="BX858" s="65"/>
      <c r="BY858" s="65"/>
      <c r="BZ858" s="65"/>
      <c r="CA858" s="65"/>
      <c r="CB858" s="65"/>
      <c r="CC858" s="65"/>
      <c r="CD858" s="65"/>
      <c r="CE858" s="65"/>
      <c r="CF858" s="65"/>
      <c r="CG858" s="65"/>
      <c r="CH858" s="65"/>
      <c r="CI858" s="65"/>
      <c r="CJ858" s="65"/>
      <c r="CK858" s="65"/>
      <c r="CL858" s="65"/>
      <c r="CM858" s="65"/>
      <c r="CN858" s="65"/>
      <c r="CO858" s="65"/>
      <c r="CP858" s="65"/>
      <c r="CQ858" s="65"/>
      <c r="CR858" s="65"/>
      <c r="CS858" s="65"/>
      <c r="CT858" s="65"/>
      <c r="CU858" s="65"/>
      <c r="CV858" s="65"/>
      <c r="CW858" s="65"/>
      <c r="CX858" s="65"/>
      <c r="CY858" s="65"/>
      <c r="CZ858" s="65"/>
      <c r="DA858" s="65"/>
      <c r="DB858" s="65"/>
      <c r="DC858" s="65"/>
      <c r="DD858" s="65"/>
      <c r="DE858" s="65"/>
      <c r="DF858" s="65"/>
      <c r="DG858" s="65"/>
      <c r="DH858" s="65"/>
      <c r="DI858" s="65"/>
      <c r="DJ858" s="65"/>
      <c r="DK858" s="65"/>
      <c r="DL858" s="65"/>
      <c r="DM858" s="65"/>
      <c r="DN858" s="65"/>
      <c r="DO858" s="65"/>
      <c r="DP858" s="65"/>
      <c r="DQ858" s="65"/>
      <c r="DR858" s="65"/>
      <c r="DS858" s="65"/>
      <c r="DT858" s="65"/>
      <c r="DU858" s="65"/>
      <c r="DV858" s="65"/>
      <c r="DW858" s="65"/>
      <c r="DX858" s="65"/>
      <c r="DY858" s="65"/>
      <c r="DZ858" s="65"/>
      <c r="EA858" s="65"/>
    </row>
    <row r="859" spans="1:131" x14ac:dyDescent="0.25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  <c r="AA859" s="65"/>
      <c r="AB859" s="65"/>
      <c r="AC859" s="65"/>
      <c r="AD859" s="65"/>
      <c r="AE859" s="65"/>
      <c r="AF859" s="65"/>
      <c r="AG859" s="65"/>
      <c r="AH859" s="65"/>
      <c r="AI859" s="65"/>
      <c r="AJ859" s="65"/>
      <c r="AK859" s="65"/>
      <c r="AL859" s="65"/>
      <c r="AM859" s="65"/>
      <c r="AN859" s="65"/>
      <c r="AO859" s="65"/>
      <c r="AP859" s="65"/>
      <c r="AQ859" s="65"/>
      <c r="AR859" s="65"/>
      <c r="AS859" s="65"/>
      <c r="AT859" s="65"/>
      <c r="AU859" s="65"/>
      <c r="AV859" s="65"/>
      <c r="AW859" s="65"/>
      <c r="AX859" s="65"/>
      <c r="AY859" s="65"/>
      <c r="AZ859" s="65"/>
      <c r="BA859" s="65"/>
      <c r="BB859" s="65"/>
      <c r="BC859" s="65"/>
      <c r="BD859" s="65"/>
      <c r="BE859" s="65"/>
      <c r="BF859" s="65"/>
      <c r="BG859" s="65"/>
      <c r="BH859" s="65"/>
      <c r="BI859" s="65"/>
      <c r="BJ859" s="65"/>
      <c r="BK859" s="65"/>
      <c r="BL859" s="65"/>
      <c r="BM859" s="65"/>
      <c r="BN859" s="65"/>
      <c r="BO859" s="65"/>
      <c r="BP859" s="65"/>
      <c r="BQ859" s="65"/>
      <c r="BR859" s="65"/>
      <c r="BS859" s="65"/>
      <c r="BT859" s="65"/>
      <c r="BU859" s="65"/>
      <c r="BV859" s="65"/>
      <c r="BW859" s="65"/>
      <c r="BX859" s="65"/>
      <c r="BY859" s="65"/>
      <c r="BZ859" s="65"/>
      <c r="CA859" s="65"/>
      <c r="CB859" s="65"/>
      <c r="CC859" s="65"/>
      <c r="CD859" s="65"/>
      <c r="CE859" s="65"/>
      <c r="CF859" s="65"/>
      <c r="CG859" s="65"/>
      <c r="CH859" s="65"/>
      <c r="CI859" s="65"/>
      <c r="CJ859" s="65"/>
      <c r="CK859" s="65"/>
      <c r="CL859" s="65"/>
      <c r="CM859" s="65"/>
      <c r="CN859" s="65"/>
      <c r="CO859" s="65"/>
      <c r="CP859" s="65"/>
      <c r="CQ859" s="65"/>
      <c r="CR859" s="65"/>
      <c r="CS859" s="65"/>
      <c r="CT859" s="65"/>
      <c r="CU859" s="65"/>
      <c r="CV859" s="65"/>
      <c r="CW859" s="65"/>
      <c r="CX859" s="65"/>
      <c r="CY859" s="65"/>
      <c r="CZ859" s="65"/>
      <c r="DA859" s="65"/>
      <c r="DB859" s="65"/>
      <c r="DC859" s="65"/>
      <c r="DD859" s="65"/>
      <c r="DE859" s="65"/>
      <c r="DF859" s="65"/>
      <c r="DG859" s="65"/>
      <c r="DH859" s="65"/>
      <c r="DI859" s="65"/>
      <c r="DJ859" s="65"/>
      <c r="DK859" s="65"/>
      <c r="DL859" s="65"/>
      <c r="DM859" s="65"/>
      <c r="DN859" s="65"/>
      <c r="DO859" s="65"/>
      <c r="DP859" s="65"/>
      <c r="DQ859" s="65"/>
      <c r="DR859" s="65"/>
      <c r="DS859" s="65"/>
      <c r="DT859" s="65"/>
      <c r="DU859" s="65"/>
      <c r="DV859" s="65"/>
      <c r="DW859" s="65"/>
      <c r="DX859" s="65"/>
      <c r="DY859" s="65"/>
      <c r="DZ859" s="65"/>
      <c r="EA859" s="65"/>
    </row>
    <row r="860" spans="1:131" x14ac:dyDescent="0.25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  <c r="AA860" s="65"/>
      <c r="AB860" s="65"/>
      <c r="AC860" s="65"/>
      <c r="AD860" s="65"/>
      <c r="AE860" s="65"/>
      <c r="AF860" s="65"/>
      <c r="AG860" s="65"/>
      <c r="AH860" s="65"/>
      <c r="AI860" s="65"/>
      <c r="AJ860" s="65"/>
      <c r="AK860" s="65"/>
      <c r="AL860" s="65"/>
      <c r="AM860" s="65"/>
      <c r="AN860" s="65"/>
      <c r="AO860" s="65"/>
      <c r="AP860" s="65"/>
      <c r="AQ860" s="65"/>
      <c r="AR860" s="65"/>
      <c r="AS860" s="65"/>
      <c r="AT860" s="65"/>
      <c r="AU860" s="65"/>
      <c r="AV860" s="65"/>
      <c r="AW860" s="65"/>
      <c r="AX860" s="65"/>
      <c r="AY860" s="65"/>
      <c r="AZ860" s="65"/>
      <c r="BA860" s="65"/>
      <c r="BB860" s="65"/>
      <c r="BC860" s="65"/>
      <c r="BD860" s="65"/>
      <c r="BE860" s="65"/>
      <c r="BF860" s="65"/>
      <c r="BG860" s="65"/>
      <c r="BH860" s="65"/>
      <c r="BI860" s="65"/>
      <c r="BJ860" s="65"/>
      <c r="BK860" s="65"/>
      <c r="BL860" s="65"/>
      <c r="BM860" s="65"/>
      <c r="BN860" s="65"/>
      <c r="BO860" s="65"/>
      <c r="BP860" s="65"/>
      <c r="BQ860" s="65"/>
      <c r="BR860" s="65"/>
      <c r="BS860" s="65"/>
      <c r="BT860" s="65"/>
      <c r="BU860" s="65"/>
      <c r="BV860" s="65"/>
      <c r="BW860" s="65"/>
      <c r="BX860" s="65"/>
      <c r="BY860" s="65"/>
      <c r="BZ860" s="65"/>
      <c r="CA860" s="65"/>
      <c r="CB860" s="65"/>
      <c r="CC860" s="65"/>
      <c r="CD860" s="65"/>
      <c r="CE860" s="65"/>
      <c r="CF860" s="65"/>
      <c r="CG860" s="65"/>
      <c r="CH860" s="65"/>
      <c r="CI860" s="65"/>
      <c r="CJ860" s="65"/>
      <c r="CK860" s="65"/>
      <c r="CL860" s="65"/>
      <c r="CM860" s="65"/>
      <c r="CN860" s="65"/>
      <c r="CO860" s="65"/>
      <c r="CP860" s="65"/>
      <c r="CQ860" s="65"/>
      <c r="CR860" s="65"/>
      <c r="CS860" s="65"/>
      <c r="CT860" s="65"/>
      <c r="CU860" s="65"/>
      <c r="CV860" s="65"/>
      <c r="CW860" s="65"/>
      <c r="CX860" s="65"/>
      <c r="CY860" s="65"/>
      <c r="CZ860" s="65"/>
      <c r="DA860" s="65"/>
      <c r="DB860" s="65"/>
      <c r="DC860" s="65"/>
      <c r="DD860" s="65"/>
      <c r="DE860" s="65"/>
      <c r="DF860" s="65"/>
      <c r="DG860" s="65"/>
      <c r="DH860" s="65"/>
      <c r="DI860" s="65"/>
      <c r="DJ860" s="65"/>
      <c r="DK860" s="65"/>
      <c r="DL860" s="65"/>
      <c r="DM860" s="65"/>
      <c r="DN860" s="65"/>
      <c r="DO860" s="65"/>
      <c r="DP860" s="65"/>
      <c r="DQ860" s="65"/>
      <c r="DR860" s="65"/>
      <c r="DS860" s="65"/>
      <c r="DT860" s="65"/>
      <c r="DU860" s="65"/>
      <c r="DV860" s="65"/>
      <c r="DW860" s="65"/>
      <c r="DX860" s="65"/>
      <c r="DY860" s="65"/>
      <c r="DZ860" s="65"/>
      <c r="EA860" s="65"/>
    </row>
    <row r="861" spans="1:131" x14ac:dyDescent="0.25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  <c r="AA861" s="65"/>
      <c r="AB861" s="65"/>
      <c r="AC861" s="65"/>
      <c r="AD861" s="65"/>
      <c r="AE861" s="65"/>
      <c r="AF861" s="65"/>
      <c r="AG861" s="65"/>
      <c r="AH861" s="65"/>
      <c r="AI861" s="65"/>
      <c r="AJ861" s="65"/>
      <c r="AK861" s="65"/>
      <c r="AL861" s="65"/>
      <c r="AM861" s="65"/>
      <c r="AN861" s="65"/>
      <c r="AO861" s="65"/>
      <c r="AP861" s="65"/>
      <c r="AQ861" s="65"/>
      <c r="AR861" s="65"/>
      <c r="AS861" s="65"/>
      <c r="AT861" s="65"/>
      <c r="AU861" s="65"/>
      <c r="AV861" s="65"/>
      <c r="AW861" s="65"/>
      <c r="AX861" s="65"/>
      <c r="AY861" s="65"/>
      <c r="AZ861" s="65"/>
      <c r="BA861" s="65"/>
      <c r="BB861" s="65"/>
      <c r="BC861" s="65"/>
      <c r="BD861" s="65"/>
      <c r="BE861" s="65"/>
      <c r="BF861" s="65"/>
      <c r="BG861" s="65"/>
      <c r="BH861" s="65"/>
      <c r="BI861" s="65"/>
      <c r="BJ861" s="65"/>
      <c r="BK861" s="65"/>
      <c r="BL861" s="65"/>
      <c r="BM861" s="65"/>
      <c r="BN861" s="65"/>
      <c r="BO861" s="65"/>
      <c r="BP861" s="65"/>
      <c r="BQ861" s="65"/>
      <c r="BR861" s="65"/>
      <c r="BS861" s="65"/>
      <c r="BT861" s="65"/>
      <c r="BU861" s="65"/>
      <c r="BV861" s="65"/>
      <c r="BW861" s="65"/>
      <c r="BX861" s="65"/>
      <c r="BY861" s="65"/>
      <c r="BZ861" s="65"/>
      <c r="CA861" s="65"/>
      <c r="CB861" s="65"/>
      <c r="CC861" s="65"/>
      <c r="CD861" s="65"/>
      <c r="CE861" s="65"/>
      <c r="CF861" s="65"/>
      <c r="CG861" s="65"/>
      <c r="CH861" s="65"/>
      <c r="CI861" s="65"/>
      <c r="CJ861" s="65"/>
      <c r="CK861" s="65"/>
      <c r="CL861" s="65"/>
      <c r="CM861" s="65"/>
      <c r="CN861" s="65"/>
      <c r="CO861" s="65"/>
      <c r="CP861" s="65"/>
      <c r="CQ861" s="65"/>
      <c r="CR861" s="65"/>
      <c r="CS861" s="65"/>
      <c r="CT861" s="65"/>
      <c r="CU861" s="65"/>
      <c r="CV861" s="65"/>
      <c r="CW861" s="65"/>
      <c r="CX861" s="65"/>
      <c r="CY861" s="65"/>
      <c r="CZ861" s="65"/>
      <c r="DA861" s="65"/>
      <c r="DB861" s="65"/>
      <c r="DC861" s="65"/>
      <c r="DD861" s="65"/>
      <c r="DE861" s="65"/>
      <c r="DF861" s="65"/>
      <c r="DG861" s="65"/>
      <c r="DH861" s="65"/>
      <c r="DI861" s="65"/>
      <c r="DJ861" s="65"/>
      <c r="DK861" s="65"/>
      <c r="DL861" s="65"/>
      <c r="DM861" s="65"/>
      <c r="DN861" s="65"/>
      <c r="DO861" s="65"/>
      <c r="DP861" s="65"/>
      <c r="DQ861" s="65"/>
      <c r="DR861" s="65"/>
      <c r="DS861" s="65"/>
      <c r="DT861" s="65"/>
      <c r="DU861" s="65"/>
      <c r="DV861" s="65"/>
      <c r="DW861" s="65"/>
      <c r="DX861" s="65"/>
      <c r="DY861" s="65"/>
      <c r="DZ861" s="65"/>
      <c r="EA861" s="65"/>
    </row>
    <row r="862" spans="1:131" x14ac:dyDescent="0.25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  <c r="AA862" s="65"/>
      <c r="AB862" s="65"/>
      <c r="AC862" s="65"/>
      <c r="AD862" s="65"/>
      <c r="AE862" s="65"/>
      <c r="AF862" s="65"/>
      <c r="AG862" s="65"/>
      <c r="AH862" s="65"/>
      <c r="AI862" s="65"/>
      <c r="AJ862" s="65"/>
      <c r="AK862" s="65"/>
      <c r="AL862" s="65"/>
      <c r="AM862" s="65"/>
      <c r="AN862" s="65"/>
      <c r="AO862" s="65"/>
      <c r="AP862" s="65"/>
      <c r="AQ862" s="65"/>
      <c r="AR862" s="65"/>
      <c r="AS862" s="65"/>
      <c r="AT862" s="65"/>
      <c r="AU862" s="65"/>
      <c r="AV862" s="65"/>
      <c r="AW862" s="65"/>
      <c r="AX862" s="65"/>
      <c r="AY862" s="65"/>
      <c r="AZ862" s="65"/>
      <c r="BA862" s="65"/>
      <c r="BB862" s="65"/>
      <c r="BC862" s="65"/>
      <c r="BD862" s="65"/>
      <c r="BE862" s="65"/>
      <c r="BF862" s="65"/>
      <c r="BG862" s="65"/>
      <c r="BH862" s="65"/>
      <c r="BI862" s="65"/>
      <c r="BJ862" s="65"/>
      <c r="BK862" s="65"/>
      <c r="BL862" s="65"/>
      <c r="BM862" s="65"/>
      <c r="BN862" s="65"/>
      <c r="BO862" s="65"/>
      <c r="BP862" s="65"/>
      <c r="BQ862" s="65"/>
      <c r="BR862" s="65"/>
      <c r="BS862" s="65"/>
      <c r="BT862" s="65"/>
      <c r="BU862" s="65"/>
      <c r="BV862" s="65"/>
      <c r="BW862" s="65"/>
      <c r="BX862" s="65"/>
      <c r="BY862" s="65"/>
      <c r="BZ862" s="65"/>
      <c r="CA862" s="65"/>
      <c r="CB862" s="65"/>
      <c r="CC862" s="65"/>
      <c r="CD862" s="65"/>
      <c r="CE862" s="65"/>
      <c r="CF862" s="65"/>
      <c r="CG862" s="65"/>
      <c r="CH862" s="65"/>
      <c r="CI862" s="65"/>
      <c r="CJ862" s="65"/>
      <c r="CK862" s="65"/>
      <c r="CL862" s="65"/>
      <c r="CM862" s="65"/>
      <c r="CN862" s="65"/>
      <c r="CO862" s="65"/>
      <c r="CP862" s="65"/>
      <c r="CQ862" s="65"/>
      <c r="CR862" s="65"/>
      <c r="CS862" s="65"/>
      <c r="CT862" s="65"/>
      <c r="CU862" s="65"/>
      <c r="CV862" s="65"/>
      <c r="CW862" s="65"/>
      <c r="CX862" s="65"/>
      <c r="CY862" s="65"/>
      <c r="CZ862" s="65"/>
      <c r="DA862" s="65"/>
      <c r="DB862" s="65"/>
      <c r="DC862" s="65"/>
      <c r="DD862" s="65"/>
      <c r="DE862" s="65"/>
      <c r="DF862" s="65"/>
      <c r="DG862" s="65"/>
      <c r="DH862" s="65"/>
      <c r="DI862" s="65"/>
      <c r="DJ862" s="65"/>
      <c r="DK862" s="65"/>
      <c r="DL862" s="65"/>
      <c r="DM862" s="65"/>
      <c r="DN862" s="65"/>
      <c r="DO862" s="65"/>
      <c r="DP862" s="65"/>
      <c r="DQ862" s="65"/>
      <c r="DR862" s="65"/>
      <c r="DS862" s="65"/>
      <c r="DT862" s="65"/>
      <c r="DU862" s="65"/>
      <c r="DV862" s="65"/>
      <c r="DW862" s="65"/>
      <c r="DX862" s="65"/>
      <c r="DY862" s="65"/>
      <c r="DZ862" s="65"/>
      <c r="EA862" s="65"/>
    </row>
    <row r="863" spans="1:131" x14ac:dyDescent="0.25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  <c r="AL863" s="65"/>
      <c r="AM863" s="65"/>
      <c r="AN863" s="65"/>
      <c r="AO863" s="65"/>
      <c r="AP863" s="65"/>
      <c r="AQ863" s="65"/>
      <c r="AR863" s="65"/>
      <c r="AS863" s="65"/>
      <c r="AT863" s="65"/>
      <c r="AU863" s="65"/>
      <c r="AV863" s="65"/>
      <c r="AW863" s="65"/>
      <c r="AX863" s="65"/>
      <c r="AY863" s="65"/>
      <c r="AZ863" s="65"/>
      <c r="BA863" s="65"/>
      <c r="BB863" s="65"/>
      <c r="BC863" s="65"/>
      <c r="BD863" s="65"/>
      <c r="BE863" s="65"/>
      <c r="BF863" s="65"/>
      <c r="BG863" s="65"/>
      <c r="BH863" s="65"/>
      <c r="BI863" s="65"/>
      <c r="BJ863" s="65"/>
      <c r="BK863" s="65"/>
      <c r="BL863" s="65"/>
      <c r="BM863" s="65"/>
      <c r="BN863" s="65"/>
      <c r="BO863" s="65"/>
      <c r="BP863" s="65"/>
      <c r="BQ863" s="65"/>
      <c r="BR863" s="65"/>
      <c r="BS863" s="65"/>
      <c r="BT863" s="65"/>
      <c r="BU863" s="65"/>
      <c r="BV863" s="65"/>
      <c r="BW863" s="65"/>
      <c r="BX863" s="65"/>
      <c r="BY863" s="65"/>
      <c r="BZ863" s="65"/>
      <c r="CA863" s="65"/>
      <c r="CB863" s="65"/>
      <c r="CC863" s="65"/>
      <c r="CD863" s="65"/>
      <c r="CE863" s="65"/>
      <c r="CF863" s="65"/>
      <c r="CG863" s="65"/>
      <c r="CH863" s="65"/>
      <c r="CI863" s="65"/>
      <c r="CJ863" s="65"/>
      <c r="CK863" s="65"/>
      <c r="CL863" s="65"/>
      <c r="CM863" s="65"/>
      <c r="CN863" s="65"/>
      <c r="CO863" s="65"/>
      <c r="CP863" s="65"/>
      <c r="CQ863" s="65"/>
      <c r="CR863" s="65"/>
      <c r="CS863" s="65"/>
      <c r="CT863" s="65"/>
      <c r="CU863" s="65"/>
      <c r="CV863" s="65"/>
      <c r="CW863" s="65"/>
      <c r="CX863" s="65"/>
      <c r="CY863" s="65"/>
      <c r="CZ863" s="65"/>
      <c r="DA863" s="65"/>
      <c r="DB863" s="65"/>
      <c r="DC863" s="65"/>
      <c r="DD863" s="65"/>
      <c r="DE863" s="65"/>
      <c r="DF863" s="65"/>
      <c r="DG863" s="65"/>
      <c r="DH863" s="65"/>
      <c r="DI863" s="65"/>
      <c r="DJ863" s="65"/>
      <c r="DK863" s="65"/>
      <c r="DL863" s="65"/>
      <c r="DM863" s="65"/>
      <c r="DN863" s="65"/>
      <c r="DO863" s="65"/>
      <c r="DP863" s="65"/>
      <c r="DQ863" s="65"/>
      <c r="DR863" s="65"/>
      <c r="DS863" s="65"/>
      <c r="DT863" s="65"/>
      <c r="DU863" s="65"/>
      <c r="DV863" s="65"/>
      <c r="DW863" s="65"/>
      <c r="DX863" s="65"/>
      <c r="DY863" s="65"/>
      <c r="DZ863" s="65"/>
      <c r="EA863" s="65"/>
    </row>
    <row r="864" spans="1:131" x14ac:dyDescent="0.25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  <c r="AL864" s="65"/>
      <c r="AM864" s="65"/>
      <c r="AN864" s="65"/>
      <c r="AO864" s="65"/>
      <c r="AP864" s="65"/>
      <c r="AQ864" s="65"/>
      <c r="AR864" s="65"/>
      <c r="AS864" s="65"/>
      <c r="AT864" s="65"/>
      <c r="AU864" s="65"/>
      <c r="AV864" s="65"/>
      <c r="AW864" s="65"/>
      <c r="AX864" s="65"/>
      <c r="AY864" s="65"/>
      <c r="AZ864" s="65"/>
      <c r="BA864" s="65"/>
      <c r="BB864" s="65"/>
      <c r="BC864" s="65"/>
      <c r="BD864" s="65"/>
      <c r="BE864" s="65"/>
      <c r="BF864" s="65"/>
      <c r="BG864" s="65"/>
      <c r="BH864" s="65"/>
      <c r="BI864" s="65"/>
      <c r="BJ864" s="65"/>
      <c r="BK864" s="65"/>
      <c r="BL864" s="65"/>
      <c r="BM864" s="65"/>
      <c r="BN864" s="65"/>
      <c r="BO864" s="65"/>
      <c r="BP864" s="65"/>
      <c r="BQ864" s="65"/>
      <c r="BR864" s="65"/>
      <c r="BS864" s="65"/>
      <c r="BT864" s="65"/>
      <c r="BU864" s="65"/>
      <c r="BV864" s="65"/>
      <c r="BW864" s="65"/>
      <c r="BX864" s="65"/>
      <c r="BY864" s="65"/>
      <c r="BZ864" s="65"/>
      <c r="CA864" s="65"/>
      <c r="CB864" s="65"/>
      <c r="CC864" s="65"/>
      <c r="CD864" s="65"/>
      <c r="CE864" s="65"/>
      <c r="CF864" s="65"/>
      <c r="CG864" s="65"/>
      <c r="CH864" s="65"/>
      <c r="CI864" s="65"/>
      <c r="CJ864" s="65"/>
      <c r="CK864" s="65"/>
      <c r="CL864" s="65"/>
      <c r="CM864" s="65"/>
      <c r="CN864" s="65"/>
      <c r="CO864" s="65"/>
      <c r="CP864" s="65"/>
      <c r="CQ864" s="65"/>
      <c r="CR864" s="65"/>
      <c r="CS864" s="65"/>
      <c r="CT864" s="65"/>
      <c r="CU864" s="65"/>
      <c r="CV864" s="65"/>
      <c r="CW864" s="65"/>
      <c r="CX864" s="65"/>
      <c r="CY864" s="65"/>
      <c r="CZ864" s="65"/>
      <c r="DA864" s="65"/>
      <c r="DB864" s="65"/>
      <c r="DC864" s="65"/>
      <c r="DD864" s="65"/>
      <c r="DE864" s="65"/>
      <c r="DF864" s="65"/>
      <c r="DG864" s="65"/>
      <c r="DH864" s="65"/>
      <c r="DI864" s="65"/>
      <c r="DJ864" s="65"/>
      <c r="DK864" s="65"/>
      <c r="DL864" s="65"/>
      <c r="DM864" s="65"/>
      <c r="DN864" s="65"/>
      <c r="DO864" s="65"/>
      <c r="DP864" s="65"/>
      <c r="DQ864" s="65"/>
      <c r="DR864" s="65"/>
      <c r="DS864" s="65"/>
      <c r="DT864" s="65"/>
      <c r="DU864" s="65"/>
      <c r="DV864" s="65"/>
      <c r="DW864" s="65"/>
      <c r="DX864" s="65"/>
      <c r="DY864" s="65"/>
      <c r="DZ864" s="65"/>
      <c r="EA864" s="65"/>
    </row>
    <row r="865" spans="1:131" x14ac:dyDescent="0.25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  <c r="AL865" s="65"/>
      <c r="AM865" s="65"/>
      <c r="AN865" s="65"/>
      <c r="AO865" s="65"/>
      <c r="AP865" s="65"/>
      <c r="AQ865" s="65"/>
      <c r="AR865" s="65"/>
      <c r="AS865" s="65"/>
      <c r="AT865" s="65"/>
      <c r="AU865" s="65"/>
      <c r="AV865" s="65"/>
      <c r="AW865" s="65"/>
      <c r="AX865" s="65"/>
      <c r="AY865" s="65"/>
      <c r="AZ865" s="65"/>
      <c r="BA865" s="65"/>
      <c r="BB865" s="65"/>
      <c r="BC865" s="65"/>
      <c r="BD865" s="65"/>
      <c r="BE865" s="65"/>
      <c r="BF865" s="65"/>
      <c r="BG865" s="65"/>
      <c r="BH865" s="65"/>
      <c r="BI865" s="65"/>
      <c r="BJ865" s="65"/>
      <c r="BK865" s="65"/>
      <c r="BL865" s="65"/>
      <c r="BM865" s="65"/>
      <c r="BN865" s="65"/>
      <c r="BO865" s="65"/>
      <c r="BP865" s="65"/>
      <c r="BQ865" s="65"/>
      <c r="BR865" s="65"/>
      <c r="BS865" s="65"/>
      <c r="BT865" s="65"/>
      <c r="BU865" s="65"/>
      <c r="BV865" s="65"/>
      <c r="BW865" s="65"/>
      <c r="BX865" s="65"/>
      <c r="BY865" s="65"/>
      <c r="BZ865" s="65"/>
      <c r="CA865" s="65"/>
      <c r="CB865" s="65"/>
      <c r="CC865" s="65"/>
      <c r="CD865" s="65"/>
      <c r="CE865" s="65"/>
      <c r="CF865" s="65"/>
      <c r="CG865" s="65"/>
      <c r="CH865" s="65"/>
      <c r="CI865" s="65"/>
      <c r="CJ865" s="65"/>
      <c r="CK865" s="65"/>
      <c r="CL865" s="65"/>
      <c r="CM865" s="65"/>
      <c r="CN865" s="65"/>
      <c r="CO865" s="65"/>
      <c r="CP865" s="65"/>
      <c r="CQ865" s="65"/>
      <c r="CR865" s="65"/>
      <c r="CS865" s="65"/>
      <c r="CT865" s="65"/>
      <c r="CU865" s="65"/>
      <c r="CV865" s="65"/>
      <c r="CW865" s="65"/>
      <c r="CX865" s="65"/>
      <c r="CY865" s="65"/>
      <c r="CZ865" s="65"/>
      <c r="DA865" s="65"/>
      <c r="DB865" s="65"/>
      <c r="DC865" s="65"/>
      <c r="DD865" s="65"/>
      <c r="DE865" s="65"/>
      <c r="DF865" s="65"/>
      <c r="DG865" s="65"/>
      <c r="DH865" s="65"/>
      <c r="DI865" s="65"/>
      <c r="DJ865" s="65"/>
      <c r="DK865" s="65"/>
      <c r="DL865" s="65"/>
      <c r="DM865" s="65"/>
      <c r="DN865" s="65"/>
      <c r="DO865" s="65"/>
      <c r="DP865" s="65"/>
      <c r="DQ865" s="65"/>
      <c r="DR865" s="65"/>
      <c r="DS865" s="65"/>
      <c r="DT865" s="65"/>
      <c r="DU865" s="65"/>
      <c r="DV865" s="65"/>
      <c r="DW865" s="65"/>
      <c r="DX865" s="65"/>
      <c r="DY865" s="65"/>
      <c r="DZ865" s="65"/>
      <c r="EA865" s="65"/>
    </row>
    <row r="866" spans="1:131" x14ac:dyDescent="0.25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  <c r="AL866" s="65"/>
      <c r="AM866" s="65"/>
      <c r="AN866" s="65"/>
      <c r="AO866" s="65"/>
      <c r="AP866" s="65"/>
      <c r="AQ866" s="65"/>
      <c r="AR866" s="65"/>
      <c r="AS866" s="65"/>
      <c r="AT866" s="65"/>
      <c r="AU866" s="65"/>
      <c r="AV866" s="65"/>
      <c r="AW866" s="65"/>
      <c r="AX866" s="65"/>
      <c r="AY866" s="65"/>
      <c r="AZ866" s="65"/>
      <c r="BA866" s="65"/>
      <c r="BB866" s="65"/>
      <c r="BC866" s="65"/>
      <c r="BD866" s="65"/>
      <c r="BE866" s="65"/>
      <c r="BF866" s="65"/>
      <c r="BG866" s="65"/>
      <c r="BH866" s="65"/>
      <c r="BI866" s="65"/>
      <c r="BJ866" s="65"/>
      <c r="BK866" s="65"/>
      <c r="BL866" s="65"/>
      <c r="BM866" s="65"/>
      <c r="BN866" s="65"/>
      <c r="BO866" s="65"/>
      <c r="BP866" s="65"/>
      <c r="BQ866" s="65"/>
      <c r="BR866" s="65"/>
      <c r="BS866" s="65"/>
      <c r="BT866" s="65"/>
      <c r="BU866" s="65"/>
      <c r="BV866" s="65"/>
      <c r="BW866" s="65"/>
      <c r="BX866" s="65"/>
      <c r="BY866" s="65"/>
      <c r="BZ866" s="65"/>
      <c r="CA866" s="65"/>
      <c r="CB866" s="65"/>
      <c r="CC866" s="65"/>
      <c r="CD866" s="65"/>
      <c r="CE866" s="65"/>
      <c r="CF866" s="65"/>
      <c r="CG866" s="65"/>
      <c r="CH866" s="65"/>
      <c r="CI866" s="65"/>
      <c r="CJ866" s="65"/>
      <c r="CK866" s="65"/>
      <c r="CL866" s="65"/>
      <c r="CM866" s="65"/>
      <c r="CN866" s="65"/>
      <c r="CO866" s="65"/>
      <c r="CP866" s="65"/>
      <c r="CQ866" s="65"/>
      <c r="CR866" s="65"/>
      <c r="CS866" s="65"/>
      <c r="CT866" s="65"/>
      <c r="CU866" s="65"/>
      <c r="CV866" s="65"/>
      <c r="CW866" s="65"/>
      <c r="CX866" s="65"/>
      <c r="CY866" s="65"/>
      <c r="CZ866" s="65"/>
      <c r="DA866" s="65"/>
      <c r="DB866" s="65"/>
      <c r="DC866" s="65"/>
      <c r="DD866" s="65"/>
      <c r="DE866" s="65"/>
      <c r="DF866" s="65"/>
      <c r="DG866" s="65"/>
      <c r="DH866" s="65"/>
      <c r="DI866" s="65"/>
      <c r="DJ866" s="65"/>
      <c r="DK866" s="65"/>
      <c r="DL866" s="65"/>
      <c r="DM866" s="65"/>
      <c r="DN866" s="65"/>
      <c r="DO866" s="65"/>
      <c r="DP866" s="65"/>
      <c r="DQ866" s="65"/>
      <c r="DR866" s="65"/>
      <c r="DS866" s="65"/>
      <c r="DT866" s="65"/>
      <c r="DU866" s="65"/>
      <c r="DV866" s="65"/>
      <c r="DW866" s="65"/>
      <c r="DX866" s="65"/>
      <c r="DY866" s="65"/>
      <c r="DZ866" s="65"/>
      <c r="EA866" s="65"/>
    </row>
    <row r="867" spans="1:131" x14ac:dyDescent="0.25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  <c r="AL867" s="65"/>
      <c r="AM867" s="65"/>
      <c r="AN867" s="65"/>
      <c r="AO867" s="65"/>
      <c r="AP867" s="65"/>
      <c r="AQ867" s="65"/>
      <c r="AR867" s="65"/>
      <c r="AS867" s="65"/>
      <c r="AT867" s="65"/>
      <c r="AU867" s="65"/>
      <c r="AV867" s="65"/>
      <c r="AW867" s="65"/>
      <c r="AX867" s="65"/>
      <c r="AY867" s="65"/>
      <c r="AZ867" s="65"/>
      <c r="BA867" s="65"/>
      <c r="BB867" s="65"/>
      <c r="BC867" s="65"/>
      <c r="BD867" s="65"/>
      <c r="BE867" s="65"/>
      <c r="BF867" s="65"/>
      <c r="BG867" s="65"/>
      <c r="BH867" s="65"/>
      <c r="BI867" s="65"/>
      <c r="BJ867" s="65"/>
      <c r="BK867" s="65"/>
      <c r="BL867" s="65"/>
      <c r="BM867" s="65"/>
      <c r="BN867" s="65"/>
      <c r="BO867" s="65"/>
      <c r="BP867" s="65"/>
      <c r="BQ867" s="65"/>
      <c r="BR867" s="65"/>
      <c r="BS867" s="65"/>
      <c r="BT867" s="65"/>
      <c r="BU867" s="65"/>
      <c r="BV867" s="65"/>
      <c r="BW867" s="65"/>
      <c r="BX867" s="65"/>
      <c r="BY867" s="65"/>
      <c r="BZ867" s="65"/>
      <c r="CA867" s="65"/>
      <c r="CB867" s="65"/>
      <c r="CC867" s="65"/>
      <c r="CD867" s="65"/>
      <c r="CE867" s="65"/>
      <c r="CF867" s="65"/>
      <c r="CG867" s="65"/>
      <c r="CH867" s="65"/>
      <c r="CI867" s="65"/>
      <c r="CJ867" s="65"/>
      <c r="CK867" s="65"/>
      <c r="CL867" s="65"/>
      <c r="CM867" s="65"/>
      <c r="CN867" s="65"/>
      <c r="CO867" s="65"/>
      <c r="CP867" s="65"/>
      <c r="CQ867" s="65"/>
      <c r="CR867" s="65"/>
      <c r="CS867" s="65"/>
      <c r="CT867" s="65"/>
      <c r="CU867" s="65"/>
      <c r="CV867" s="65"/>
      <c r="CW867" s="65"/>
      <c r="CX867" s="65"/>
      <c r="CY867" s="65"/>
      <c r="CZ867" s="65"/>
      <c r="DA867" s="65"/>
      <c r="DB867" s="65"/>
      <c r="DC867" s="65"/>
      <c r="DD867" s="65"/>
      <c r="DE867" s="65"/>
      <c r="DF867" s="65"/>
      <c r="DG867" s="65"/>
      <c r="DH867" s="65"/>
      <c r="DI867" s="65"/>
      <c r="DJ867" s="65"/>
      <c r="DK867" s="65"/>
      <c r="DL867" s="65"/>
      <c r="DM867" s="65"/>
      <c r="DN867" s="65"/>
      <c r="DO867" s="65"/>
      <c r="DP867" s="65"/>
      <c r="DQ867" s="65"/>
      <c r="DR867" s="65"/>
      <c r="DS867" s="65"/>
      <c r="DT867" s="65"/>
      <c r="DU867" s="65"/>
      <c r="DV867" s="65"/>
      <c r="DW867" s="65"/>
      <c r="DX867" s="65"/>
      <c r="DY867" s="65"/>
      <c r="DZ867" s="65"/>
      <c r="EA867" s="65"/>
    </row>
    <row r="868" spans="1:131" x14ac:dyDescent="0.25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  <c r="AL868" s="65"/>
      <c r="AM868" s="65"/>
      <c r="AN868" s="65"/>
      <c r="AO868" s="65"/>
      <c r="AP868" s="65"/>
      <c r="AQ868" s="65"/>
      <c r="AR868" s="65"/>
      <c r="AS868" s="65"/>
      <c r="AT868" s="65"/>
      <c r="AU868" s="65"/>
      <c r="AV868" s="65"/>
      <c r="AW868" s="65"/>
      <c r="AX868" s="65"/>
      <c r="AY868" s="65"/>
      <c r="AZ868" s="65"/>
      <c r="BA868" s="65"/>
      <c r="BB868" s="65"/>
      <c r="BC868" s="65"/>
      <c r="BD868" s="65"/>
      <c r="BE868" s="65"/>
      <c r="BF868" s="65"/>
      <c r="BG868" s="65"/>
      <c r="BH868" s="65"/>
      <c r="BI868" s="65"/>
      <c r="BJ868" s="65"/>
      <c r="BK868" s="65"/>
      <c r="BL868" s="65"/>
      <c r="BM868" s="65"/>
      <c r="BN868" s="65"/>
      <c r="BO868" s="65"/>
      <c r="BP868" s="65"/>
      <c r="BQ868" s="65"/>
      <c r="BR868" s="65"/>
      <c r="BS868" s="65"/>
      <c r="BT868" s="65"/>
      <c r="BU868" s="65"/>
      <c r="BV868" s="65"/>
      <c r="BW868" s="65"/>
      <c r="BX868" s="65"/>
      <c r="BY868" s="65"/>
      <c r="BZ868" s="65"/>
      <c r="CA868" s="65"/>
      <c r="CB868" s="65"/>
      <c r="CC868" s="65"/>
      <c r="CD868" s="65"/>
      <c r="CE868" s="65"/>
      <c r="CF868" s="65"/>
      <c r="CG868" s="65"/>
      <c r="CH868" s="65"/>
      <c r="CI868" s="65"/>
      <c r="CJ868" s="65"/>
      <c r="CK868" s="65"/>
      <c r="CL868" s="65"/>
      <c r="CM868" s="65"/>
      <c r="CN868" s="65"/>
      <c r="CO868" s="65"/>
      <c r="CP868" s="65"/>
      <c r="CQ868" s="65"/>
      <c r="CR868" s="65"/>
      <c r="CS868" s="65"/>
      <c r="CT868" s="65"/>
      <c r="CU868" s="65"/>
      <c r="CV868" s="65"/>
      <c r="CW868" s="65"/>
      <c r="CX868" s="65"/>
      <c r="CY868" s="65"/>
      <c r="CZ868" s="65"/>
      <c r="DA868" s="65"/>
      <c r="DB868" s="65"/>
      <c r="DC868" s="65"/>
      <c r="DD868" s="65"/>
      <c r="DE868" s="65"/>
      <c r="DF868" s="65"/>
      <c r="DG868" s="65"/>
      <c r="DH868" s="65"/>
      <c r="DI868" s="65"/>
      <c r="DJ868" s="65"/>
      <c r="DK868" s="65"/>
      <c r="DL868" s="65"/>
      <c r="DM868" s="65"/>
      <c r="DN868" s="65"/>
      <c r="DO868" s="65"/>
      <c r="DP868" s="65"/>
      <c r="DQ868" s="65"/>
      <c r="DR868" s="65"/>
      <c r="DS868" s="65"/>
      <c r="DT868" s="65"/>
      <c r="DU868" s="65"/>
      <c r="DV868" s="65"/>
      <c r="DW868" s="65"/>
      <c r="DX868" s="65"/>
      <c r="DY868" s="65"/>
      <c r="DZ868" s="65"/>
      <c r="EA868" s="65"/>
    </row>
    <row r="869" spans="1:131" x14ac:dyDescent="0.25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  <c r="AL869" s="65"/>
      <c r="AM869" s="65"/>
      <c r="AN869" s="65"/>
      <c r="AO869" s="65"/>
      <c r="AP869" s="65"/>
      <c r="AQ869" s="65"/>
      <c r="AR869" s="65"/>
      <c r="AS869" s="65"/>
      <c r="AT869" s="65"/>
      <c r="AU869" s="65"/>
      <c r="AV869" s="65"/>
      <c r="AW869" s="65"/>
      <c r="AX869" s="65"/>
      <c r="AY869" s="65"/>
      <c r="AZ869" s="65"/>
      <c r="BA869" s="65"/>
      <c r="BB869" s="65"/>
      <c r="BC869" s="65"/>
      <c r="BD869" s="65"/>
      <c r="BE869" s="65"/>
      <c r="BF869" s="65"/>
      <c r="BG869" s="65"/>
      <c r="BH869" s="65"/>
      <c r="BI869" s="65"/>
      <c r="BJ869" s="65"/>
      <c r="BK869" s="65"/>
      <c r="BL869" s="65"/>
      <c r="BM869" s="65"/>
      <c r="BN869" s="65"/>
      <c r="BO869" s="65"/>
      <c r="BP869" s="65"/>
      <c r="BQ869" s="65"/>
      <c r="BR869" s="65"/>
      <c r="BS869" s="65"/>
      <c r="BT869" s="65"/>
      <c r="BU869" s="65"/>
      <c r="BV869" s="65"/>
      <c r="BW869" s="65"/>
      <c r="BX869" s="65"/>
      <c r="BY869" s="65"/>
      <c r="BZ869" s="65"/>
      <c r="CA869" s="65"/>
      <c r="CB869" s="65"/>
      <c r="CC869" s="65"/>
      <c r="CD869" s="65"/>
      <c r="CE869" s="65"/>
      <c r="CF869" s="65"/>
      <c r="CG869" s="65"/>
      <c r="CH869" s="65"/>
      <c r="CI869" s="65"/>
      <c r="CJ869" s="65"/>
      <c r="CK869" s="65"/>
      <c r="CL869" s="65"/>
      <c r="CM869" s="65"/>
      <c r="CN869" s="65"/>
      <c r="CO869" s="65"/>
      <c r="CP869" s="65"/>
      <c r="CQ869" s="65"/>
      <c r="CR869" s="65"/>
      <c r="CS869" s="65"/>
      <c r="CT869" s="65"/>
      <c r="CU869" s="65"/>
      <c r="CV869" s="65"/>
      <c r="CW869" s="65"/>
      <c r="CX869" s="65"/>
      <c r="CY869" s="65"/>
      <c r="CZ869" s="65"/>
      <c r="DA869" s="65"/>
      <c r="DB869" s="65"/>
      <c r="DC869" s="65"/>
      <c r="DD869" s="65"/>
      <c r="DE869" s="65"/>
      <c r="DF869" s="65"/>
      <c r="DG869" s="65"/>
      <c r="DH869" s="65"/>
      <c r="DI869" s="65"/>
      <c r="DJ869" s="65"/>
      <c r="DK869" s="65"/>
      <c r="DL869" s="65"/>
      <c r="DM869" s="65"/>
      <c r="DN869" s="65"/>
      <c r="DO869" s="65"/>
      <c r="DP869" s="65"/>
      <c r="DQ869" s="65"/>
      <c r="DR869" s="65"/>
      <c r="DS869" s="65"/>
      <c r="DT869" s="65"/>
      <c r="DU869" s="65"/>
      <c r="DV869" s="65"/>
      <c r="DW869" s="65"/>
      <c r="DX869" s="65"/>
      <c r="DY869" s="65"/>
      <c r="DZ869" s="65"/>
      <c r="EA869" s="65"/>
    </row>
    <row r="870" spans="1:131" x14ac:dyDescent="0.25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  <c r="AL870" s="65"/>
      <c r="AM870" s="65"/>
      <c r="AN870" s="65"/>
      <c r="AO870" s="65"/>
      <c r="AP870" s="65"/>
      <c r="AQ870" s="65"/>
      <c r="AR870" s="65"/>
      <c r="AS870" s="65"/>
      <c r="AT870" s="65"/>
      <c r="AU870" s="65"/>
      <c r="AV870" s="65"/>
      <c r="AW870" s="65"/>
      <c r="AX870" s="65"/>
      <c r="AY870" s="65"/>
      <c r="AZ870" s="65"/>
      <c r="BA870" s="65"/>
      <c r="BB870" s="65"/>
      <c r="BC870" s="65"/>
      <c r="BD870" s="65"/>
      <c r="BE870" s="65"/>
      <c r="BF870" s="65"/>
      <c r="BG870" s="65"/>
      <c r="BH870" s="65"/>
      <c r="BI870" s="65"/>
      <c r="BJ870" s="65"/>
      <c r="BK870" s="65"/>
      <c r="BL870" s="65"/>
      <c r="BM870" s="65"/>
      <c r="BN870" s="65"/>
      <c r="BO870" s="65"/>
      <c r="BP870" s="65"/>
      <c r="BQ870" s="65"/>
      <c r="BR870" s="65"/>
      <c r="BS870" s="65"/>
      <c r="BT870" s="65"/>
      <c r="BU870" s="65"/>
      <c r="BV870" s="65"/>
      <c r="BW870" s="65"/>
      <c r="BX870" s="65"/>
      <c r="BY870" s="65"/>
      <c r="BZ870" s="65"/>
      <c r="CA870" s="65"/>
      <c r="CB870" s="65"/>
      <c r="CC870" s="65"/>
      <c r="CD870" s="65"/>
      <c r="CE870" s="65"/>
      <c r="CF870" s="65"/>
      <c r="CG870" s="65"/>
      <c r="CH870" s="65"/>
      <c r="CI870" s="65"/>
      <c r="CJ870" s="65"/>
      <c r="CK870" s="65"/>
      <c r="CL870" s="65"/>
      <c r="CM870" s="65"/>
      <c r="CN870" s="65"/>
      <c r="CO870" s="65"/>
      <c r="CP870" s="65"/>
      <c r="CQ870" s="65"/>
      <c r="CR870" s="65"/>
      <c r="CS870" s="65"/>
      <c r="CT870" s="65"/>
      <c r="CU870" s="65"/>
      <c r="CV870" s="65"/>
      <c r="CW870" s="65"/>
      <c r="CX870" s="65"/>
      <c r="CY870" s="65"/>
      <c r="CZ870" s="65"/>
      <c r="DA870" s="65"/>
      <c r="DB870" s="65"/>
      <c r="DC870" s="65"/>
      <c r="DD870" s="65"/>
      <c r="DE870" s="65"/>
      <c r="DF870" s="65"/>
      <c r="DG870" s="65"/>
      <c r="DH870" s="65"/>
      <c r="DI870" s="65"/>
      <c r="DJ870" s="65"/>
      <c r="DK870" s="65"/>
      <c r="DL870" s="65"/>
      <c r="DM870" s="65"/>
      <c r="DN870" s="65"/>
      <c r="DO870" s="65"/>
      <c r="DP870" s="65"/>
      <c r="DQ870" s="65"/>
      <c r="DR870" s="65"/>
      <c r="DS870" s="65"/>
      <c r="DT870" s="65"/>
      <c r="DU870" s="65"/>
      <c r="DV870" s="65"/>
      <c r="DW870" s="65"/>
      <c r="DX870" s="65"/>
      <c r="DY870" s="65"/>
      <c r="DZ870" s="65"/>
      <c r="EA870" s="65"/>
    </row>
    <row r="871" spans="1:131" x14ac:dyDescent="0.25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  <c r="AL871" s="65"/>
      <c r="AM871" s="65"/>
      <c r="AN871" s="65"/>
      <c r="AO871" s="65"/>
      <c r="AP871" s="65"/>
      <c r="AQ871" s="65"/>
      <c r="AR871" s="65"/>
      <c r="AS871" s="65"/>
      <c r="AT871" s="65"/>
      <c r="AU871" s="65"/>
      <c r="AV871" s="65"/>
      <c r="AW871" s="65"/>
      <c r="AX871" s="65"/>
      <c r="AY871" s="65"/>
      <c r="AZ871" s="65"/>
      <c r="BA871" s="65"/>
      <c r="BB871" s="65"/>
      <c r="BC871" s="65"/>
      <c r="BD871" s="65"/>
      <c r="BE871" s="65"/>
      <c r="BF871" s="65"/>
      <c r="BG871" s="65"/>
      <c r="BH871" s="65"/>
      <c r="BI871" s="65"/>
      <c r="BJ871" s="65"/>
      <c r="BK871" s="65"/>
      <c r="BL871" s="65"/>
      <c r="BM871" s="65"/>
      <c r="BN871" s="65"/>
      <c r="BO871" s="65"/>
      <c r="BP871" s="65"/>
      <c r="BQ871" s="65"/>
      <c r="BR871" s="65"/>
      <c r="BS871" s="65"/>
      <c r="BT871" s="65"/>
      <c r="BU871" s="65"/>
      <c r="BV871" s="65"/>
      <c r="BW871" s="65"/>
      <c r="BX871" s="65"/>
      <c r="BY871" s="65"/>
      <c r="BZ871" s="65"/>
      <c r="CA871" s="65"/>
      <c r="CB871" s="65"/>
      <c r="CC871" s="65"/>
      <c r="CD871" s="65"/>
      <c r="CE871" s="65"/>
      <c r="CF871" s="65"/>
      <c r="CG871" s="65"/>
      <c r="CH871" s="65"/>
      <c r="CI871" s="65"/>
      <c r="CJ871" s="65"/>
      <c r="CK871" s="65"/>
      <c r="CL871" s="65"/>
      <c r="CM871" s="65"/>
      <c r="CN871" s="65"/>
      <c r="CO871" s="65"/>
      <c r="CP871" s="65"/>
      <c r="CQ871" s="65"/>
      <c r="CR871" s="65"/>
      <c r="CS871" s="65"/>
      <c r="CT871" s="65"/>
      <c r="CU871" s="65"/>
      <c r="CV871" s="65"/>
      <c r="CW871" s="65"/>
      <c r="CX871" s="65"/>
      <c r="CY871" s="65"/>
      <c r="CZ871" s="65"/>
      <c r="DA871" s="65"/>
      <c r="DB871" s="65"/>
      <c r="DC871" s="65"/>
      <c r="DD871" s="65"/>
      <c r="DE871" s="65"/>
      <c r="DF871" s="65"/>
      <c r="DG871" s="65"/>
      <c r="DH871" s="65"/>
      <c r="DI871" s="65"/>
      <c r="DJ871" s="65"/>
      <c r="DK871" s="65"/>
      <c r="DL871" s="65"/>
      <c r="DM871" s="65"/>
      <c r="DN871" s="65"/>
      <c r="DO871" s="65"/>
      <c r="DP871" s="65"/>
      <c r="DQ871" s="65"/>
      <c r="DR871" s="65"/>
      <c r="DS871" s="65"/>
      <c r="DT871" s="65"/>
      <c r="DU871" s="65"/>
      <c r="DV871" s="65"/>
      <c r="DW871" s="65"/>
      <c r="DX871" s="65"/>
      <c r="DY871" s="65"/>
      <c r="DZ871" s="65"/>
      <c r="EA871" s="65"/>
    </row>
    <row r="872" spans="1:131" x14ac:dyDescent="0.25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  <c r="AA872" s="65"/>
      <c r="AB872" s="65"/>
      <c r="AC872" s="65"/>
      <c r="AD872" s="65"/>
      <c r="AE872" s="65"/>
      <c r="AF872" s="65"/>
      <c r="AG872" s="65"/>
      <c r="AH872" s="65"/>
      <c r="AI872" s="65"/>
      <c r="AJ872" s="65"/>
      <c r="AK872" s="65"/>
      <c r="AL872" s="65"/>
      <c r="AM872" s="65"/>
      <c r="AN872" s="65"/>
      <c r="AO872" s="65"/>
      <c r="AP872" s="65"/>
      <c r="AQ872" s="65"/>
      <c r="AR872" s="65"/>
      <c r="AS872" s="65"/>
      <c r="AT872" s="65"/>
      <c r="AU872" s="65"/>
      <c r="AV872" s="65"/>
      <c r="AW872" s="65"/>
      <c r="AX872" s="65"/>
      <c r="AY872" s="65"/>
      <c r="AZ872" s="65"/>
      <c r="BA872" s="65"/>
      <c r="BB872" s="65"/>
      <c r="BC872" s="65"/>
      <c r="BD872" s="65"/>
      <c r="BE872" s="65"/>
      <c r="BF872" s="65"/>
      <c r="BG872" s="65"/>
      <c r="BH872" s="65"/>
      <c r="BI872" s="65"/>
      <c r="BJ872" s="65"/>
      <c r="BK872" s="65"/>
      <c r="BL872" s="65"/>
      <c r="BM872" s="65"/>
      <c r="BN872" s="65"/>
      <c r="BO872" s="65"/>
      <c r="BP872" s="65"/>
      <c r="BQ872" s="65"/>
      <c r="BR872" s="65"/>
      <c r="BS872" s="65"/>
      <c r="BT872" s="65"/>
      <c r="BU872" s="65"/>
      <c r="BV872" s="65"/>
      <c r="BW872" s="65"/>
      <c r="BX872" s="65"/>
      <c r="BY872" s="65"/>
      <c r="BZ872" s="65"/>
      <c r="CA872" s="65"/>
      <c r="CB872" s="65"/>
      <c r="CC872" s="65"/>
      <c r="CD872" s="65"/>
      <c r="CE872" s="65"/>
      <c r="CF872" s="65"/>
      <c r="CG872" s="65"/>
      <c r="CH872" s="65"/>
      <c r="CI872" s="65"/>
      <c r="CJ872" s="65"/>
      <c r="CK872" s="65"/>
      <c r="CL872" s="65"/>
      <c r="CM872" s="65"/>
      <c r="CN872" s="65"/>
      <c r="CO872" s="65"/>
      <c r="CP872" s="65"/>
      <c r="CQ872" s="65"/>
      <c r="CR872" s="65"/>
      <c r="CS872" s="65"/>
      <c r="CT872" s="65"/>
      <c r="CU872" s="65"/>
      <c r="CV872" s="65"/>
      <c r="CW872" s="65"/>
      <c r="CX872" s="65"/>
      <c r="CY872" s="65"/>
      <c r="CZ872" s="65"/>
      <c r="DA872" s="65"/>
      <c r="DB872" s="65"/>
      <c r="DC872" s="65"/>
      <c r="DD872" s="65"/>
      <c r="DE872" s="65"/>
      <c r="DF872" s="65"/>
      <c r="DG872" s="65"/>
      <c r="DH872" s="65"/>
      <c r="DI872" s="65"/>
      <c r="DJ872" s="65"/>
      <c r="DK872" s="65"/>
      <c r="DL872" s="65"/>
      <c r="DM872" s="65"/>
      <c r="DN872" s="65"/>
      <c r="DO872" s="65"/>
      <c r="DP872" s="65"/>
      <c r="DQ872" s="65"/>
      <c r="DR872" s="65"/>
      <c r="DS872" s="65"/>
      <c r="DT872" s="65"/>
      <c r="DU872" s="65"/>
      <c r="DV872" s="65"/>
      <c r="DW872" s="65"/>
      <c r="DX872" s="65"/>
      <c r="DY872" s="65"/>
      <c r="DZ872" s="65"/>
      <c r="EA872" s="65"/>
    </row>
    <row r="873" spans="1:131" x14ac:dyDescent="0.25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  <c r="AA873" s="65"/>
      <c r="AB873" s="65"/>
      <c r="AC873" s="65"/>
      <c r="AD873" s="65"/>
      <c r="AE873" s="65"/>
      <c r="AF873" s="65"/>
      <c r="AG873" s="65"/>
      <c r="AH873" s="65"/>
      <c r="AI873" s="65"/>
      <c r="AJ873" s="65"/>
      <c r="AK873" s="65"/>
      <c r="AL873" s="65"/>
      <c r="AM873" s="65"/>
      <c r="AN873" s="65"/>
      <c r="AO873" s="65"/>
      <c r="AP873" s="65"/>
      <c r="AQ873" s="65"/>
      <c r="AR873" s="65"/>
      <c r="AS873" s="65"/>
      <c r="AT873" s="65"/>
      <c r="AU873" s="65"/>
      <c r="AV873" s="65"/>
      <c r="AW873" s="65"/>
      <c r="AX873" s="65"/>
      <c r="AY873" s="65"/>
      <c r="AZ873" s="65"/>
      <c r="BA873" s="65"/>
      <c r="BB873" s="65"/>
      <c r="BC873" s="65"/>
      <c r="BD873" s="65"/>
      <c r="BE873" s="65"/>
      <c r="BF873" s="65"/>
      <c r="BG873" s="65"/>
      <c r="BH873" s="65"/>
      <c r="BI873" s="65"/>
      <c r="BJ873" s="65"/>
      <c r="BK873" s="65"/>
      <c r="BL873" s="65"/>
      <c r="BM873" s="65"/>
      <c r="BN873" s="65"/>
      <c r="BO873" s="65"/>
      <c r="BP873" s="65"/>
      <c r="BQ873" s="65"/>
      <c r="BR873" s="65"/>
      <c r="BS873" s="65"/>
      <c r="BT873" s="65"/>
      <c r="BU873" s="65"/>
      <c r="BV873" s="65"/>
      <c r="BW873" s="65"/>
      <c r="BX873" s="65"/>
      <c r="BY873" s="65"/>
      <c r="BZ873" s="65"/>
      <c r="CA873" s="65"/>
      <c r="CB873" s="65"/>
      <c r="CC873" s="65"/>
      <c r="CD873" s="65"/>
      <c r="CE873" s="65"/>
      <c r="CF873" s="65"/>
      <c r="CG873" s="65"/>
      <c r="CH873" s="65"/>
      <c r="CI873" s="65"/>
      <c r="CJ873" s="65"/>
      <c r="CK873" s="65"/>
      <c r="CL873" s="65"/>
      <c r="CM873" s="65"/>
      <c r="CN873" s="65"/>
      <c r="CO873" s="65"/>
      <c r="CP873" s="65"/>
      <c r="CQ873" s="65"/>
      <c r="CR873" s="65"/>
      <c r="CS873" s="65"/>
      <c r="CT873" s="65"/>
      <c r="CU873" s="65"/>
      <c r="CV873" s="65"/>
      <c r="CW873" s="65"/>
      <c r="CX873" s="65"/>
      <c r="CY873" s="65"/>
      <c r="CZ873" s="65"/>
      <c r="DA873" s="65"/>
      <c r="DB873" s="65"/>
      <c r="DC873" s="65"/>
      <c r="DD873" s="65"/>
      <c r="DE873" s="65"/>
      <c r="DF873" s="65"/>
      <c r="DG873" s="65"/>
      <c r="DH873" s="65"/>
      <c r="DI873" s="65"/>
      <c r="DJ873" s="65"/>
      <c r="DK873" s="65"/>
      <c r="DL873" s="65"/>
      <c r="DM873" s="65"/>
      <c r="DN873" s="65"/>
      <c r="DO873" s="65"/>
      <c r="DP873" s="65"/>
      <c r="DQ873" s="65"/>
      <c r="DR873" s="65"/>
      <c r="DS873" s="65"/>
      <c r="DT873" s="65"/>
      <c r="DU873" s="65"/>
      <c r="DV873" s="65"/>
      <c r="DW873" s="65"/>
      <c r="DX873" s="65"/>
      <c r="DY873" s="65"/>
      <c r="DZ873" s="65"/>
      <c r="EA873" s="65"/>
    </row>
    <row r="874" spans="1:131" x14ac:dyDescent="0.25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  <c r="AL874" s="65"/>
      <c r="AM874" s="65"/>
      <c r="AN874" s="65"/>
      <c r="AO874" s="65"/>
      <c r="AP874" s="65"/>
      <c r="AQ874" s="65"/>
      <c r="AR874" s="65"/>
      <c r="AS874" s="65"/>
      <c r="AT874" s="65"/>
      <c r="AU874" s="65"/>
      <c r="AV874" s="65"/>
      <c r="AW874" s="65"/>
      <c r="AX874" s="65"/>
      <c r="AY874" s="65"/>
      <c r="AZ874" s="65"/>
      <c r="BA874" s="65"/>
      <c r="BB874" s="65"/>
      <c r="BC874" s="65"/>
      <c r="BD874" s="65"/>
      <c r="BE874" s="65"/>
      <c r="BF874" s="65"/>
      <c r="BG874" s="65"/>
      <c r="BH874" s="65"/>
      <c r="BI874" s="65"/>
      <c r="BJ874" s="65"/>
      <c r="BK874" s="65"/>
      <c r="BL874" s="65"/>
      <c r="BM874" s="65"/>
      <c r="BN874" s="65"/>
      <c r="BO874" s="65"/>
      <c r="BP874" s="65"/>
      <c r="BQ874" s="65"/>
      <c r="BR874" s="65"/>
      <c r="BS874" s="65"/>
      <c r="BT874" s="65"/>
      <c r="BU874" s="65"/>
      <c r="BV874" s="65"/>
      <c r="BW874" s="65"/>
      <c r="BX874" s="65"/>
      <c r="BY874" s="65"/>
      <c r="BZ874" s="65"/>
      <c r="CA874" s="65"/>
      <c r="CB874" s="65"/>
      <c r="CC874" s="65"/>
      <c r="CD874" s="65"/>
      <c r="CE874" s="65"/>
      <c r="CF874" s="65"/>
      <c r="CG874" s="65"/>
      <c r="CH874" s="65"/>
      <c r="CI874" s="65"/>
      <c r="CJ874" s="65"/>
      <c r="CK874" s="65"/>
      <c r="CL874" s="65"/>
      <c r="CM874" s="65"/>
      <c r="CN874" s="65"/>
      <c r="CO874" s="65"/>
      <c r="CP874" s="65"/>
      <c r="CQ874" s="65"/>
      <c r="CR874" s="65"/>
      <c r="CS874" s="65"/>
      <c r="CT874" s="65"/>
      <c r="CU874" s="65"/>
      <c r="CV874" s="65"/>
      <c r="CW874" s="65"/>
      <c r="CX874" s="65"/>
      <c r="CY874" s="65"/>
      <c r="CZ874" s="65"/>
      <c r="DA874" s="65"/>
      <c r="DB874" s="65"/>
      <c r="DC874" s="65"/>
      <c r="DD874" s="65"/>
      <c r="DE874" s="65"/>
      <c r="DF874" s="65"/>
      <c r="DG874" s="65"/>
      <c r="DH874" s="65"/>
      <c r="DI874" s="65"/>
      <c r="DJ874" s="65"/>
      <c r="DK874" s="65"/>
      <c r="DL874" s="65"/>
      <c r="DM874" s="65"/>
      <c r="DN874" s="65"/>
      <c r="DO874" s="65"/>
      <c r="DP874" s="65"/>
      <c r="DQ874" s="65"/>
      <c r="DR874" s="65"/>
      <c r="DS874" s="65"/>
      <c r="DT874" s="65"/>
      <c r="DU874" s="65"/>
      <c r="DV874" s="65"/>
      <c r="DW874" s="65"/>
      <c r="DX874" s="65"/>
      <c r="DY874" s="65"/>
      <c r="DZ874" s="65"/>
      <c r="EA874" s="65"/>
    </row>
    <row r="875" spans="1:131" x14ac:dyDescent="0.25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  <c r="AL875" s="65"/>
      <c r="AM875" s="65"/>
      <c r="AN875" s="65"/>
      <c r="AO875" s="65"/>
      <c r="AP875" s="65"/>
      <c r="AQ875" s="65"/>
      <c r="AR875" s="65"/>
      <c r="AS875" s="65"/>
      <c r="AT875" s="65"/>
      <c r="AU875" s="65"/>
      <c r="AV875" s="65"/>
      <c r="AW875" s="65"/>
      <c r="AX875" s="65"/>
      <c r="AY875" s="65"/>
      <c r="AZ875" s="65"/>
      <c r="BA875" s="65"/>
      <c r="BB875" s="65"/>
      <c r="BC875" s="65"/>
      <c r="BD875" s="65"/>
      <c r="BE875" s="65"/>
      <c r="BF875" s="65"/>
      <c r="BG875" s="65"/>
      <c r="BH875" s="65"/>
      <c r="BI875" s="65"/>
      <c r="BJ875" s="65"/>
      <c r="BK875" s="65"/>
      <c r="BL875" s="65"/>
      <c r="BM875" s="65"/>
      <c r="BN875" s="65"/>
      <c r="BO875" s="65"/>
      <c r="BP875" s="65"/>
      <c r="BQ875" s="65"/>
      <c r="BR875" s="65"/>
      <c r="BS875" s="65"/>
      <c r="BT875" s="65"/>
      <c r="BU875" s="65"/>
      <c r="BV875" s="65"/>
      <c r="BW875" s="65"/>
      <c r="BX875" s="65"/>
      <c r="BY875" s="65"/>
      <c r="BZ875" s="65"/>
      <c r="CA875" s="65"/>
      <c r="CB875" s="65"/>
      <c r="CC875" s="65"/>
      <c r="CD875" s="65"/>
      <c r="CE875" s="65"/>
      <c r="CF875" s="65"/>
      <c r="CG875" s="65"/>
      <c r="CH875" s="65"/>
      <c r="CI875" s="65"/>
      <c r="CJ875" s="65"/>
      <c r="CK875" s="65"/>
      <c r="CL875" s="65"/>
      <c r="CM875" s="65"/>
      <c r="CN875" s="65"/>
      <c r="CO875" s="65"/>
      <c r="CP875" s="65"/>
      <c r="CQ875" s="65"/>
      <c r="CR875" s="65"/>
      <c r="CS875" s="65"/>
      <c r="CT875" s="65"/>
      <c r="CU875" s="65"/>
      <c r="CV875" s="65"/>
      <c r="CW875" s="65"/>
      <c r="CX875" s="65"/>
      <c r="CY875" s="65"/>
      <c r="CZ875" s="65"/>
      <c r="DA875" s="65"/>
      <c r="DB875" s="65"/>
      <c r="DC875" s="65"/>
      <c r="DD875" s="65"/>
      <c r="DE875" s="65"/>
      <c r="DF875" s="65"/>
      <c r="DG875" s="65"/>
      <c r="DH875" s="65"/>
      <c r="DI875" s="65"/>
      <c r="DJ875" s="65"/>
      <c r="DK875" s="65"/>
      <c r="DL875" s="65"/>
      <c r="DM875" s="65"/>
      <c r="DN875" s="65"/>
      <c r="DO875" s="65"/>
      <c r="DP875" s="65"/>
      <c r="DQ875" s="65"/>
      <c r="DR875" s="65"/>
      <c r="DS875" s="65"/>
      <c r="DT875" s="65"/>
      <c r="DU875" s="65"/>
      <c r="DV875" s="65"/>
      <c r="DW875" s="65"/>
      <c r="DX875" s="65"/>
      <c r="DY875" s="65"/>
      <c r="DZ875" s="65"/>
      <c r="EA875" s="65"/>
    </row>
    <row r="876" spans="1:131" x14ac:dyDescent="0.25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  <c r="AL876" s="65"/>
      <c r="AM876" s="65"/>
      <c r="AN876" s="65"/>
      <c r="AO876" s="65"/>
      <c r="AP876" s="65"/>
      <c r="AQ876" s="65"/>
      <c r="AR876" s="65"/>
      <c r="AS876" s="65"/>
      <c r="AT876" s="65"/>
      <c r="AU876" s="65"/>
      <c r="AV876" s="65"/>
      <c r="AW876" s="65"/>
      <c r="AX876" s="65"/>
      <c r="AY876" s="65"/>
      <c r="AZ876" s="65"/>
      <c r="BA876" s="65"/>
      <c r="BB876" s="65"/>
      <c r="BC876" s="65"/>
      <c r="BD876" s="65"/>
      <c r="BE876" s="65"/>
      <c r="BF876" s="65"/>
      <c r="BG876" s="65"/>
      <c r="BH876" s="65"/>
      <c r="BI876" s="65"/>
      <c r="BJ876" s="65"/>
      <c r="BK876" s="65"/>
      <c r="BL876" s="65"/>
      <c r="BM876" s="65"/>
      <c r="BN876" s="65"/>
      <c r="BO876" s="65"/>
      <c r="BP876" s="65"/>
      <c r="BQ876" s="65"/>
      <c r="BR876" s="65"/>
      <c r="BS876" s="65"/>
      <c r="BT876" s="65"/>
      <c r="BU876" s="65"/>
      <c r="BV876" s="65"/>
      <c r="BW876" s="65"/>
      <c r="BX876" s="65"/>
      <c r="BY876" s="65"/>
      <c r="BZ876" s="65"/>
      <c r="CA876" s="65"/>
      <c r="CB876" s="65"/>
      <c r="CC876" s="65"/>
      <c r="CD876" s="65"/>
      <c r="CE876" s="65"/>
      <c r="CF876" s="65"/>
      <c r="CG876" s="65"/>
      <c r="CH876" s="65"/>
      <c r="CI876" s="65"/>
      <c r="CJ876" s="65"/>
      <c r="CK876" s="65"/>
      <c r="CL876" s="65"/>
      <c r="CM876" s="65"/>
      <c r="CN876" s="65"/>
      <c r="CO876" s="65"/>
      <c r="CP876" s="65"/>
      <c r="CQ876" s="65"/>
      <c r="CR876" s="65"/>
      <c r="CS876" s="65"/>
      <c r="CT876" s="65"/>
      <c r="CU876" s="65"/>
      <c r="CV876" s="65"/>
      <c r="CW876" s="65"/>
      <c r="CX876" s="65"/>
      <c r="CY876" s="65"/>
      <c r="CZ876" s="65"/>
      <c r="DA876" s="65"/>
      <c r="DB876" s="65"/>
      <c r="DC876" s="65"/>
      <c r="DD876" s="65"/>
      <c r="DE876" s="65"/>
      <c r="DF876" s="65"/>
      <c r="DG876" s="65"/>
      <c r="DH876" s="65"/>
      <c r="DI876" s="65"/>
      <c r="DJ876" s="65"/>
      <c r="DK876" s="65"/>
      <c r="DL876" s="65"/>
      <c r="DM876" s="65"/>
      <c r="DN876" s="65"/>
      <c r="DO876" s="65"/>
      <c r="DP876" s="65"/>
      <c r="DQ876" s="65"/>
      <c r="DR876" s="65"/>
      <c r="DS876" s="65"/>
      <c r="DT876" s="65"/>
      <c r="DU876" s="65"/>
      <c r="DV876" s="65"/>
      <c r="DW876" s="65"/>
      <c r="DX876" s="65"/>
      <c r="DY876" s="65"/>
      <c r="DZ876" s="65"/>
      <c r="EA876" s="65"/>
    </row>
    <row r="877" spans="1:131" x14ac:dyDescent="0.25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  <c r="AL877" s="65"/>
      <c r="AM877" s="65"/>
      <c r="AN877" s="65"/>
      <c r="AO877" s="65"/>
      <c r="AP877" s="65"/>
      <c r="AQ877" s="65"/>
      <c r="AR877" s="65"/>
      <c r="AS877" s="65"/>
      <c r="AT877" s="65"/>
      <c r="AU877" s="65"/>
      <c r="AV877" s="65"/>
      <c r="AW877" s="65"/>
      <c r="AX877" s="65"/>
      <c r="AY877" s="65"/>
      <c r="AZ877" s="65"/>
      <c r="BA877" s="65"/>
      <c r="BB877" s="65"/>
      <c r="BC877" s="65"/>
      <c r="BD877" s="65"/>
      <c r="BE877" s="65"/>
      <c r="BF877" s="65"/>
      <c r="BG877" s="65"/>
      <c r="BH877" s="65"/>
      <c r="BI877" s="65"/>
      <c r="BJ877" s="65"/>
      <c r="BK877" s="65"/>
      <c r="BL877" s="65"/>
      <c r="BM877" s="65"/>
      <c r="BN877" s="65"/>
      <c r="BO877" s="65"/>
      <c r="BP877" s="65"/>
      <c r="BQ877" s="65"/>
      <c r="BR877" s="65"/>
      <c r="BS877" s="65"/>
      <c r="BT877" s="65"/>
      <c r="BU877" s="65"/>
      <c r="BV877" s="65"/>
      <c r="BW877" s="65"/>
      <c r="BX877" s="65"/>
      <c r="BY877" s="65"/>
      <c r="BZ877" s="65"/>
      <c r="CA877" s="65"/>
      <c r="CB877" s="65"/>
      <c r="CC877" s="65"/>
      <c r="CD877" s="65"/>
      <c r="CE877" s="65"/>
      <c r="CF877" s="65"/>
      <c r="CG877" s="65"/>
      <c r="CH877" s="65"/>
      <c r="CI877" s="65"/>
      <c r="CJ877" s="65"/>
      <c r="CK877" s="65"/>
      <c r="CL877" s="65"/>
      <c r="CM877" s="65"/>
      <c r="CN877" s="65"/>
      <c r="CO877" s="65"/>
      <c r="CP877" s="65"/>
      <c r="CQ877" s="65"/>
      <c r="CR877" s="65"/>
      <c r="CS877" s="65"/>
      <c r="CT877" s="65"/>
      <c r="CU877" s="65"/>
      <c r="CV877" s="65"/>
      <c r="CW877" s="65"/>
      <c r="CX877" s="65"/>
      <c r="CY877" s="65"/>
      <c r="CZ877" s="65"/>
      <c r="DA877" s="65"/>
      <c r="DB877" s="65"/>
      <c r="DC877" s="65"/>
      <c r="DD877" s="65"/>
      <c r="DE877" s="65"/>
      <c r="DF877" s="65"/>
      <c r="DG877" s="65"/>
      <c r="DH877" s="65"/>
      <c r="DI877" s="65"/>
      <c r="DJ877" s="65"/>
      <c r="DK877" s="65"/>
      <c r="DL877" s="65"/>
      <c r="DM877" s="65"/>
      <c r="DN877" s="65"/>
      <c r="DO877" s="65"/>
      <c r="DP877" s="65"/>
      <c r="DQ877" s="65"/>
      <c r="DR877" s="65"/>
      <c r="DS877" s="65"/>
      <c r="DT877" s="65"/>
      <c r="DU877" s="65"/>
      <c r="DV877" s="65"/>
      <c r="DW877" s="65"/>
      <c r="DX877" s="65"/>
      <c r="DY877" s="65"/>
      <c r="DZ877" s="65"/>
      <c r="EA877" s="65"/>
    </row>
    <row r="878" spans="1:131" x14ac:dyDescent="0.25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  <c r="AL878" s="65"/>
      <c r="AM878" s="65"/>
      <c r="AN878" s="65"/>
      <c r="AO878" s="65"/>
      <c r="AP878" s="65"/>
      <c r="AQ878" s="65"/>
      <c r="AR878" s="65"/>
      <c r="AS878" s="65"/>
      <c r="AT878" s="65"/>
      <c r="AU878" s="65"/>
      <c r="AV878" s="65"/>
      <c r="AW878" s="65"/>
      <c r="AX878" s="65"/>
      <c r="AY878" s="65"/>
      <c r="AZ878" s="65"/>
      <c r="BA878" s="65"/>
      <c r="BB878" s="65"/>
      <c r="BC878" s="65"/>
      <c r="BD878" s="65"/>
      <c r="BE878" s="65"/>
      <c r="BF878" s="65"/>
      <c r="BG878" s="65"/>
      <c r="BH878" s="65"/>
      <c r="BI878" s="65"/>
      <c r="BJ878" s="65"/>
      <c r="BK878" s="65"/>
      <c r="BL878" s="65"/>
      <c r="BM878" s="65"/>
      <c r="BN878" s="65"/>
      <c r="BO878" s="65"/>
      <c r="BP878" s="65"/>
      <c r="BQ878" s="65"/>
      <c r="BR878" s="65"/>
      <c r="BS878" s="65"/>
      <c r="BT878" s="65"/>
      <c r="BU878" s="65"/>
      <c r="BV878" s="65"/>
      <c r="BW878" s="65"/>
      <c r="BX878" s="65"/>
      <c r="BY878" s="65"/>
      <c r="BZ878" s="65"/>
      <c r="CA878" s="65"/>
      <c r="CB878" s="65"/>
      <c r="CC878" s="65"/>
      <c r="CD878" s="65"/>
      <c r="CE878" s="65"/>
      <c r="CF878" s="65"/>
      <c r="CG878" s="65"/>
      <c r="CH878" s="65"/>
      <c r="CI878" s="65"/>
      <c r="CJ878" s="65"/>
      <c r="CK878" s="65"/>
      <c r="CL878" s="65"/>
      <c r="CM878" s="65"/>
      <c r="CN878" s="65"/>
      <c r="CO878" s="65"/>
      <c r="CP878" s="65"/>
      <c r="CQ878" s="65"/>
      <c r="CR878" s="65"/>
      <c r="CS878" s="65"/>
      <c r="CT878" s="65"/>
      <c r="CU878" s="65"/>
      <c r="CV878" s="65"/>
      <c r="CW878" s="65"/>
      <c r="CX878" s="65"/>
      <c r="CY878" s="65"/>
      <c r="CZ878" s="65"/>
      <c r="DA878" s="65"/>
      <c r="DB878" s="65"/>
      <c r="DC878" s="65"/>
      <c r="DD878" s="65"/>
      <c r="DE878" s="65"/>
      <c r="DF878" s="65"/>
      <c r="DG878" s="65"/>
      <c r="DH878" s="65"/>
      <c r="DI878" s="65"/>
      <c r="DJ878" s="65"/>
      <c r="DK878" s="65"/>
      <c r="DL878" s="65"/>
      <c r="DM878" s="65"/>
      <c r="DN878" s="65"/>
      <c r="DO878" s="65"/>
      <c r="DP878" s="65"/>
      <c r="DQ878" s="65"/>
      <c r="DR878" s="65"/>
      <c r="DS878" s="65"/>
      <c r="DT878" s="65"/>
      <c r="DU878" s="65"/>
      <c r="DV878" s="65"/>
      <c r="DW878" s="65"/>
      <c r="DX878" s="65"/>
      <c r="DY878" s="65"/>
      <c r="DZ878" s="65"/>
      <c r="EA878" s="65"/>
    </row>
    <row r="879" spans="1:131" x14ac:dyDescent="0.25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  <c r="AL879" s="65"/>
      <c r="AM879" s="65"/>
      <c r="AN879" s="65"/>
      <c r="AO879" s="65"/>
      <c r="AP879" s="65"/>
      <c r="AQ879" s="65"/>
      <c r="AR879" s="65"/>
      <c r="AS879" s="65"/>
      <c r="AT879" s="65"/>
      <c r="AU879" s="65"/>
      <c r="AV879" s="65"/>
      <c r="AW879" s="65"/>
      <c r="AX879" s="65"/>
      <c r="AY879" s="65"/>
      <c r="AZ879" s="65"/>
      <c r="BA879" s="65"/>
      <c r="BB879" s="65"/>
      <c r="BC879" s="65"/>
      <c r="BD879" s="65"/>
      <c r="BE879" s="65"/>
      <c r="BF879" s="65"/>
      <c r="BG879" s="65"/>
      <c r="BH879" s="65"/>
      <c r="BI879" s="65"/>
      <c r="BJ879" s="65"/>
      <c r="BK879" s="65"/>
      <c r="BL879" s="65"/>
      <c r="BM879" s="65"/>
      <c r="BN879" s="65"/>
      <c r="BO879" s="65"/>
      <c r="BP879" s="65"/>
      <c r="BQ879" s="65"/>
      <c r="BR879" s="65"/>
      <c r="BS879" s="65"/>
      <c r="BT879" s="65"/>
      <c r="BU879" s="65"/>
      <c r="BV879" s="65"/>
      <c r="BW879" s="65"/>
      <c r="BX879" s="65"/>
      <c r="BY879" s="65"/>
      <c r="BZ879" s="65"/>
      <c r="CA879" s="65"/>
      <c r="CB879" s="65"/>
      <c r="CC879" s="65"/>
      <c r="CD879" s="65"/>
      <c r="CE879" s="65"/>
      <c r="CF879" s="65"/>
      <c r="CG879" s="65"/>
      <c r="CH879" s="65"/>
      <c r="CI879" s="65"/>
      <c r="CJ879" s="65"/>
      <c r="CK879" s="65"/>
      <c r="CL879" s="65"/>
      <c r="CM879" s="65"/>
      <c r="CN879" s="65"/>
      <c r="CO879" s="65"/>
      <c r="CP879" s="65"/>
      <c r="CQ879" s="65"/>
      <c r="CR879" s="65"/>
      <c r="CS879" s="65"/>
      <c r="CT879" s="65"/>
      <c r="CU879" s="65"/>
      <c r="CV879" s="65"/>
      <c r="CW879" s="65"/>
      <c r="CX879" s="65"/>
      <c r="CY879" s="65"/>
      <c r="CZ879" s="65"/>
      <c r="DA879" s="65"/>
      <c r="DB879" s="65"/>
      <c r="DC879" s="65"/>
      <c r="DD879" s="65"/>
      <c r="DE879" s="65"/>
      <c r="DF879" s="65"/>
      <c r="DG879" s="65"/>
      <c r="DH879" s="65"/>
      <c r="DI879" s="65"/>
      <c r="DJ879" s="65"/>
      <c r="DK879" s="65"/>
      <c r="DL879" s="65"/>
      <c r="DM879" s="65"/>
      <c r="DN879" s="65"/>
      <c r="DO879" s="65"/>
      <c r="DP879" s="65"/>
      <c r="DQ879" s="65"/>
      <c r="DR879" s="65"/>
      <c r="DS879" s="65"/>
      <c r="DT879" s="65"/>
      <c r="DU879" s="65"/>
      <c r="DV879" s="65"/>
      <c r="DW879" s="65"/>
      <c r="DX879" s="65"/>
      <c r="DY879" s="65"/>
      <c r="DZ879" s="65"/>
      <c r="EA879" s="65"/>
    </row>
    <row r="880" spans="1:131" x14ac:dyDescent="0.25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  <c r="AA880" s="65"/>
      <c r="AB880" s="65"/>
      <c r="AC880" s="65"/>
      <c r="AD880" s="65"/>
      <c r="AE880" s="65"/>
      <c r="AF880" s="65"/>
      <c r="AG880" s="65"/>
      <c r="AH880" s="65"/>
      <c r="AI880" s="65"/>
      <c r="AJ880" s="65"/>
      <c r="AK880" s="65"/>
      <c r="AL880" s="65"/>
      <c r="AM880" s="65"/>
      <c r="AN880" s="65"/>
      <c r="AO880" s="65"/>
      <c r="AP880" s="65"/>
      <c r="AQ880" s="65"/>
      <c r="AR880" s="65"/>
      <c r="AS880" s="65"/>
      <c r="AT880" s="65"/>
      <c r="AU880" s="65"/>
      <c r="AV880" s="65"/>
      <c r="AW880" s="65"/>
      <c r="AX880" s="65"/>
      <c r="AY880" s="65"/>
      <c r="AZ880" s="65"/>
      <c r="BA880" s="65"/>
      <c r="BB880" s="65"/>
      <c r="BC880" s="65"/>
      <c r="BD880" s="65"/>
      <c r="BE880" s="65"/>
      <c r="BF880" s="65"/>
      <c r="BG880" s="65"/>
      <c r="BH880" s="65"/>
      <c r="BI880" s="65"/>
      <c r="BJ880" s="65"/>
      <c r="BK880" s="65"/>
      <c r="BL880" s="65"/>
      <c r="BM880" s="65"/>
      <c r="BN880" s="65"/>
      <c r="BO880" s="65"/>
      <c r="BP880" s="65"/>
      <c r="BQ880" s="65"/>
      <c r="BR880" s="65"/>
      <c r="BS880" s="65"/>
      <c r="BT880" s="65"/>
      <c r="BU880" s="65"/>
      <c r="BV880" s="65"/>
      <c r="BW880" s="65"/>
      <c r="BX880" s="65"/>
      <c r="BY880" s="65"/>
      <c r="BZ880" s="65"/>
      <c r="CA880" s="65"/>
      <c r="CB880" s="65"/>
      <c r="CC880" s="65"/>
      <c r="CD880" s="65"/>
      <c r="CE880" s="65"/>
      <c r="CF880" s="65"/>
      <c r="CG880" s="65"/>
      <c r="CH880" s="65"/>
      <c r="CI880" s="65"/>
      <c r="CJ880" s="65"/>
      <c r="CK880" s="65"/>
      <c r="CL880" s="65"/>
      <c r="CM880" s="65"/>
      <c r="CN880" s="65"/>
      <c r="CO880" s="65"/>
      <c r="CP880" s="65"/>
      <c r="CQ880" s="65"/>
      <c r="CR880" s="65"/>
      <c r="CS880" s="65"/>
      <c r="CT880" s="65"/>
      <c r="CU880" s="65"/>
      <c r="CV880" s="65"/>
      <c r="CW880" s="65"/>
      <c r="CX880" s="65"/>
      <c r="CY880" s="65"/>
      <c r="CZ880" s="65"/>
      <c r="DA880" s="65"/>
      <c r="DB880" s="65"/>
      <c r="DC880" s="65"/>
      <c r="DD880" s="65"/>
      <c r="DE880" s="65"/>
      <c r="DF880" s="65"/>
      <c r="DG880" s="65"/>
      <c r="DH880" s="65"/>
      <c r="DI880" s="65"/>
      <c r="DJ880" s="65"/>
      <c r="DK880" s="65"/>
      <c r="DL880" s="65"/>
      <c r="DM880" s="65"/>
      <c r="DN880" s="65"/>
      <c r="DO880" s="65"/>
      <c r="DP880" s="65"/>
      <c r="DQ880" s="65"/>
      <c r="DR880" s="65"/>
      <c r="DS880" s="65"/>
      <c r="DT880" s="65"/>
      <c r="DU880" s="65"/>
      <c r="DV880" s="65"/>
      <c r="DW880" s="65"/>
      <c r="DX880" s="65"/>
      <c r="DY880" s="65"/>
      <c r="DZ880" s="65"/>
      <c r="EA880" s="65"/>
    </row>
    <row r="881" spans="1:131" x14ac:dyDescent="0.25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  <c r="AA881" s="65"/>
      <c r="AB881" s="65"/>
      <c r="AC881" s="65"/>
      <c r="AD881" s="65"/>
      <c r="AE881" s="65"/>
      <c r="AF881" s="65"/>
      <c r="AG881" s="65"/>
      <c r="AH881" s="65"/>
      <c r="AI881" s="65"/>
      <c r="AJ881" s="65"/>
      <c r="AK881" s="65"/>
      <c r="AL881" s="65"/>
      <c r="AM881" s="65"/>
      <c r="AN881" s="65"/>
      <c r="AO881" s="65"/>
      <c r="AP881" s="65"/>
      <c r="AQ881" s="65"/>
      <c r="AR881" s="65"/>
      <c r="AS881" s="65"/>
      <c r="AT881" s="65"/>
      <c r="AU881" s="65"/>
      <c r="AV881" s="65"/>
      <c r="AW881" s="65"/>
      <c r="AX881" s="65"/>
      <c r="AY881" s="65"/>
      <c r="AZ881" s="65"/>
      <c r="BA881" s="65"/>
      <c r="BB881" s="65"/>
      <c r="BC881" s="65"/>
      <c r="BD881" s="65"/>
      <c r="BE881" s="65"/>
      <c r="BF881" s="65"/>
      <c r="BG881" s="65"/>
      <c r="BH881" s="65"/>
      <c r="BI881" s="65"/>
      <c r="BJ881" s="65"/>
      <c r="BK881" s="65"/>
      <c r="BL881" s="65"/>
      <c r="BM881" s="65"/>
      <c r="BN881" s="65"/>
      <c r="BO881" s="65"/>
      <c r="BP881" s="65"/>
      <c r="BQ881" s="65"/>
      <c r="BR881" s="65"/>
      <c r="BS881" s="65"/>
      <c r="BT881" s="65"/>
      <c r="BU881" s="65"/>
      <c r="BV881" s="65"/>
      <c r="BW881" s="65"/>
      <c r="BX881" s="65"/>
      <c r="BY881" s="65"/>
      <c r="BZ881" s="65"/>
      <c r="CA881" s="65"/>
      <c r="CB881" s="65"/>
      <c r="CC881" s="65"/>
      <c r="CD881" s="65"/>
      <c r="CE881" s="65"/>
      <c r="CF881" s="65"/>
      <c r="CG881" s="65"/>
      <c r="CH881" s="65"/>
      <c r="CI881" s="65"/>
      <c r="CJ881" s="65"/>
      <c r="CK881" s="65"/>
      <c r="CL881" s="65"/>
      <c r="CM881" s="65"/>
      <c r="CN881" s="65"/>
      <c r="CO881" s="65"/>
      <c r="CP881" s="65"/>
      <c r="CQ881" s="65"/>
      <c r="CR881" s="65"/>
      <c r="CS881" s="65"/>
      <c r="CT881" s="65"/>
      <c r="CU881" s="65"/>
      <c r="CV881" s="65"/>
      <c r="CW881" s="65"/>
      <c r="CX881" s="65"/>
      <c r="CY881" s="65"/>
      <c r="CZ881" s="65"/>
      <c r="DA881" s="65"/>
      <c r="DB881" s="65"/>
      <c r="DC881" s="65"/>
      <c r="DD881" s="65"/>
      <c r="DE881" s="65"/>
      <c r="DF881" s="65"/>
      <c r="DG881" s="65"/>
      <c r="DH881" s="65"/>
      <c r="DI881" s="65"/>
      <c r="DJ881" s="65"/>
      <c r="DK881" s="65"/>
      <c r="DL881" s="65"/>
      <c r="DM881" s="65"/>
      <c r="DN881" s="65"/>
      <c r="DO881" s="65"/>
      <c r="DP881" s="65"/>
      <c r="DQ881" s="65"/>
      <c r="DR881" s="65"/>
      <c r="DS881" s="65"/>
      <c r="DT881" s="65"/>
      <c r="DU881" s="65"/>
      <c r="DV881" s="65"/>
      <c r="DW881" s="65"/>
      <c r="DX881" s="65"/>
      <c r="DY881" s="65"/>
      <c r="DZ881" s="65"/>
      <c r="EA881" s="65"/>
    </row>
    <row r="882" spans="1:131" x14ac:dyDescent="0.25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  <c r="AA882" s="65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  <c r="AL882" s="65"/>
      <c r="AM882" s="65"/>
      <c r="AN882" s="65"/>
      <c r="AO882" s="65"/>
      <c r="AP882" s="65"/>
      <c r="AQ882" s="65"/>
      <c r="AR882" s="65"/>
      <c r="AS882" s="65"/>
      <c r="AT882" s="65"/>
      <c r="AU882" s="65"/>
      <c r="AV882" s="65"/>
      <c r="AW882" s="65"/>
      <c r="AX882" s="65"/>
      <c r="AY882" s="65"/>
      <c r="AZ882" s="65"/>
      <c r="BA882" s="65"/>
      <c r="BB882" s="65"/>
      <c r="BC882" s="65"/>
      <c r="BD882" s="65"/>
      <c r="BE882" s="65"/>
      <c r="BF882" s="65"/>
      <c r="BG882" s="65"/>
      <c r="BH882" s="65"/>
      <c r="BI882" s="65"/>
      <c r="BJ882" s="65"/>
      <c r="BK882" s="65"/>
      <c r="BL882" s="65"/>
      <c r="BM882" s="65"/>
      <c r="BN882" s="65"/>
      <c r="BO882" s="65"/>
      <c r="BP882" s="65"/>
      <c r="BQ882" s="65"/>
      <c r="BR882" s="65"/>
      <c r="BS882" s="65"/>
      <c r="BT882" s="65"/>
      <c r="BU882" s="65"/>
      <c r="BV882" s="65"/>
      <c r="BW882" s="65"/>
      <c r="BX882" s="65"/>
      <c r="BY882" s="65"/>
      <c r="BZ882" s="65"/>
      <c r="CA882" s="65"/>
      <c r="CB882" s="65"/>
      <c r="CC882" s="65"/>
      <c r="CD882" s="65"/>
      <c r="CE882" s="65"/>
      <c r="CF882" s="65"/>
      <c r="CG882" s="65"/>
      <c r="CH882" s="65"/>
      <c r="CI882" s="65"/>
      <c r="CJ882" s="65"/>
      <c r="CK882" s="65"/>
      <c r="CL882" s="65"/>
      <c r="CM882" s="65"/>
      <c r="CN882" s="65"/>
      <c r="CO882" s="65"/>
      <c r="CP882" s="65"/>
      <c r="CQ882" s="65"/>
      <c r="CR882" s="65"/>
      <c r="CS882" s="65"/>
      <c r="CT882" s="65"/>
      <c r="CU882" s="65"/>
      <c r="CV882" s="65"/>
      <c r="CW882" s="65"/>
      <c r="CX882" s="65"/>
      <c r="CY882" s="65"/>
      <c r="CZ882" s="65"/>
      <c r="DA882" s="65"/>
      <c r="DB882" s="65"/>
      <c r="DC882" s="65"/>
      <c r="DD882" s="65"/>
      <c r="DE882" s="65"/>
      <c r="DF882" s="65"/>
      <c r="DG882" s="65"/>
      <c r="DH882" s="65"/>
      <c r="DI882" s="65"/>
      <c r="DJ882" s="65"/>
      <c r="DK882" s="65"/>
      <c r="DL882" s="65"/>
      <c r="DM882" s="65"/>
      <c r="DN882" s="65"/>
      <c r="DO882" s="65"/>
      <c r="DP882" s="65"/>
      <c r="DQ882" s="65"/>
      <c r="DR882" s="65"/>
      <c r="DS882" s="65"/>
      <c r="DT882" s="65"/>
      <c r="DU882" s="65"/>
      <c r="DV882" s="65"/>
      <c r="DW882" s="65"/>
      <c r="DX882" s="65"/>
      <c r="DY882" s="65"/>
      <c r="DZ882" s="65"/>
      <c r="EA882" s="65"/>
    </row>
    <row r="883" spans="1:131" x14ac:dyDescent="0.25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  <c r="AA883" s="65"/>
      <c r="AB883" s="65"/>
      <c r="AC883" s="65"/>
      <c r="AD883" s="65"/>
      <c r="AE883" s="65"/>
      <c r="AF883" s="65"/>
      <c r="AG883" s="65"/>
      <c r="AH883" s="65"/>
      <c r="AI883" s="65"/>
      <c r="AJ883" s="65"/>
      <c r="AK883" s="65"/>
      <c r="AL883" s="65"/>
      <c r="AM883" s="65"/>
      <c r="AN883" s="65"/>
      <c r="AO883" s="65"/>
      <c r="AP883" s="65"/>
      <c r="AQ883" s="65"/>
      <c r="AR883" s="65"/>
      <c r="AS883" s="65"/>
      <c r="AT883" s="65"/>
      <c r="AU883" s="65"/>
      <c r="AV883" s="65"/>
      <c r="AW883" s="65"/>
      <c r="AX883" s="65"/>
      <c r="AY883" s="65"/>
      <c r="AZ883" s="65"/>
      <c r="BA883" s="65"/>
      <c r="BB883" s="65"/>
      <c r="BC883" s="65"/>
      <c r="BD883" s="65"/>
      <c r="BE883" s="65"/>
      <c r="BF883" s="65"/>
      <c r="BG883" s="65"/>
      <c r="BH883" s="65"/>
      <c r="BI883" s="65"/>
      <c r="BJ883" s="65"/>
      <c r="BK883" s="65"/>
      <c r="BL883" s="65"/>
      <c r="BM883" s="65"/>
      <c r="BN883" s="65"/>
      <c r="BO883" s="65"/>
      <c r="BP883" s="65"/>
      <c r="BQ883" s="65"/>
      <c r="BR883" s="65"/>
      <c r="BS883" s="65"/>
      <c r="BT883" s="65"/>
      <c r="BU883" s="65"/>
      <c r="BV883" s="65"/>
      <c r="BW883" s="65"/>
      <c r="BX883" s="65"/>
      <c r="BY883" s="65"/>
      <c r="BZ883" s="65"/>
      <c r="CA883" s="65"/>
      <c r="CB883" s="65"/>
      <c r="CC883" s="65"/>
      <c r="CD883" s="65"/>
      <c r="CE883" s="65"/>
      <c r="CF883" s="65"/>
      <c r="CG883" s="65"/>
      <c r="CH883" s="65"/>
      <c r="CI883" s="65"/>
      <c r="CJ883" s="65"/>
      <c r="CK883" s="65"/>
      <c r="CL883" s="65"/>
      <c r="CM883" s="65"/>
      <c r="CN883" s="65"/>
      <c r="CO883" s="65"/>
      <c r="CP883" s="65"/>
      <c r="CQ883" s="65"/>
      <c r="CR883" s="65"/>
      <c r="CS883" s="65"/>
      <c r="CT883" s="65"/>
      <c r="CU883" s="65"/>
      <c r="CV883" s="65"/>
      <c r="CW883" s="65"/>
      <c r="CX883" s="65"/>
      <c r="CY883" s="65"/>
      <c r="CZ883" s="65"/>
      <c r="DA883" s="65"/>
      <c r="DB883" s="65"/>
      <c r="DC883" s="65"/>
      <c r="DD883" s="65"/>
      <c r="DE883" s="65"/>
      <c r="DF883" s="65"/>
      <c r="DG883" s="65"/>
      <c r="DH883" s="65"/>
      <c r="DI883" s="65"/>
      <c r="DJ883" s="65"/>
      <c r="DK883" s="65"/>
      <c r="DL883" s="65"/>
      <c r="DM883" s="65"/>
      <c r="DN883" s="65"/>
      <c r="DO883" s="65"/>
      <c r="DP883" s="65"/>
      <c r="DQ883" s="65"/>
      <c r="DR883" s="65"/>
      <c r="DS883" s="65"/>
      <c r="DT883" s="65"/>
      <c r="DU883" s="65"/>
      <c r="DV883" s="65"/>
      <c r="DW883" s="65"/>
      <c r="DX883" s="65"/>
      <c r="DY883" s="65"/>
      <c r="DZ883" s="65"/>
      <c r="EA883" s="65"/>
    </row>
    <row r="884" spans="1:131" x14ac:dyDescent="0.25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  <c r="AL884" s="65"/>
      <c r="AM884" s="65"/>
      <c r="AN884" s="65"/>
      <c r="AO884" s="65"/>
      <c r="AP884" s="65"/>
      <c r="AQ884" s="65"/>
      <c r="AR884" s="65"/>
      <c r="AS884" s="65"/>
      <c r="AT884" s="65"/>
      <c r="AU884" s="65"/>
      <c r="AV884" s="65"/>
      <c r="AW884" s="65"/>
      <c r="AX884" s="65"/>
      <c r="AY884" s="65"/>
      <c r="AZ884" s="65"/>
      <c r="BA884" s="65"/>
      <c r="BB884" s="65"/>
      <c r="BC884" s="65"/>
      <c r="BD884" s="65"/>
      <c r="BE884" s="65"/>
      <c r="BF884" s="65"/>
      <c r="BG884" s="65"/>
      <c r="BH884" s="65"/>
      <c r="BI884" s="65"/>
      <c r="BJ884" s="65"/>
      <c r="BK884" s="65"/>
      <c r="BL884" s="65"/>
      <c r="BM884" s="65"/>
      <c r="BN884" s="65"/>
      <c r="BO884" s="65"/>
      <c r="BP884" s="65"/>
      <c r="BQ884" s="65"/>
      <c r="BR884" s="65"/>
      <c r="BS884" s="65"/>
      <c r="BT884" s="65"/>
      <c r="BU884" s="65"/>
      <c r="BV884" s="65"/>
      <c r="BW884" s="65"/>
      <c r="BX884" s="65"/>
      <c r="BY884" s="65"/>
      <c r="BZ884" s="65"/>
      <c r="CA884" s="65"/>
      <c r="CB884" s="65"/>
      <c r="CC884" s="65"/>
      <c r="CD884" s="65"/>
      <c r="CE884" s="65"/>
      <c r="CF884" s="65"/>
      <c r="CG884" s="65"/>
      <c r="CH884" s="65"/>
      <c r="CI884" s="65"/>
      <c r="CJ884" s="65"/>
      <c r="CK884" s="65"/>
      <c r="CL884" s="65"/>
      <c r="CM884" s="65"/>
      <c r="CN884" s="65"/>
      <c r="CO884" s="65"/>
      <c r="CP884" s="65"/>
      <c r="CQ884" s="65"/>
      <c r="CR884" s="65"/>
      <c r="CS884" s="65"/>
      <c r="CT884" s="65"/>
      <c r="CU884" s="65"/>
      <c r="CV884" s="65"/>
      <c r="CW884" s="65"/>
      <c r="CX884" s="65"/>
      <c r="CY884" s="65"/>
      <c r="CZ884" s="65"/>
      <c r="DA884" s="65"/>
      <c r="DB884" s="65"/>
      <c r="DC884" s="65"/>
      <c r="DD884" s="65"/>
      <c r="DE884" s="65"/>
      <c r="DF884" s="65"/>
      <c r="DG884" s="65"/>
      <c r="DH884" s="65"/>
      <c r="DI884" s="65"/>
      <c r="DJ884" s="65"/>
      <c r="DK884" s="65"/>
      <c r="DL884" s="65"/>
      <c r="DM884" s="65"/>
      <c r="DN884" s="65"/>
      <c r="DO884" s="65"/>
      <c r="DP884" s="65"/>
      <c r="DQ884" s="65"/>
      <c r="DR884" s="65"/>
      <c r="DS884" s="65"/>
      <c r="DT884" s="65"/>
      <c r="DU884" s="65"/>
      <c r="DV884" s="65"/>
      <c r="DW884" s="65"/>
      <c r="DX884" s="65"/>
      <c r="DY884" s="65"/>
      <c r="DZ884" s="65"/>
      <c r="EA884" s="65"/>
    </row>
    <row r="885" spans="1:131" x14ac:dyDescent="0.25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  <c r="AA885" s="65"/>
      <c r="AB885" s="65"/>
      <c r="AC885" s="65"/>
      <c r="AD885" s="65"/>
      <c r="AE885" s="65"/>
      <c r="AF885" s="65"/>
      <c r="AG885" s="65"/>
      <c r="AH885" s="65"/>
      <c r="AI885" s="65"/>
      <c r="AJ885" s="65"/>
      <c r="AK885" s="65"/>
      <c r="AL885" s="65"/>
      <c r="AM885" s="65"/>
      <c r="AN885" s="65"/>
      <c r="AO885" s="65"/>
      <c r="AP885" s="65"/>
      <c r="AQ885" s="65"/>
      <c r="AR885" s="65"/>
      <c r="AS885" s="65"/>
      <c r="AT885" s="65"/>
      <c r="AU885" s="65"/>
      <c r="AV885" s="65"/>
      <c r="AW885" s="65"/>
      <c r="AX885" s="65"/>
      <c r="AY885" s="65"/>
      <c r="AZ885" s="65"/>
      <c r="BA885" s="65"/>
      <c r="BB885" s="65"/>
      <c r="BC885" s="65"/>
      <c r="BD885" s="65"/>
      <c r="BE885" s="65"/>
      <c r="BF885" s="65"/>
      <c r="BG885" s="65"/>
      <c r="BH885" s="65"/>
      <c r="BI885" s="65"/>
      <c r="BJ885" s="65"/>
      <c r="BK885" s="65"/>
      <c r="BL885" s="65"/>
      <c r="BM885" s="65"/>
      <c r="BN885" s="65"/>
      <c r="BO885" s="65"/>
      <c r="BP885" s="65"/>
      <c r="BQ885" s="65"/>
      <c r="BR885" s="65"/>
      <c r="BS885" s="65"/>
      <c r="BT885" s="65"/>
      <c r="BU885" s="65"/>
      <c r="BV885" s="65"/>
      <c r="BW885" s="65"/>
      <c r="BX885" s="65"/>
      <c r="BY885" s="65"/>
      <c r="BZ885" s="65"/>
      <c r="CA885" s="65"/>
      <c r="CB885" s="65"/>
      <c r="CC885" s="65"/>
      <c r="CD885" s="65"/>
      <c r="CE885" s="65"/>
      <c r="CF885" s="65"/>
      <c r="CG885" s="65"/>
      <c r="CH885" s="65"/>
      <c r="CI885" s="65"/>
      <c r="CJ885" s="65"/>
      <c r="CK885" s="65"/>
      <c r="CL885" s="65"/>
      <c r="CM885" s="65"/>
      <c r="CN885" s="65"/>
      <c r="CO885" s="65"/>
      <c r="CP885" s="65"/>
      <c r="CQ885" s="65"/>
      <c r="CR885" s="65"/>
      <c r="CS885" s="65"/>
      <c r="CT885" s="65"/>
      <c r="CU885" s="65"/>
      <c r="CV885" s="65"/>
      <c r="CW885" s="65"/>
      <c r="CX885" s="65"/>
      <c r="CY885" s="65"/>
      <c r="CZ885" s="65"/>
      <c r="DA885" s="65"/>
      <c r="DB885" s="65"/>
      <c r="DC885" s="65"/>
      <c r="DD885" s="65"/>
      <c r="DE885" s="65"/>
      <c r="DF885" s="65"/>
      <c r="DG885" s="65"/>
      <c r="DH885" s="65"/>
      <c r="DI885" s="65"/>
      <c r="DJ885" s="65"/>
      <c r="DK885" s="65"/>
      <c r="DL885" s="65"/>
      <c r="DM885" s="65"/>
      <c r="DN885" s="65"/>
      <c r="DO885" s="65"/>
      <c r="DP885" s="65"/>
      <c r="DQ885" s="65"/>
      <c r="DR885" s="65"/>
      <c r="DS885" s="65"/>
      <c r="DT885" s="65"/>
      <c r="DU885" s="65"/>
      <c r="DV885" s="65"/>
      <c r="DW885" s="65"/>
      <c r="DX885" s="65"/>
      <c r="DY885" s="65"/>
      <c r="DZ885" s="65"/>
      <c r="EA885" s="65"/>
    </row>
    <row r="886" spans="1:131" x14ac:dyDescent="0.25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  <c r="AL886" s="65"/>
      <c r="AM886" s="65"/>
      <c r="AN886" s="65"/>
      <c r="AO886" s="65"/>
      <c r="AP886" s="65"/>
      <c r="AQ886" s="65"/>
      <c r="AR886" s="65"/>
      <c r="AS886" s="65"/>
      <c r="AT886" s="65"/>
      <c r="AU886" s="65"/>
      <c r="AV886" s="65"/>
      <c r="AW886" s="65"/>
      <c r="AX886" s="65"/>
      <c r="AY886" s="65"/>
      <c r="AZ886" s="65"/>
      <c r="BA886" s="65"/>
      <c r="BB886" s="65"/>
      <c r="BC886" s="65"/>
      <c r="BD886" s="65"/>
      <c r="BE886" s="65"/>
      <c r="BF886" s="65"/>
      <c r="BG886" s="65"/>
      <c r="BH886" s="65"/>
      <c r="BI886" s="65"/>
      <c r="BJ886" s="65"/>
      <c r="BK886" s="65"/>
      <c r="BL886" s="65"/>
      <c r="BM886" s="65"/>
      <c r="BN886" s="65"/>
      <c r="BO886" s="65"/>
      <c r="BP886" s="65"/>
      <c r="BQ886" s="65"/>
      <c r="BR886" s="65"/>
      <c r="BS886" s="65"/>
      <c r="BT886" s="65"/>
      <c r="BU886" s="65"/>
      <c r="BV886" s="65"/>
      <c r="BW886" s="65"/>
      <c r="BX886" s="65"/>
      <c r="BY886" s="65"/>
      <c r="BZ886" s="65"/>
      <c r="CA886" s="65"/>
      <c r="CB886" s="65"/>
      <c r="CC886" s="65"/>
      <c r="CD886" s="65"/>
      <c r="CE886" s="65"/>
      <c r="CF886" s="65"/>
      <c r="CG886" s="65"/>
      <c r="CH886" s="65"/>
      <c r="CI886" s="65"/>
      <c r="CJ886" s="65"/>
      <c r="CK886" s="65"/>
      <c r="CL886" s="65"/>
      <c r="CM886" s="65"/>
      <c r="CN886" s="65"/>
      <c r="CO886" s="65"/>
      <c r="CP886" s="65"/>
      <c r="CQ886" s="65"/>
      <c r="CR886" s="65"/>
      <c r="CS886" s="65"/>
      <c r="CT886" s="65"/>
      <c r="CU886" s="65"/>
      <c r="CV886" s="65"/>
      <c r="CW886" s="65"/>
      <c r="CX886" s="65"/>
      <c r="CY886" s="65"/>
      <c r="CZ886" s="65"/>
      <c r="DA886" s="65"/>
      <c r="DB886" s="65"/>
      <c r="DC886" s="65"/>
      <c r="DD886" s="65"/>
      <c r="DE886" s="65"/>
      <c r="DF886" s="65"/>
      <c r="DG886" s="65"/>
      <c r="DH886" s="65"/>
      <c r="DI886" s="65"/>
      <c r="DJ886" s="65"/>
      <c r="DK886" s="65"/>
      <c r="DL886" s="65"/>
      <c r="DM886" s="65"/>
      <c r="DN886" s="65"/>
      <c r="DO886" s="65"/>
      <c r="DP886" s="65"/>
      <c r="DQ886" s="65"/>
      <c r="DR886" s="65"/>
      <c r="DS886" s="65"/>
      <c r="DT886" s="65"/>
      <c r="DU886" s="65"/>
      <c r="DV886" s="65"/>
      <c r="DW886" s="65"/>
      <c r="DX886" s="65"/>
      <c r="DY886" s="65"/>
      <c r="DZ886" s="65"/>
      <c r="EA886" s="65"/>
    </row>
    <row r="887" spans="1:131" x14ac:dyDescent="0.25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  <c r="AL887" s="65"/>
      <c r="AM887" s="65"/>
      <c r="AN887" s="65"/>
      <c r="AO887" s="65"/>
      <c r="AP887" s="65"/>
      <c r="AQ887" s="65"/>
      <c r="AR887" s="65"/>
      <c r="AS887" s="65"/>
      <c r="AT887" s="65"/>
      <c r="AU887" s="65"/>
      <c r="AV887" s="65"/>
      <c r="AW887" s="65"/>
      <c r="AX887" s="65"/>
      <c r="AY887" s="65"/>
      <c r="AZ887" s="65"/>
      <c r="BA887" s="65"/>
      <c r="BB887" s="65"/>
      <c r="BC887" s="65"/>
      <c r="BD887" s="65"/>
      <c r="BE887" s="65"/>
      <c r="BF887" s="65"/>
      <c r="BG887" s="65"/>
      <c r="BH887" s="65"/>
      <c r="BI887" s="65"/>
      <c r="BJ887" s="65"/>
      <c r="BK887" s="65"/>
      <c r="BL887" s="65"/>
      <c r="BM887" s="65"/>
      <c r="BN887" s="65"/>
      <c r="BO887" s="65"/>
      <c r="BP887" s="65"/>
      <c r="BQ887" s="65"/>
      <c r="BR887" s="65"/>
      <c r="BS887" s="65"/>
      <c r="BT887" s="65"/>
      <c r="BU887" s="65"/>
      <c r="BV887" s="65"/>
      <c r="BW887" s="65"/>
      <c r="BX887" s="65"/>
      <c r="BY887" s="65"/>
      <c r="BZ887" s="65"/>
      <c r="CA887" s="65"/>
      <c r="CB887" s="65"/>
      <c r="CC887" s="65"/>
      <c r="CD887" s="65"/>
      <c r="CE887" s="65"/>
      <c r="CF887" s="65"/>
      <c r="CG887" s="65"/>
      <c r="CH887" s="65"/>
      <c r="CI887" s="65"/>
      <c r="CJ887" s="65"/>
      <c r="CK887" s="65"/>
      <c r="CL887" s="65"/>
      <c r="CM887" s="65"/>
      <c r="CN887" s="65"/>
      <c r="CO887" s="65"/>
      <c r="CP887" s="65"/>
      <c r="CQ887" s="65"/>
      <c r="CR887" s="65"/>
      <c r="CS887" s="65"/>
      <c r="CT887" s="65"/>
      <c r="CU887" s="65"/>
      <c r="CV887" s="65"/>
      <c r="CW887" s="65"/>
      <c r="CX887" s="65"/>
      <c r="CY887" s="65"/>
      <c r="CZ887" s="65"/>
      <c r="DA887" s="65"/>
      <c r="DB887" s="65"/>
      <c r="DC887" s="65"/>
      <c r="DD887" s="65"/>
      <c r="DE887" s="65"/>
      <c r="DF887" s="65"/>
      <c r="DG887" s="65"/>
      <c r="DH887" s="65"/>
      <c r="DI887" s="65"/>
      <c r="DJ887" s="65"/>
      <c r="DK887" s="65"/>
      <c r="DL887" s="65"/>
      <c r="DM887" s="65"/>
      <c r="DN887" s="65"/>
      <c r="DO887" s="65"/>
      <c r="DP887" s="65"/>
      <c r="DQ887" s="65"/>
      <c r="DR887" s="65"/>
      <c r="DS887" s="65"/>
      <c r="DT887" s="65"/>
      <c r="DU887" s="65"/>
      <c r="DV887" s="65"/>
      <c r="DW887" s="65"/>
      <c r="DX887" s="65"/>
      <c r="DY887" s="65"/>
      <c r="DZ887" s="65"/>
      <c r="EA887" s="65"/>
    </row>
    <row r="888" spans="1:131" x14ac:dyDescent="0.25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  <c r="AL888" s="65"/>
      <c r="AM888" s="65"/>
      <c r="AN888" s="65"/>
      <c r="AO888" s="65"/>
      <c r="AP888" s="65"/>
      <c r="AQ888" s="65"/>
      <c r="AR888" s="65"/>
      <c r="AS888" s="65"/>
      <c r="AT888" s="65"/>
      <c r="AU888" s="65"/>
      <c r="AV888" s="65"/>
      <c r="AW888" s="65"/>
      <c r="AX888" s="65"/>
      <c r="AY888" s="65"/>
      <c r="AZ888" s="65"/>
      <c r="BA888" s="65"/>
      <c r="BB888" s="65"/>
      <c r="BC888" s="65"/>
      <c r="BD888" s="65"/>
      <c r="BE888" s="65"/>
      <c r="BF888" s="65"/>
      <c r="BG888" s="65"/>
      <c r="BH888" s="65"/>
      <c r="BI888" s="65"/>
      <c r="BJ888" s="65"/>
      <c r="BK888" s="65"/>
      <c r="BL888" s="65"/>
      <c r="BM888" s="65"/>
      <c r="BN888" s="65"/>
      <c r="BO888" s="65"/>
      <c r="BP888" s="65"/>
      <c r="BQ888" s="65"/>
      <c r="BR888" s="65"/>
      <c r="BS888" s="65"/>
      <c r="BT888" s="65"/>
      <c r="BU888" s="65"/>
      <c r="BV888" s="65"/>
      <c r="BW888" s="65"/>
      <c r="BX888" s="65"/>
      <c r="BY888" s="65"/>
      <c r="BZ888" s="65"/>
      <c r="CA888" s="65"/>
      <c r="CB888" s="65"/>
      <c r="CC888" s="65"/>
      <c r="CD888" s="65"/>
      <c r="CE888" s="65"/>
      <c r="CF888" s="65"/>
      <c r="CG888" s="65"/>
      <c r="CH888" s="65"/>
      <c r="CI888" s="65"/>
      <c r="CJ888" s="65"/>
      <c r="CK888" s="65"/>
      <c r="CL888" s="65"/>
      <c r="CM888" s="65"/>
      <c r="CN888" s="65"/>
      <c r="CO888" s="65"/>
      <c r="CP888" s="65"/>
      <c r="CQ888" s="65"/>
      <c r="CR888" s="65"/>
      <c r="CS888" s="65"/>
      <c r="CT888" s="65"/>
      <c r="CU888" s="65"/>
      <c r="CV888" s="65"/>
      <c r="CW888" s="65"/>
      <c r="CX888" s="65"/>
      <c r="CY888" s="65"/>
      <c r="CZ888" s="65"/>
      <c r="DA888" s="65"/>
      <c r="DB888" s="65"/>
      <c r="DC888" s="65"/>
      <c r="DD888" s="65"/>
      <c r="DE888" s="65"/>
      <c r="DF888" s="65"/>
      <c r="DG888" s="65"/>
      <c r="DH888" s="65"/>
      <c r="DI888" s="65"/>
      <c r="DJ888" s="65"/>
      <c r="DK888" s="65"/>
      <c r="DL888" s="65"/>
      <c r="DM888" s="65"/>
      <c r="DN888" s="65"/>
      <c r="DO888" s="65"/>
      <c r="DP888" s="65"/>
      <c r="DQ888" s="65"/>
      <c r="DR888" s="65"/>
      <c r="DS888" s="65"/>
      <c r="DT888" s="65"/>
      <c r="DU888" s="65"/>
      <c r="DV888" s="65"/>
      <c r="DW888" s="65"/>
      <c r="DX888" s="65"/>
      <c r="DY888" s="65"/>
      <c r="DZ888" s="65"/>
      <c r="EA888" s="65"/>
    </row>
    <row r="889" spans="1:131" x14ac:dyDescent="0.25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  <c r="AL889" s="65"/>
      <c r="AM889" s="65"/>
      <c r="AN889" s="65"/>
      <c r="AO889" s="65"/>
      <c r="AP889" s="65"/>
      <c r="AQ889" s="65"/>
      <c r="AR889" s="65"/>
      <c r="AS889" s="65"/>
      <c r="AT889" s="65"/>
      <c r="AU889" s="65"/>
      <c r="AV889" s="65"/>
      <c r="AW889" s="65"/>
      <c r="AX889" s="65"/>
      <c r="AY889" s="65"/>
      <c r="AZ889" s="65"/>
      <c r="BA889" s="65"/>
      <c r="BB889" s="65"/>
      <c r="BC889" s="65"/>
      <c r="BD889" s="65"/>
      <c r="BE889" s="65"/>
      <c r="BF889" s="65"/>
      <c r="BG889" s="65"/>
      <c r="BH889" s="65"/>
      <c r="BI889" s="65"/>
      <c r="BJ889" s="65"/>
      <c r="BK889" s="65"/>
      <c r="BL889" s="65"/>
      <c r="BM889" s="65"/>
      <c r="BN889" s="65"/>
      <c r="BO889" s="65"/>
      <c r="BP889" s="65"/>
      <c r="BQ889" s="65"/>
      <c r="BR889" s="65"/>
      <c r="BS889" s="65"/>
      <c r="BT889" s="65"/>
      <c r="BU889" s="65"/>
      <c r="BV889" s="65"/>
      <c r="BW889" s="65"/>
      <c r="BX889" s="65"/>
      <c r="BY889" s="65"/>
      <c r="BZ889" s="65"/>
      <c r="CA889" s="65"/>
      <c r="CB889" s="65"/>
      <c r="CC889" s="65"/>
      <c r="CD889" s="65"/>
      <c r="CE889" s="65"/>
      <c r="CF889" s="65"/>
      <c r="CG889" s="65"/>
      <c r="CH889" s="65"/>
      <c r="CI889" s="65"/>
      <c r="CJ889" s="65"/>
      <c r="CK889" s="65"/>
      <c r="CL889" s="65"/>
      <c r="CM889" s="65"/>
      <c r="CN889" s="65"/>
      <c r="CO889" s="65"/>
      <c r="CP889" s="65"/>
      <c r="CQ889" s="65"/>
      <c r="CR889" s="65"/>
      <c r="CS889" s="65"/>
      <c r="CT889" s="65"/>
      <c r="CU889" s="65"/>
      <c r="CV889" s="65"/>
      <c r="CW889" s="65"/>
      <c r="CX889" s="65"/>
      <c r="CY889" s="65"/>
      <c r="CZ889" s="65"/>
      <c r="DA889" s="65"/>
      <c r="DB889" s="65"/>
      <c r="DC889" s="65"/>
      <c r="DD889" s="65"/>
      <c r="DE889" s="65"/>
      <c r="DF889" s="65"/>
      <c r="DG889" s="65"/>
      <c r="DH889" s="65"/>
      <c r="DI889" s="65"/>
      <c r="DJ889" s="65"/>
      <c r="DK889" s="65"/>
      <c r="DL889" s="65"/>
      <c r="DM889" s="65"/>
      <c r="DN889" s="65"/>
      <c r="DO889" s="65"/>
      <c r="DP889" s="65"/>
      <c r="DQ889" s="65"/>
      <c r="DR889" s="65"/>
      <c r="DS889" s="65"/>
      <c r="DT889" s="65"/>
      <c r="DU889" s="65"/>
      <c r="DV889" s="65"/>
      <c r="DW889" s="65"/>
      <c r="DX889" s="65"/>
      <c r="DY889" s="65"/>
      <c r="DZ889" s="65"/>
      <c r="EA889" s="65"/>
    </row>
    <row r="890" spans="1:131" x14ac:dyDescent="0.25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  <c r="AL890" s="65"/>
      <c r="AM890" s="65"/>
      <c r="AN890" s="65"/>
      <c r="AO890" s="65"/>
      <c r="AP890" s="65"/>
      <c r="AQ890" s="65"/>
      <c r="AR890" s="65"/>
      <c r="AS890" s="65"/>
      <c r="AT890" s="65"/>
      <c r="AU890" s="65"/>
      <c r="AV890" s="65"/>
      <c r="AW890" s="65"/>
      <c r="AX890" s="65"/>
      <c r="AY890" s="65"/>
      <c r="AZ890" s="65"/>
      <c r="BA890" s="65"/>
      <c r="BB890" s="65"/>
      <c r="BC890" s="65"/>
      <c r="BD890" s="65"/>
      <c r="BE890" s="65"/>
      <c r="BF890" s="65"/>
      <c r="BG890" s="65"/>
      <c r="BH890" s="65"/>
      <c r="BI890" s="65"/>
      <c r="BJ890" s="65"/>
      <c r="BK890" s="65"/>
      <c r="BL890" s="65"/>
      <c r="BM890" s="65"/>
      <c r="BN890" s="65"/>
      <c r="BO890" s="65"/>
      <c r="BP890" s="65"/>
      <c r="BQ890" s="65"/>
      <c r="BR890" s="65"/>
      <c r="BS890" s="65"/>
      <c r="BT890" s="65"/>
      <c r="BU890" s="65"/>
      <c r="BV890" s="65"/>
      <c r="BW890" s="65"/>
      <c r="BX890" s="65"/>
      <c r="BY890" s="65"/>
      <c r="BZ890" s="65"/>
      <c r="CA890" s="65"/>
      <c r="CB890" s="65"/>
      <c r="CC890" s="65"/>
      <c r="CD890" s="65"/>
      <c r="CE890" s="65"/>
      <c r="CF890" s="65"/>
      <c r="CG890" s="65"/>
      <c r="CH890" s="65"/>
      <c r="CI890" s="65"/>
      <c r="CJ890" s="65"/>
      <c r="CK890" s="65"/>
      <c r="CL890" s="65"/>
      <c r="CM890" s="65"/>
      <c r="CN890" s="65"/>
      <c r="CO890" s="65"/>
      <c r="CP890" s="65"/>
      <c r="CQ890" s="65"/>
      <c r="CR890" s="65"/>
      <c r="CS890" s="65"/>
      <c r="CT890" s="65"/>
      <c r="CU890" s="65"/>
      <c r="CV890" s="65"/>
      <c r="CW890" s="65"/>
      <c r="CX890" s="65"/>
      <c r="CY890" s="65"/>
      <c r="CZ890" s="65"/>
      <c r="DA890" s="65"/>
      <c r="DB890" s="65"/>
      <c r="DC890" s="65"/>
      <c r="DD890" s="65"/>
      <c r="DE890" s="65"/>
      <c r="DF890" s="65"/>
      <c r="DG890" s="65"/>
      <c r="DH890" s="65"/>
      <c r="DI890" s="65"/>
      <c r="DJ890" s="65"/>
      <c r="DK890" s="65"/>
      <c r="DL890" s="65"/>
      <c r="DM890" s="65"/>
      <c r="DN890" s="65"/>
      <c r="DO890" s="65"/>
      <c r="DP890" s="65"/>
      <c r="DQ890" s="65"/>
      <c r="DR890" s="65"/>
      <c r="DS890" s="65"/>
      <c r="DT890" s="65"/>
      <c r="DU890" s="65"/>
      <c r="DV890" s="65"/>
      <c r="DW890" s="65"/>
      <c r="DX890" s="65"/>
      <c r="DY890" s="65"/>
      <c r="DZ890" s="65"/>
      <c r="EA890" s="65"/>
    </row>
    <row r="891" spans="1:131" x14ac:dyDescent="0.25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  <c r="AA891" s="65"/>
      <c r="AB891" s="65"/>
      <c r="AC891" s="65"/>
      <c r="AD891" s="65"/>
      <c r="AE891" s="65"/>
      <c r="AF891" s="65"/>
      <c r="AG891" s="65"/>
      <c r="AH891" s="65"/>
      <c r="AI891" s="65"/>
      <c r="AJ891" s="65"/>
      <c r="AK891" s="65"/>
      <c r="AL891" s="65"/>
      <c r="AM891" s="65"/>
      <c r="AN891" s="65"/>
      <c r="AO891" s="65"/>
      <c r="AP891" s="65"/>
      <c r="AQ891" s="65"/>
      <c r="AR891" s="65"/>
      <c r="AS891" s="65"/>
      <c r="AT891" s="65"/>
      <c r="AU891" s="65"/>
      <c r="AV891" s="65"/>
      <c r="AW891" s="65"/>
      <c r="AX891" s="65"/>
      <c r="AY891" s="65"/>
      <c r="AZ891" s="65"/>
      <c r="BA891" s="65"/>
      <c r="BB891" s="65"/>
      <c r="BC891" s="65"/>
      <c r="BD891" s="65"/>
      <c r="BE891" s="65"/>
      <c r="BF891" s="65"/>
      <c r="BG891" s="65"/>
      <c r="BH891" s="65"/>
      <c r="BI891" s="65"/>
      <c r="BJ891" s="65"/>
      <c r="BK891" s="65"/>
      <c r="BL891" s="65"/>
      <c r="BM891" s="65"/>
      <c r="BN891" s="65"/>
      <c r="BO891" s="65"/>
      <c r="BP891" s="65"/>
      <c r="BQ891" s="65"/>
      <c r="BR891" s="65"/>
      <c r="BS891" s="65"/>
      <c r="BT891" s="65"/>
      <c r="BU891" s="65"/>
      <c r="BV891" s="65"/>
      <c r="BW891" s="65"/>
      <c r="BX891" s="65"/>
      <c r="BY891" s="65"/>
      <c r="BZ891" s="65"/>
      <c r="CA891" s="65"/>
      <c r="CB891" s="65"/>
      <c r="CC891" s="65"/>
      <c r="CD891" s="65"/>
      <c r="CE891" s="65"/>
      <c r="CF891" s="65"/>
      <c r="CG891" s="65"/>
      <c r="CH891" s="65"/>
      <c r="CI891" s="65"/>
      <c r="CJ891" s="65"/>
      <c r="CK891" s="65"/>
      <c r="CL891" s="65"/>
      <c r="CM891" s="65"/>
      <c r="CN891" s="65"/>
      <c r="CO891" s="65"/>
      <c r="CP891" s="65"/>
      <c r="CQ891" s="65"/>
      <c r="CR891" s="65"/>
      <c r="CS891" s="65"/>
      <c r="CT891" s="65"/>
      <c r="CU891" s="65"/>
      <c r="CV891" s="65"/>
      <c r="CW891" s="65"/>
      <c r="CX891" s="65"/>
      <c r="CY891" s="65"/>
      <c r="CZ891" s="65"/>
      <c r="DA891" s="65"/>
      <c r="DB891" s="65"/>
      <c r="DC891" s="65"/>
      <c r="DD891" s="65"/>
      <c r="DE891" s="65"/>
      <c r="DF891" s="65"/>
      <c r="DG891" s="65"/>
      <c r="DH891" s="65"/>
      <c r="DI891" s="65"/>
      <c r="DJ891" s="65"/>
      <c r="DK891" s="65"/>
      <c r="DL891" s="65"/>
      <c r="DM891" s="65"/>
      <c r="DN891" s="65"/>
      <c r="DO891" s="65"/>
      <c r="DP891" s="65"/>
      <c r="DQ891" s="65"/>
      <c r="DR891" s="65"/>
      <c r="DS891" s="65"/>
      <c r="DT891" s="65"/>
      <c r="DU891" s="65"/>
      <c r="DV891" s="65"/>
      <c r="DW891" s="65"/>
      <c r="DX891" s="65"/>
      <c r="DY891" s="65"/>
      <c r="DZ891" s="65"/>
      <c r="EA891" s="65"/>
    </row>
    <row r="892" spans="1:131" x14ac:dyDescent="0.25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  <c r="AA892" s="65"/>
      <c r="AB892" s="65"/>
      <c r="AC892" s="65"/>
      <c r="AD892" s="65"/>
      <c r="AE892" s="65"/>
      <c r="AF892" s="65"/>
      <c r="AG892" s="65"/>
      <c r="AH892" s="65"/>
      <c r="AI892" s="65"/>
      <c r="AJ892" s="65"/>
      <c r="AK892" s="65"/>
      <c r="AL892" s="65"/>
      <c r="AM892" s="65"/>
      <c r="AN892" s="65"/>
      <c r="AO892" s="65"/>
      <c r="AP892" s="65"/>
      <c r="AQ892" s="65"/>
      <c r="AR892" s="65"/>
      <c r="AS892" s="65"/>
      <c r="AT892" s="65"/>
      <c r="AU892" s="65"/>
      <c r="AV892" s="65"/>
      <c r="AW892" s="65"/>
      <c r="AX892" s="65"/>
      <c r="AY892" s="65"/>
      <c r="AZ892" s="65"/>
      <c r="BA892" s="65"/>
      <c r="BB892" s="65"/>
      <c r="BC892" s="65"/>
      <c r="BD892" s="65"/>
      <c r="BE892" s="65"/>
      <c r="BF892" s="65"/>
      <c r="BG892" s="65"/>
      <c r="BH892" s="65"/>
      <c r="BI892" s="65"/>
      <c r="BJ892" s="65"/>
      <c r="BK892" s="65"/>
      <c r="BL892" s="65"/>
      <c r="BM892" s="65"/>
      <c r="BN892" s="65"/>
      <c r="BO892" s="65"/>
      <c r="BP892" s="65"/>
      <c r="BQ892" s="65"/>
      <c r="BR892" s="65"/>
      <c r="BS892" s="65"/>
      <c r="BT892" s="65"/>
      <c r="BU892" s="65"/>
      <c r="BV892" s="65"/>
      <c r="BW892" s="65"/>
      <c r="BX892" s="65"/>
      <c r="BY892" s="65"/>
      <c r="BZ892" s="65"/>
      <c r="CA892" s="65"/>
      <c r="CB892" s="65"/>
      <c r="CC892" s="65"/>
      <c r="CD892" s="65"/>
      <c r="CE892" s="65"/>
      <c r="CF892" s="65"/>
      <c r="CG892" s="65"/>
      <c r="CH892" s="65"/>
      <c r="CI892" s="65"/>
      <c r="CJ892" s="65"/>
      <c r="CK892" s="65"/>
      <c r="CL892" s="65"/>
      <c r="CM892" s="65"/>
      <c r="CN892" s="65"/>
      <c r="CO892" s="65"/>
      <c r="CP892" s="65"/>
      <c r="CQ892" s="65"/>
      <c r="CR892" s="65"/>
      <c r="CS892" s="65"/>
      <c r="CT892" s="65"/>
      <c r="CU892" s="65"/>
      <c r="CV892" s="65"/>
      <c r="CW892" s="65"/>
      <c r="CX892" s="65"/>
      <c r="CY892" s="65"/>
      <c r="CZ892" s="65"/>
      <c r="DA892" s="65"/>
      <c r="DB892" s="65"/>
      <c r="DC892" s="65"/>
      <c r="DD892" s="65"/>
      <c r="DE892" s="65"/>
      <c r="DF892" s="65"/>
      <c r="DG892" s="65"/>
      <c r="DH892" s="65"/>
      <c r="DI892" s="65"/>
      <c r="DJ892" s="65"/>
      <c r="DK892" s="65"/>
      <c r="DL892" s="65"/>
      <c r="DM892" s="65"/>
      <c r="DN892" s="65"/>
      <c r="DO892" s="65"/>
      <c r="DP892" s="65"/>
      <c r="DQ892" s="65"/>
      <c r="DR892" s="65"/>
      <c r="DS892" s="65"/>
      <c r="DT892" s="65"/>
      <c r="DU892" s="65"/>
      <c r="DV892" s="65"/>
      <c r="DW892" s="65"/>
      <c r="DX892" s="65"/>
      <c r="DY892" s="65"/>
      <c r="DZ892" s="65"/>
      <c r="EA892" s="65"/>
    </row>
    <row r="893" spans="1:131" x14ac:dyDescent="0.25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  <c r="AA893" s="65"/>
      <c r="AB893" s="65"/>
      <c r="AC893" s="65"/>
      <c r="AD893" s="65"/>
      <c r="AE893" s="65"/>
      <c r="AF893" s="65"/>
      <c r="AG893" s="65"/>
      <c r="AH893" s="65"/>
      <c r="AI893" s="65"/>
      <c r="AJ893" s="65"/>
      <c r="AK893" s="65"/>
      <c r="AL893" s="65"/>
      <c r="AM893" s="65"/>
      <c r="AN893" s="65"/>
      <c r="AO893" s="65"/>
      <c r="AP893" s="65"/>
      <c r="AQ893" s="65"/>
      <c r="AR893" s="65"/>
      <c r="AS893" s="65"/>
      <c r="AT893" s="65"/>
      <c r="AU893" s="65"/>
      <c r="AV893" s="65"/>
      <c r="AW893" s="65"/>
      <c r="AX893" s="65"/>
      <c r="AY893" s="65"/>
      <c r="AZ893" s="65"/>
      <c r="BA893" s="65"/>
      <c r="BB893" s="65"/>
      <c r="BC893" s="65"/>
      <c r="BD893" s="65"/>
      <c r="BE893" s="65"/>
      <c r="BF893" s="65"/>
      <c r="BG893" s="65"/>
      <c r="BH893" s="65"/>
      <c r="BI893" s="65"/>
      <c r="BJ893" s="65"/>
      <c r="BK893" s="65"/>
      <c r="BL893" s="65"/>
      <c r="BM893" s="65"/>
      <c r="BN893" s="65"/>
      <c r="BO893" s="65"/>
      <c r="BP893" s="65"/>
      <c r="BQ893" s="65"/>
      <c r="BR893" s="65"/>
      <c r="BS893" s="65"/>
      <c r="BT893" s="65"/>
      <c r="BU893" s="65"/>
      <c r="BV893" s="65"/>
      <c r="BW893" s="65"/>
      <c r="BX893" s="65"/>
      <c r="BY893" s="65"/>
      <c r="BZ893" s="65"/>
      <c r="CA893" s="65"/>
      <c r="CB893" s="65"/>
      <c r="CC893" s="65"/>
      <c r="CD893" s="65"/>
      <c r="CE893" s="65"/>
      <c r="CF893" s="65"/>
      <c r="CG893" s="65"/>
      <c r="CH893" s="65"/>
      <c r="CI893" s="65"/>
      <c r="CJ893" s="65"/>
      <c r="CK893" s="65"/>
      <c r="CL893" s="65"/>
      <c r="CM893" s="65"/>
      <c r="CN893" s="65"/>
      <c r="CO893" s="65"/>
      <c r="CP893" s="65"/>
      <c r="CQ893" s="65"/>
      <c r="CR893" s="65"/>
      <c r="CS893" s="65"/>
      <c r="CT893" s="65"/>
      <c r="CU893" s="65"/>
      <c r="CV893" s="65"/>
      <c r="CW893" s="65"/>
      <c r="CX893" s="65"/>
      <c r="CY893" s="65"/>
      <c r="CZ893" s="65"/>
      <c r="DA893" s="65"/>
      <c r="DB893" s="65"/>
      <c r="DC893" s="65"/>
      <c r="DD893" s="65"/>
      <c r="DE893" s="65"/>
      <c r="DF893" s="65"/>
      <c r="DG893" s="65"/>
      <c r="DH893" s="65"/>
      <c r="DI893" s="65"/>
      <c r="DJ893" s="65"/>
      <c r="DK893" s="65"/>
      <c r="DL893" s="65"/>
      <c r="DM893" s="65"/>
      <c r="DN893" s="65"/>
      <c r="DO893" s="65"/>
      <c r="DP893" s="65"/>
      <c r="DQ893" s="65"/>
      <c r="DR893" s="65"/>
      <c r="DS893" s="65"/>
      <c r="DT893" s="65"/>
      <c r="DU893" s="65"/>
      <c r="DV893" s="65"/>
      <c r="DW893" s="65"/>
      <c r="DX893" s="65"/>
      <c r="DY893" s="65"/>
      <c r="DZ893" s="65"/>
      <c r="EA893" s="65"/>
    </row>
    <row r="894" spans="1:131" x14ac:dyDescent="0.25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  <c r="AL894" s="65"/>
      <c r="AM894" s="65"/>
      <c r="AN894" s="65"/>
      <c r="AO894" s="65"/>
      <c r="AP894" s="65"/>
      <c r="AQ894" s="65"/>
      <c r="AR894" s="65"/>
      <c r="AS894" s="65"/>
      <c r="AT894" s="65"/>
      <c r="AU894" s="65"/>
      <c r="AV894" s="65"/>
      <c r="AW894" s="65"/>
      <c r="AX894" s="65"/>
      <c r="AY894" s="65"/>
      <c r="AZ894" s="65"/>
      <c r="BA894" s="65"/>
      <c r="BB894" s="65"/>
      <c r="BC894" s="65"/>
      <c r="BD894" s="65"/>
      <c r="BE894" s="65"/>
      <c r="BF894" s="65"/>
      <c r="BG894" s="65"/>
      <c r="BH894" s="65"/>
      <c r="BI894" s="65"/>
      <c r="BJ894" s="65"/>
      <c r="BK894" s="65"/>
      <c r="BL894" s="65"/>
      <c r="BM894" s="65"/>
      <c r="BN894" s="65"/>
      <c r="BO894" s="65"/>
      <c r="BP894" s="65"/>
      <c r="BQ894" s="65"/>
      <c r="BR894" s="65"/>
      <c r="BS894" s="65"/>
      <c r="BT894" s="65"/>
      <c r="BU894" s="65"/>
      <c r="BV894" s="65"/>
      <c r="BW894" s="65"/>
      <c r="BX894" s="65"/>
      <c r="BY894" s="65"/>
      <c r="BZ894" s="65"/>
      <c r="CA894" s="65"/>
      <c r="CB894" s="65"/>
      <c r="CC894" s="65"/>
      <c r="CD894" s="65"/>
      <c r="CE894" s="65"/>
      <c r="CF894" s="65"/>
      <c r="CG894" s="65"/>
      <c r="CH894" s="65"/>
      <c r="CI894" s="65"/>
      <c r="CJ894" s="65"/>
      <c r="CK894" s="65"/>
      <c r="CL894" s="65"/>
      <c r="CM894" s="65"/>
      <c r="CN894" s="65"/>
      <c r="CO894" s="65"/>
      <c r="CP894" s="65"/>
      <c r="CQ894" s="65"/>
      <c r="CR894" s="65"/>
      <c r="CS894" s="65"/>
      <c r="CT894" s="65"/>
      <c r="CU894" s="65"/>
      <c r="CV894" s="65"/>
      <c r="CW894" s="65"/>
      <c r="CX894" s="65"/>
      <c r="CY894" s="65"/>
      <c r="CZ894" s="65"/>
      <c r="DA894" s="65"/>
      <c r="DB894" s="65"/>
      <c r="DC894" s="65"/>
      <c r="DD894" s="65"/>
      <c r="DE894" s="65"/>
      <c r="DF894" s="65"/>
      <c r="DG894" s="65"/>
      <c r="DH894" s="65"/>
      <c r="DI894" s="65"/>
      <c r="DJ894" s="65"/>
      <c r="DK894" s="65"/>
      <c r="DL894" s="65"/>
      <c r="DM894" s="65"/>
      <c r="DN894" s="65"/>
      <c r="DO894" s="65"/>
      <c r="DP894" s="65"/>
      <c r="DQ894" s="65"/>
      <c r="DR894" s="65"/>
      <c r="DS894" s="65"/>
      <c r="DT894" s="65"/>
      <c r="DU894" s="65"/>
      <c r="DV894" s="65"/>
      <c r="DW894" s="65"/>
      <c r="DX894" s="65"/>
      <c r="DY894" s="65"/>
      <c r="DZ894" s="65"/>
      <c r="EA894" s="65"/>
    </row>
    <row r="895" spans="1:131" x14ac:dyDescent="0.25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  <c r="AL895" s="65"/>
      <c r="AM895" s="65"/>
      <c r="AN895" s="65"/>
      <c r="AO895" s="65"/>
      <c r="AP895" s="65"/>
      <c r="AQ895" s="65"/>
      <c r="AR895" s="65"/>
      <c r="AS895" s="65"/>
      <c r="AT895" s="65"/>
      <c r="AU895" s="65"/>
      <c r="AV895" s="65"/>
      <c r="AW895" s="65"/>
      <c r="AX895" s="65"/>
      <c r="AY895" s="65"/>
      <c r="AZ895" s="65"/>
      <c r="BA895" s="65"/>
      <c r="BB895" s="65"/>
      <c r="BC895" s="65"/>
      <c r="BD895" s="65"/>
      <c r="BE895" s="65"/>
      <c r="BF895" s="65"/>
      <c r="BG895" s="65"/>
      <c r="BH895" s="65"/>
      <c r="BI895" s="65"/>
      <c r="BJ895" s="65"/>
      <c r="BK895" s="65"/>
      <c r="BL895" s="65"/>
      <c r="BM895" s="65"/>
      <c r="BN895" s="65"/>
      <c r="BO895" s="65"/>
      <c r="BP895" s="65"/>
      <c r="BQ895" s="65"/>
      <c r="BR895" s="65"/>
      <c r="BS895" s="65"/>
      <c r="BT895" s="65"/>
      <c r="BU895" s="65"/>
      <c r="BV895" s="65"/>
      <c r="BW895" s="65"/>
      <c r="BX895" s="65"/>
      <c r="BY895" s="65"/>
      <c r="BZ895" s="65"/>
      <c r="CA895" s="65"/>
      <c r="CB895" s="65"/>
      <c r="CC895" s="65"/>
      <c r="CD895" s="65"/>
      <c r="CE895" s="65"/>
      <c r="CF895" s="65"/>
      <c r="CG895" s="65"/>
      <c r="CH895" s="65"/>
      <c r="CI895" s="65"/>
      <c r="CJ895" s="65"/>
      <c r="CK895" s="65"/>
      <c r="CL895" s="65"/>
      <c r="CM895" s="65"/>
      <c r="CN895" s="65"/>
      <c r="CO895" s="65"/>
      <c r="CP895" s="65"/>
      <c r="CQ895" s="65"/>
      <c r="CR895" s="65"/>
      <c r="CS895" s="65"/>
      <c r="CT895" s="65"/>
      <c r="CU895" s="65"/>
      <c r="CV895" s="65"/>
      <c r="CW895" s="65"/>
      <c r="CX895" s="65"/>
      <c r="CY895" s="65"/>
      <c r="CZ895" s="65"/>
      <c r="DA895" s="65"/>
      <c r="DB895" s="65"/>
      <c r="DC895" s="65"/>
      <c r="DD895" s="65"/>
      <c r="DE895" s="65"/>
      <c r="DF895" s="65"/>
      <c r="DG895" s="65"/>
      <c r="DH895" s="65"/>
      <c r="DI895" s="65"/>
      <c r="DJ895" s="65"/>
      <c r="DK895" s="65"/>
      <c r="DL895" s="65"/>
      <c r="DM895" s="65"/>
      <c r="DN895" s="65"/>
      <c r="DO895" s="65"/>
      <c r="DP895" s="65"/>
      <c r="DQ895" s="65"/>
      <c r="DR895" s="65"/>
      <c r="DS895" s="65"/>
      <c r="DT895" s="65"/>
      <c r="DU895" s="65"/>
      <c r="DV895" s="65"/>
      <c r="DW895" s="65"/>
      <c r="DX895" s="65"/>
      <c r="DY895" s="65"/>
      <c r="DZ895" s="65"/>
      <c r="EA895" s="65"/>
    </row>
    <row r="896" spans="1:131" x14ac:dyDescent="0.25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  <c r="AL896" s="65"/>
      <c r="AM896" s="65"/>
      <c r="AN896" s="65"/>
      <c r="AO896" s="65"/>
      <c r="AP896" s="65"/>
      <c r="AQ896" s="65"/>
      <c r="AR896" s="65"/>
      <c r="AS896" s="65"/>
      <c r="AT896" s="65"/>
      <c r="AU896" s="65"/>
      <c r="AV896" s="65"/>
      <c r="AW896" s="65"/>
      <c r="AX896" s="65"/>
      <c r="AY896" s="65"/>
      <c r="AZ896" s="65"/>
      <c r="BA896" s="65"/>
      <c r="BB896" s="65"/>
      <c r="BC896" s="65"/>
      <c r="BD896" s="65"/>
      <c r="BE896" s="65"/>
      <c r="BF896" s="65"/>
      <c r="BG896" s="65"/>
      <c r="BH896" s="65"/>
      <c r="BI896" s="65"/>
      <c r="BJ896" s="65"/>
      <c r="BK896" s="65"/>
      <c r="BL896" s="65"/>
      <c r="BM896" s="65"/>
      <c r="BN896" s="65"/>
      <c r="BO896" s="65"/>
      <c r="BP896" s="65"/>
      <c r="BQ896" s="65"/>
      <c r="BR896" s="65"/>
      <c r="BS896" s="65"/>
      <c r="BT896" s="65"/>
      <c r="BU896" s="65"/>
      <c r="BV896" s="65"/>
      <c r="BW896" s="65"/>
      <c r="BX896" s="65"/>
      <c r="BY896" s="65"/>
      <c r="BZ896" s="65"/>
      <c r="CA896" s="65"/>
      <c r="CB896" s="65"/>
      <c r="CC896" s="65"/>
      <c r="CD896" s="65"/>
      <c r="CE896" s="65"/>
      <c r="CF896" s="65"/>
      <c r="CG896" s="65"/>
      <c r="CH896" s="65"/>
      <c r="CI896" s="65"/>
      <c r="CJ896" s="65"/>
      <c r="CK896" s="65"/>
      <c r="CL896" s="65"/>
      <c r="CM896" s="65"/>
      <c r="CN896" s="65"/>
      <c r="CO896" s="65"/>
      <c r="CP896" s="65"/>
      <c r="CQ896" s="65"/>
      <c r="CR896" s="65"/>
      <c r="CS896" s="65"/>
      <c r="CT896" s="65"/>
      <c r="CU896" s="65"/>
      <c r="CV896" s="65"/>
      <c r="CW896" s="65"/>
      <c r="CX896" s="65"/>
      <c r="CY896" s="65"/>
      <c r="CZ896" s="65"/>
      <c r="DA896" s="65"/>
      <c r="DB896" s="65"/>
      <c r="DC896" s="65"/>
      <c r="DD896" s="65"/>
      <c r="DE896" s="65"/>
      <c r="DF896" s="65"/>
      <c r="DG896" s="65"/>
      <c r="DH896" s="65"/>
      <c r="DI896" s="65"/>
      <c r="DJ896" s="65"/>
      <c r="DK896" s="65"/>
      <c r="DL896" s="65"/>
      <c r="DM896" s="65"/>
      <c r="DN896" s="65"/>
      <c r="DO896" s="65"/>
      <c r="DP896" s="65"/>
      <c r="DQ896" s="65"/>
      <c r="DR896" s="65"/>
      <c r="DS896" s="65"/>
      <c r="DT896" s="65"/>
      <c r="DU896" s="65"/>
      <c r="DV896" s="65"/>
      <c r="DW896" s="65"/>
      <c r="DX896" s="65"/>
      <c r="DY896" s="65"/>
      <c r="DZ896" s="65"/>
      <c r="EA896" s="65"/>
    </row>
    <row r="897" spans="1:131" x14ac:dyDescent="0.25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  <c r="AL897" s="65"/>
      <c r="AM897" s="65"/>
      <c r="AN897" s="65"/>
      <c r="AO897" s="65"/>
      <c r="AP897" s="65"/>
      <c r="AQ897" s="65"/>
      <c r="AR897" s="65"/>
      <c r="AS897" s="65"/>
      <c r="AT897" s="65"/>
      <c r="AU897" s="65"/>
      <c r="AV897" s="65"/>
      <c r="AW897" s="65"/>
      <c r="AX897" s="65"/>
      <c r="AY897" s="65"/>
      <c r="AZ897" s="65"/>
      <c r="BA897" s="65"/>
      <c r="BB897" s="65"/>
      <c r="BC897" s="65"/>
      <c r="BD897" s="65"/>
      <c r="BE897" s="65"/>
      <c r="BF897" s="65"/>
      <c r="BG897" s="65"/>
      <c r="BH897" s="65"/>
      <c r="BI897" s="65"/>
      <c r="BJ897" s="65"/>
      <c r="BK897" s="65"/>
      <c r="BL897" s="65"/>
      <c r="BM897" s="65"/>
      <c r="BN897" s="65"/>
      <c r="BO897" s="65"/>
      <c r="BP897" s="65"/>
      <c r="BQ897" s="65"/>
      <c r="BR897" s="65"/>
      <c r="BS897" s="65"/>
      <c r="BT897" s="65"/>
      <c r="BU897" s="65"/>
      <c r="BV897" s="65"/>
      <c r="BW897" s="65"/>
      <c r="BX897" s="65"/>
      <c r="BY897" s="65"/>
      <c r="BZ897" s="65"/>
      <c r="CA897" s="65"/>
      <c r="CB897" s="65"/>
      <c r="CC897" s="65"/>
      <c r="CD897" s="65"/>
      <c r="CE897" s="65"/>
      <c r="CF897" s="65"/>
      <c r="CG897" s="65"/>
      <c r="CH897" s="65"/>
      <c r="CI897" s="65"/>
      <c r="CJ897" s="65"/>
      <c r="CK897" s="65"/>
      <c r="CL897" s="65"/>
      <c r="CM897" s="65"/>
      <c r="CN897" s="65"/>
      <c r="CO897" s="65"/>
      <c r="CP897" s="65"/>
      <c r="CQ897" s="65"/>
      <c r="CR897" s="65"/>
      <c r="CS897" s="65"/>
      <c r="CT897" s="65"/>
      <c r="CU897" s="65"/>
      <c r="CV897" s="65"/>
      <c r="CW897" s="65"/>
      <c r="CX897" s="65"/>
      <c r="CY897" s="65"/>
      <c r="CZ897" s="65"/>
      <c r="DA897" s="65"/>
      <c r="DB897" s="65"/>
      <c r="DC897" s="65"/>
      <c r="DD897" s="65"/>
      <c r="DE897" s="65"/>
      <c r="DF897" s="65"/>
      <c r="DG897" s="65"/>
      <c r="DH897" s="65"/>
      <c r="DI897" s="65"/>
      <c r="DJ897" s="65"/>
      <c r="DK897" s="65"/>
      <c r="DL897" s="65"/>
      <c r="DM897" s="65"/>
      <c r="DN897" s="65"/>
      <c r="DO897" s="65"/>
      <c r="DP897" s="65"/>
      <c r="DQ897" s="65"/>
      <c r="DR897" s="65"/>
      <c r="DS897" s="65"/>
      <c r="DT897" s="65"/>
      <c r="DU897" s="65"/>
      <c r="DV897" s="65"/>
      <c r="DW897" s="65"/>
      <c r="DX897" s="65"/>
      <c r="DY897" s="65"/>
      <c r="DZ897" s="65"/>
      <c r="EA897" s="65"/>
    </row>
    <row r="898" spans="1:131" x14ac:dyDescent="0.25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  <c r="AL898" s="65"/>
      <c r="AM898" s="65"/>
      <c r="AN898" s="65"/>
      <c r="AO898" s="65"/>
      <c r="AP898" s="65"/>
      <c r="AQ898" s="65"/>
      <c r="AR898" s="65"/>
      <c r="AS898" s="65"/>
      <c r="AT898" s="65"/>
      <c r="AU898" s="65"/>
      <c r="AV898" s="65"/>
      <c r="AW898" s="65"/>
      <c r="AX898" s="65"/>
      <c r="AY898" s="65"/>
      <c r="AZ898" s="65"/>
      <c r="BA898" s="65"/>
      <c r="BB898" s="65"/>
      <c r="BC898" s="65"/>
      <c r="BD898" s="65"/>
      <c r="BE898" s="65"/>
      <c r="BF898" s="65"/>
      <c r="BG898" s="65"/>
      <c r="BH898" s="65"/>
      <c r="BI898" s="65"/>
      <c r="BJ898" s="65"/>
      <c r="BK898" s="65"/>
      <c r="BL898" s="65"/>
      <c r="BM898" s="65"/>
      <c r="BN898" s="65"/>
      <c r="BO898" s="65"/>
      <c r="BP898" s="65"/>
      <c r="BQ898" s="65"/>
      <c r="BR898" s="65"/>
      <c r="BS898" s="65"/>
      <c r="BT898" s="65"/>
      <c r="BU898" s="65"/>
      <c r="BV898" s="65"/>
      <c r="BW898" s="65"/>
      <c r="BX898" s="65"/>
      <c r="BY898" s="65"/>
      <c r="BZ898" s="65"/>
      <c r="CA898" s="65"/>
      <c r="CB898" s="65"/>
      <c r="CC898" s="65"/>
      <c r="CD898" s="65"/>
      <c r="CE898" s="65"/>
      <c r="CF898" s="65"/>
      <c r="CG898" s="65"/>
      <c r="CH898" s="65"/>
      <c r="CI898" s="65"/>
      <c r="CJ898" s="65"/>
      <c r="CK898" s="65"/>
      <c r="CL898" s="65"/>
      <c r="CM898" s="65"/>
      <c r="CN898" s="65"/>
      <c r="CO898" s="65"/>
      <c r="CP898" s="65"/>
      <c r="CQ898" s="65"/>
      <c r="CR898" s="65"/>
      <c r="CS898" s="65"/>
      <c r="CT898" s="65"/>
      <c r="CU898" s="65"/>
      <c r="CV898" s="65"/>
      <c r="CW898" s="65"/>
      <c r="CX898" s="65"/>
      <c r="CY898" s="65"/>
      <c r="CZ898" s="65"/>
      <c r="DA898" s="65"/>
      <c r="DB898" s="65"/>
      <c r="DC898" s="65"/>
      <c r="DD898" s="65"/>
      <c r="DE898" s="65"/>
      <c r="DF898" s="65"/>
      <c r="DG898" s="65"/>
      <c r="DH898" s="65"/>
      <c r="DI898" s="65"/>
      <c r="DJ898" s="65"/>
      <c r="DK898" s="65"/>
      <c r="DL898" s="65"/>
      <c r="DM898" s="65"/>
      <c r="DN898" s="65"/>
      <c r="DO898" s="65"/>
      <c r="DP898" s="65"/>
      <c r="DQ898" s="65"/>
      <c r="DR898" s="65"/>
      <c r="DS898" s="65"/>
      <c r="DT898" s="65"/>
      <c r="DU898" s="65"/>
      <c r="DV898" s="65"/>
      <c r="DW898" s="65"/>
      <c r="DX898" s="65"/>
      <c r="DY898" s="65"/>
      <c r="DZ898" s="65"/>
      <c r="EA898" s="65"/>
    </row>
    <row r="899" spans="1:131" x14ac:dyDescent="0.25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  <c r="AL899" s="65"/>
      <c r="AM899" s="65"/>
      <c r="AN899" s="65"/>
      <c r="AO899" s="65"/>
      <c r="AP899" s="65"/>
      <c r="AQ899" s="65"/>
      <c r="AR899" s="65"/>
      <c r="AS899" s="65"/>
      <c r="AT899" s="65"/>
      <c r="AU899" s="65"/>
      <c r="AV899" s="65"/>
      <c r="AW899" s="65"/>
      <c r="AX899" s="65"/>
      <c r="AY899" s="65"/>
      <c r="AZ899" s="65"/>
      <c r="BA899" s="65"/>
      <c r="BB899" s="65"/>
      <c r="BC899" s="65"/>
      <c r="BD899" s="65"/>
      <c r="BE899" s="65"/>
      <c r="BF899" s="65"/>
      <c r="BG899" s="65"/>
      <c r="BH899" s="65"/>
      <c r="BI899" s="65"/>
      <c r="BJ899" s="65"/>
      <c r="BK899" s="65"/>
      <c r="BL899" s="65"/>
      <c r="BM899" s="65"/>
      <c r="BN899" s="65"/>
      <c r="BO899" s="65"/>
      <c r="BP899" s="65"/>
      <c r="BQ899" s="65"/>
      <c r="BR899" s="65"/>
      <c r="BS899" s="65"/>
      <c r="BT899" s="65"/>
      <c r="BU899" s="65"/>
      <c r="BV899" s="65"/>
      <c r="BW899" s="65"/>
      <c r="BX899" s="65"/>
      <c r="BY899" s="65"/>
      <c r="BZ899" s="65"/>
      <c r="CA899" s="65"/>
      <c r="CB899" s="65"/>
      <c r="CC899" s="65"/>
      <c r="CD899" s="65"/>
      <c r="CE899" s="65"/>
      <c r="CF899" s="65"/>
      <c r="CG899" s="65"/>
      <c r="CH899" s="65"/>
      <c r="CI899" s="65"/>
      <c r="CJ899" s="65"/>
      <c r="CK899" s="65"/>
      <c r="CL899" s="65"/>
      <c r="CM899" s="65"/>
      <c r="CN899" s="65"/>
      <c r="CO899" s="65"/>
      <c r="CP899" s="65"/>
      <c r="CQ899" s="65"/>
      <c r="CR899" s="65"/>
      <c r="CS899" s="65"/>
      <c r="CT899" s="65"/>
      <c r="CU899" s="65"/>
      <c r="CV899" s="65"/>
      <c r="CW899" s="65"/>
      <c r="CX899" s="65"/>
      <c r="CY899" s="65"/>
      <c r="CZ899" s="65"/>
      <c r="DA899" s="65"/>
      <c r="DB899" s="65"/>
      <c r="DC899" s="65"/>
      <c r="DD899" s="65"/>
      <c r="DE899" s="65"/>
      <c r="DF899" s="65"/>
      <c r="DG899" s="65"/>
      <c r="DH899" s="65"/>
      <c r="DI899" s="65"/>
      <c r="DJ899" s="65"/>
      <c r="DK899" s="65"/>
      <c r="DL899" s="65"/>
      <c r="DM899" s="65"/>
      <c r="DN899" s="65"/>
      <c r="DO899" s="65"/>
      <c r="DP899" s="65"/>
      <c r="DQ899" s="65"/>
      <c r="DR899" s="65"/>
      <c r="DS899" s="65"/>
      <c r="DT899" s="65"/>
      <c r="DU899" s="65"/>
      <c r="DV899" s="65"/>
      <c r="DW899" s="65"/>
      <c r="DX899" s="65"/>
      <c r="DY899" s="65"/>
      <c r="DZ899" s="65"/>
      <c r="EA899" s="65"/>
    </row>
    <row r="900" spans="1:131" x14ac:dyDescent="0.25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  <c r="AL900" s="65"/>
      <c r="AM900" s="65"/>
      <c r="AN900" s="65"/>
      <c r="AO900" s="65"/>
      <c r="AP900" s="65"/>
      <c r="AQ900" s="65"/>
      <c r="AR900" s="65"/>
      <c r="AS900" s="65"/>
      <c r="AT900" s="65"/>
      <c r="AU900" s="65"/>
      <c r="AV900" s="65"/>
      <c r="AW900" s="65"/>
      <c r="AX900" s="65"/>
      <c r="AY900" s="65"/>
      <c r="AZ900" s="65"/>
      <c r="BA900" s="65"/>
      <c r="BB900" s="65"/>
      <c r="BC900" s="65"/>
      <c r="BD900" s="65"/>
      <c r="BE900" s="65"/>
      <c r="BF900" s="65"/>
      <c r="BG900" s="65"/>
      <c r="BH900" s="65"/>
      <c r="BI900" s="65"/>
      <c r="BJ900" s="65"/>
      <c r="BK900" s="65"/>
      <c r="BL900" s="65"/>
      <c r="BM900" s="65"/>
      <c r="BN900" s="65"/>
      <c r="BO900" s="65"/>
      <c r="BP900" s="65"/>
      <c r="BQ900" s="65"/>
      <c r="BR900" s="65"/>
      <c r="BS900" s="65"/>
      <c r="BT900" s="65"/>
      <c r="BU900" s="65"/>
      <c r="BV900" s="65"/>
      <c r="BW900" s="65"/>
      <c r="BX900" s="65"/>
      <c r="BY900" s="65"/>
      <c r="BZ900" s="65"/>
      <c r="CA900" s="65"/>
      <c r="CB900" s="65"/>
      <c r="CC900" s="65"/>
      <c r="CD900" s="65"/>
      <c r="CE900" s="65"/>
      <c r="CF900" s="65"/>
      <c r="CG900" s="65"/>
      <c r="CH900" s="65"/>
      <c r="CI900" s="65"/>
      <c r="CJ900" s="65"/>
      <c r="CK900" s="65"/>
      <c r="CL900" s="65"/>
      <c r="CM900" s="65"/>
      <c r="CN900" s="65"/>
      <c r="CO900" s="65"/>
      <c r="CP900" s="65"/>
      <c r="CQ900" s="65"/>
      <c r="CR900" s="65"/>
      <c r="CS900" s="65"/>
      <c r="CT900" s="65"/>
      <c r="CU900" s="65"/>
      <c r="CV900" s="65"/>
      <c r="CW900" s="65"/>
      <c r="CX900" s="65"/>
      <c r="CY900" s="65"/>
      <c r="CZ900" s="65"/>
      <c r="DA900" s="65"/>
      <c r="DB900" s="65"/>
      <c r="DC900" s="65"/>
      <c r="DD900" s="65"/>
      <c r="DE900" s="65"/>
      <c r="DF900" s="65"/>
      <c r="DG900" s="65"/>
      <c r="DH900" s="65"/>
      <c r="DI900" s="65"/>
      <c r="DJ900" s="65"/>
      <c r="DK900" s="65"/>
      <c r="DL900" s="65"/>
      <c r="DM900" s="65"/>
      <c r="DN900" s="65"/>
      <c r="DO900" s="65"/>
      <c r="DP900" s="65"/>
      <c r="DQ900" s="65"/>
      <c r="DR900" s="65"/>
      <c r="DS900" s="65"/>
      <c r="DT900" s="65"/>
      <c r="DU900" s="65"/>
      <c r="DV900" s="65"/>
      <c r="DW900" s="65"/>
      <c r="DX900" s="65"/>
      <c r="DY900" s="65"/>
      <c r="DZ900" s="65"/>
      <c r="EA900" s="65"/>
    </row>
    <row r="901" spans="1:131" x14ac:dyDescent="0.25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  <c r="AA901" s="65"/>
      <c r="AB901" s="65"/>
      <c r="AC901" s="65"/>
      <c r="AD901" s="65"/>
      <c r="AE901" s="65"/>
      <c r="AF901" s="65"/>
      <c r="AG901" s="65"/>
      <c r="AH901" s="65"/>
      <c r="AI901" s="65"/>
      <c r="AJ901" s="65"/>
      <c r="AK901" s="65"/>
      <c r="AL901" s="65"/>
      <c r="AM901" s="65"/>
      <c r="AN901" s="65"/>
      <c r="AO901" s="65"/>
      <c r="AP901" s="65"/>
      <c r="AQ901" s="65"/>
      <c r="AR901" s="65"/>
      <c r="AS901" s="65"/>
      <c r="AT901" s="65"/>
      <c r="AU901" s="65"/>
      <c r="AV901" s="65"/>
      <c r="AW901" s="65"/>
      <c r="AX901" s="65"/>
      <c r="AY901" s="65"/>
      <c r="AZ901" s="65"/>
      <c r="BA901" s="65"/>
      <c r="BB901" s="65"/>
      <c r="BC901" s="65"/>
      <c r="BD901" s="65"/>
      <c r="BE901" s="65"/>
      <c r="BF901" s="65"/>
      <c r="BG901" s="65"/>
      <c r="BH901" s="65"/>
      <c r="BI901" s="65"/>
      <c r="BJ901" s="65"/>
      <c r="BK901" s="65"/>
      <c r="BL901" s="65"/>
      <c r="BM901" s="65"/>
      <c r="BN901" s="65"/>
      <c r="BO901" s="65"/>
      <c r="BP901" s="65"/>
      <c r="BQ901" s="65"/>
      <c r="BR901" s="65"/>
      <c r="BS901" s="65"/>
      <c r="BT901" s="65"/>
      <c r="BU901" s="65"/>
      <c r="BV901" s="65"/>
      <c r="BW901" s="65"/>
      <c r="BX901" s="65"/>
      <c r="BY901" s="65"/>
      <c r="BZ901" s="65"/>
      <c r="CA901" s="65"/>
      <c r="CB901" s="65"/>
      <c r="CC901" s="65"/>
      <c r="CD901" s="65"/>
      <c r="CE901" s="65"/>
      <c r="CF901" s="65"/>
      <c r="CG901" s="65"/>
      <c r="CH901" s="65"/>
      <c r="CI901" s="65"/>
      <c r="CJ901" s="65"/>
      <c r="CK901" s="65"/>
      <c r="CL901" s="65"/>
      <c r="CM901" s="65"/>
      <c r="CN901" s="65"/>
      <c r="CO901" s="65"/>
      <c r="CP901" s="65"/>
      <c r="CQ901" s="65"/>
      <c r="CR901" s="65"/>
      <c r="CS901" s="65"/>
      <c r="CT901" s="65"/>
      <c r="CU901" s="65"/>
      <c r="CV901" s="65"/>
      <c r="CW901" s="65"/>
      <c r="CX901" s="65"/>
      <c r="CY901" s="65"/>
      <c r="CZ901" s="65"/>
      <c r="DA901" s="65"/>
      <c r="DB901" s="65"/>
      <c r="DC901" s="65"/>
      <c r="DD901" s="65"/>
      <c r="DE901" s="65"/>
      <c r="DF901" s="65"/>
      <c r="DG901" s="65"/>
      <c r="DH901" s="65"/>
      <c r="DI901" s="65"/>
      <c r="DJ901" s="65"/>
      <c r="DK901" s="65"/>
      <c r="DL901" s="65"/>
      <c r="DM901" s="65"/>
      <c r="DN901" s="65"/>
      <c r="DO901" s="65"/>
      <c r="DP901" s="65"/>
      <c r="DQ901" s="65"/>
      <c r="DR901" s="65"/>
      <c r="DS901" s="65"/>
      <c r="DT901" s="65"/>
      <c r="DU901" s="65"/>
      <c r="DV901" s="65"/>
      <c r="DW901" s="65"/>
      <c r="DX901" s="65"/>
      <c r="DY901" s="65"/>
      <c r="DZ901" s="65"/>
      <c r="EA901" s="65"/>
    </row>
    <row r="902" spans="1:131" x14ac:dyDescent="0.25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  <c r="AA902" s="65"/>
      <c r="AB902" s="65"/>
      <c r="AC902" s="65"/>
      <c r="AD902" s="65"/>
      <c r="AE902" s="65"/>
      <c r="AF902" s="65"/>
      <c r="AG902" s="65"/>
      <c r="AH902" s="65"/>
      <c r="AI902" s="65"/>
      <c r="AJ902" s="65"/>
      <c r="AK902" s="65"/>
      <c r="AL902" s="65"/>
      <c r="AM902" s="65"/>
      <c r="AN902" s="65"/>
      <c r="AO902" s="65"/>
      <c r="AP902" s="65"/>
      <c r="AQ902" s="65"/>
      <c r="AR902" s="65"/>
      <c r="AS902" s="65"/>
      <c r="AT902" s="65"/>
      <c r="AU902" s="65"/>
      <c r="AV902" s="65"/>
      <c r="AW902" s="65"/>
      <c r="AX902" s="65"/>
      <c r="AY902" s="65"/>
      <c r="AZ902" s="65"/>
      <c r="BA902" s="65"/>
      <c r="BB902" s="65"/>
      <c r="BC902" s="65"/>
      <c r="BD902" s="65"/>
      <c r="BE902" s="65"/>
      <c r="BF902" s="65"/>
      <c r="BG902" s="65"/>
      <c r="BH902" s="65"/>
      <c r="BI902" s="65"/>
      <c r="BJ902" s="65"/>
      <c r="BK902" s="65"/>
      <c r="BL902" s="65"/>
      <c r="BM902" s="65"/>
      <c r="BN902" s="65"/>
      <c r="BO902" s="65"/>
      <c r="BP902" s="65"/>
      <c r="BQ902" s="65"/>
      <c r="BR902" s="65"/>
      <c r="BS902" s="65"/>
      <c r="BT902" s="65"/>
      <c r="BU902" s="65"/>
      <c r="BV902" s="65"/>
      <c r="BW902" s="65"/>
      <c r="BX902" s="65"/>
      <c r="BY902" s="65"/>
      <c r="BZ902" s="65"/>
      <c r="CA902" s="65"/>
      <c r="CB902" s="65"/>
      <c r="CC902" s="65"/>
      <c r="CD902" s="65"/>
      <c r="CE902" s="65"/>
      <c r="CF902" s="65"/>
      <c r="CG902" s="65"/>
      <c r="CH902" s="65"/>
      <c r="CI902" s="65"/>
      <c r="CJ902" s="65"/>
      <c r="CK902" s="65"/>
      <c r="CL902" s="65"/>
      <c r="CM902" s="65"/>
      <c r="CN902" s="65"/>
      <c r="CO902" s="65"/>
      <c r="CP902" s="65"/>
      <c r="CQ902" s="65"/>
      <c r="CR902" s="65"/>
      <c r="CS902" s="65"/>
      <c r="CT902" s="65"/>
      <c r="CU902" s="65"/>
      <c r="CV902" s="65"/>
      <c r="CW902" s="65"/>
      <c r="CX902" s="65"/>
      <c r="CY902" s="65"/>
      <c r="CZ902" s="65"/>
      <c r="DA902" s="65"/>
      <c r="DB902" s="65"/>
      <c r="DC902" s="65"/>
      <c r="DD902" s="65"/>
      <c r="DE902" s="65"/>
      <c r="DF902" s="65"/>
      <c r="DG902" s="65"/>
      <c r="DH902" s="65"/>
      <c r="DI902" s="65"/>
      <c r="DJ902" s="65"/>
      <c r="DK902" s="65"/>
      <c r="DL902" s="65"/>
      <c r="DM902" s="65"/>
      <c r="DN902" s="65"/>
      <c r="DO902" s="65"/>
      <c r="DP902" s="65"/>
      <c r="DQ902" s="65"/>
      <c r="DR902" s="65"/>
      <c r="DS902" s="65"/>
      <c r="DT902" s="65"/>
      <c r="DU902" s="65"/>
      <c r="DV902" s="65"/>
      <c r="DW902" s="65"/>
      <c r="DX902" s="65"/>
      <c r="DY902" s="65"/>
      <c r="DZ902" s="65"/>
      <c r="EA902" s="65"/>
    </row>
    <row r="903" spans="1:131" x14ac:dyDescent="0.25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  <c r="AA903" s="65"/>
      <c r="AB903" s="65"/>
      <c r="AC903" s="65"/>
      <c r="AD903" s="65"/>
      <c r="AE903" s="65"/>
      <c r="AF903" s="65"/>
      <c r="AG903" s="65"/>
      <c r="AH903" s="65"/>
      <c r="AI903" s="65"/>
      <c r="AJ903" s="65"/>
      <c r="AK903" s="65"/>
      <c r="AL903" s="65"/>
      <c r="AM903" s="65"/>
      <c r="AN903" s="65"/>
      <c r="AO903" s="65"/>
      <c r="AP903" s="65"/>
      <c r="AQ903" s="65"/>
      <c r="AR903" s="65"/>
      <c r="AS903" s="65"/>
      <c r="AT903" s="65"/>
      <c r="AU903" s="65"/>
      <c r="AV903" s="65"/>
      <c r="AW903" s="65"/>
      <c r="AX903" s="65"/>
      <c r="AY903" s="65"/>
      <c r="AZ903" s="65"/>
      <c r="BA903" s="65"/>
      <c r="BB903" s="65"/>
      <c r="BC903" s="65"/>
      <c r="BD903" s="65"/>
      <c r="BE903" s="65"/>
      <c r="BF903" s="65"/>
      <c r="BG903" s="65"/>
      <c r="BH903" s="65"/>
      <c r="BI903" s="65"/>
      <c r="BJ903" s="65"/>
      <c r="BK903" s="65"/>
      <c r="BL903" s="65"/>
      <c r="BM903" s="65"/>
      <c r="BN903" s="65"/>
      <c r="BO903" s="65"/>
      <c r="BP903" s="65"/>
      <c r="BQ903" s="65"/>
      <c r="BR903" s="65"/>
      <c r="BS903" s="65"/>
      <c r="BT903" s="65"/>
      <c r="BU903" s="65"/>
      <c r="BV903" s="65"/>
      <c r="BW903" s="65"/>
      <c r="BX903" s="65"/>
      <c r="BY903" s="65"/>
      <c r="BZ903" s="65"/>
      <c r="CA903" s="65"/>
      <c r="CB903" s="65"/>
      <c r="CC903" s="65"/>
      <c r="CD903" s="65"/>
      <c r="CE903" s="65"/>
      <c r="CF903" s="65"/>
      <c r="CG903" s="65"/>
      <c r="CH903" s="65"/>
      <c r="CI903" s="65"/>
      <c r="CJ903" s="65"/>
      <c r="CK903" s="65"/>
      <c r="CL903" s="65"/>
      <c r="CM903" s="65"/>
      <c r="CN903" s="65"/>
      <c r="CO903" s="65"/>
      <c r="CP903" s="65"/>
      <c r="CQ903" s="65"/>
      <c r="CR903" s="65"/>
      <c r="CS903" s="65"/>
      <c r="CT903" s="65"/>
      <c r="CU903" s="65"/>
      <c r="CV903" s="65"/>
      <c r="CW903" s="65"/>
      <c r="CX903" s="65"/>
      <c r="CY903" s="65"/>
      <c r="CZ903" s="65"/>
      <c r="DA903" s="65"/>
      <c r="DB903" s="65"/>
      <c r="DC903" s="65"/>
      <c r="DD903" s="65"/>
      <c r="DE903" s="65"/>
      <c r="DF903" s="65"/>
      <c r="DG903" s="65"/>
      <c r="DH903" s="65"/>
      <c r="DI903" s="65"/>
      <c r="DJ903" s="65"/>
      <c r="DK903" s="65"/>
      <c r="DL903" s="65"/>
      <c r="DM903" s="65"/>
      <c r="DN903" s="65"/>
      <c r="DO903" s="65"/>
      <c r="DP903" s="65"/>
      <c r="DQ903" s="65"/>
      <c r="DR903" s="65"/>
      <c r="DS903" s="65"/>
      <c r="DT903" s="65"/>
      <c r="DU903" s="65"/>
      <c r="DV903" s="65"/>
      <c r="DW903" s="65"/>
      <c r="DX903" s="65"/>
      <c r="DY903" s="65"/>
      <c r="DZ903" s="65"/>
      <c r="EA903" s="65"/>
    </row>
    <row r="904" spans="1:131" x14ac:dyDescent="0.25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  <c r="AA904" s="65"/>
      <c r="AB904" s="65"/>
      <c r="AC904" s="65"/>
      <c r="AD904" s="65"/>
      <c r="AE904" s="65"/>
      <c r="AF904" s="65"/>
      <c r="AG904" s="65"/>
      <c r="AH904" s="65"/>
      <c r="AI904" s="65"/>
      <c r="AJ904" s="65"/>
      <c r="AK904" s="65"/>
      <c r="AL904" s="65"/>
      <c r="AM904" s="65"/>
      <c r="AN904" s="65"/>
      <c r="AO904" s="65"/>
      <c r="AP904" s="65"/>
      <c r="AQ904" s="65"/>
      <c r="AR904" s="65"/>
      <c r="AS904" s="65"/>
      <c r="AT904" s="65"/>
      <c r="AU904" s="65"/>
      <c r="AV904" s="65"/>
      <c r="AW904" s="65"/>
      <c r="AX904" s="65"/>
      <c r="AY904" s="65"/>
      <c r="AZ904" s="65"/>
      <c r="BA904" s="65"/>
      <c r="BB904" s="65"/>
      <c r="BC904" s="65"/>
      <c r="BD904" s="65"/>
      <c r="BE904" s="65"/>
      <c r="BF904" s="65"/>
      <c r="BG904" s="65"/>
      <c r="BH904" s="65"/>
      <c r="BI904" s="65"/>
      <c r="BJ904" s="65"/>
      <c r="BK904" s="65"/>
      <c r="BL904" s="65"/>
      <c r="BM904" s="65"/>
      <c r="BN904" s="65"/>
      <c r="BO904" s="65"/>
      <c r="BP904" s="65"/>
      <c r="BQ904" s="65"/>
      <c r="BR904" s="65"/>
      <c r="BS904" s="65"/>
      <c r="BT904" s="65"/>
      <c r="BU904" s="65"/>
      <c r="BV904" s="65"/>
      <c r="BW904" s="65"/>
      <c r="BX904" s="65"/>
      <c r="BY904" s="65"/>
      <c r="BZ904" s="65"/>
      <c r="CA904" s="65"/>
      <c r="CB904" s="65"/>
      <c r="CC904" s="65"/>
      <c r="CD904" s="65"/>
      <c r="CE904" s="65"/>
      <c r="CF904" s="65"/>
      <c r="CG904" s="65"/>
      <c r="CH904" s="65"/>
      <c r="CI904" s="65"/>
      <c r="CJ904" s="65"/>
      <c r="CK904" s="65"/>
      <c r="CL904" s="65"/>
      <c r="CM904" s="65"/>
      <c r="CN904" s="65"/>
      <c r="CO904" s="65"/>
      <c r="CP904" s="65"/>
      <c r="CQ904" s="65"/>
      <c r="CR904" s="65"/>
      <c r="CS904" s="65"/>
      <c r="CT904" s="65"/>
      <c r="CU904" s="65"/>
      <c r="CV904" s="65"/>
      <c r="CW904" s="65"/>
      <c r="CX904" s="65"/>
      <c r="CY904" s="65"/>
      <c r="CZ904" s="65"/>
      <c r="DA904" s="65"/>
      <c r="DB904" s="65"/>
      <c r="DC904" s="65"/>
      <c r="DD904" s="65"/>
      <c r="DE904" s="65"/>
      <c r="DF904" s="65"/>
      <c r="DG904" s="65"/>
      <c r="DH904" s="65"/>
      <c r="DI904" s="65"/>
      <c r="DJ904" s="65"/>
      <c r="DK904" s="65"/>
      <c r="DL904" s="65"/>
      <c r="DM904" s="65"/>
      <c r="DN904" s="65"/>
      <c r="DO904" s="65"/>
      <c r="DP904" s="65"/>
      <c r="DQ904" s="65"/>
      <c r="DR904" s="65"/>
      <c r="DS904" s="65"/>
      <c r="DT904" s="65"/>
      <c r="DU904" s="65"/>
      <c r="DV904" s="65"/>
      <c r="DW904" s="65"/>
      <c r="DX904" s="65"/>
      <c r="DY904" s="65"/>
      <c r="DZ904" s="65"/>
      <c r="EA904" s="65"/>
    </row>
    <row r="905" spans="1:131" x14ac:dyDescent="0.25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  <c r="AA905" s="65"/>
      <c r="AB905" s="65"/>
      <c r="AC905" s="65"/>
      <c r="AD905" s="65"/>
      <c r="AE905" s="65"/>
      <c r="AF905" s="65"/>
      <c r="AG905" s="65"/>
      <c r="AH905" s="65"/>
      <c r="AI905" s="65"/>
      <c r="AJ905" s="65"/>
      <c r="AK905" s="65"/>
      <c r="AL905" s="65"/>
      <c r="AM905" s="65"/>
      <c r="AN905" s="65"/>
      <c r="AO905" s="65"/>
      <c r="AP905" s="65"/>
      <c r="AQ905" s="65"/>
      <c r="AR905" s="65"/>
      <c r="AS905" s="65"/>
      <c r="AT905" s="65"/>
      <c r="AU905" s="65"/>
      <c r="AV905" s="65"/>
      <c r="AW905" s="65"/>
      <c r="AX905" s="65"/>
      <c r="AY905" s="65"/>
      <c r="AZ905" s="65"/>
      <c r="BA905" s="65"/>
      <c r="BB905" s="65"/>
      <c r="BC905" s="65"/>
      <c r="BD905" s="65"/>
      <c r="BE905" s="65"/>
      <c r="BF905" s="65"/>
      <c r="BG905" s="65"/>
      <c r="BH905" s="65"/>
      <c r="BI905" s="65"/>
      <c r="BJ905" s="65"/>
      <c r="BK905" s="65"/>
      <c r="BL905" s="65"/>
      <c r="BM905" s="65"/>
      <c r="BN905" s="65"/>
      <c r="BO905" s="65"/>
      <c r="BP905" s="65"/>
      <c r="BQ905" s="65"/>
      <c r="BR905" s="65"/>
      <c r="BS905" s="65"/>
      <c r="BT905" s="65"/>
      <c r="BU905" s="65"/>
      <c r="BV905" s="65"/>
      <c r="BW905" s="65"/>
      <c r="BX905" s="65"/>
      <c r="BY905" s="65"/>
      <c r="BZ905" s="65"/>
      <c r="CA905" s="65"/>
      <c r="CB905" s="65"/>
      <c r="CC905" s="65"/>
      <c r="CD905" s="65"/>
      <c r="CE905" s="65"/>
      <c r="CF905" s="65"/>
      <c r="CG905" s="65"/>
      <c r="CH905" s="65"/>
      <c r="CI905" s="65"/>
      <c r="CJ905" s="65"/>
      <c r="CK905" s="65"/>
      <c r="CL905" s="65"/>
      <c r="CM905" s="65"/>
      <c r="CN905" s="65"/>
      <c r="CO905" s="65"/>
      <c r="CP905" s="65"/>
      <c r="CQ905" s="65"/>
      <c r="CR905" s="65"/>
      <c r="CS905" s="65"/>
      <c r="CT905" s="65"/>
      <c r="CU905" s="65"/>
      <c r="CV905" s="65"/>
      <c r="CW905" s="65"/>
      <c r="CX905" s="65"/>
      <c r="CY905" s="65"/>
      <c r="CZ905" s="65"/>
      <c r="DA905" s="65"/>
      <c r="DB905" s="65"/>
      <c r="DC905" s="65"/>
      <c r="DD905" s="65"/>
      <c r="DE905" s="65"/>
      <c r="DF905" s="65"/>
      <c r="DG905" s="65"/>
      <c r="DH905" s="65"/>
      <c r="DI905" s="65"/>
      <c r="DJ905" s="65"/>
      <c r="DK905" s="65"/>
      <c r="DL905" s="65"/>
      <c r="DM905" s="65"/>
      <c r="DN905" s="65"/>
      <c r="DO905" s="65"/>
      <c r="DP905" s="65"/>
      <c r="DQ905" s="65"/>
      <c r="DR905" s="65"/>
      <c r="DS905" s="65"/>
      <c r="DT905" s="65"/>
      <c r="DU905" s="65"/>
      <c r="DV905" s="65"/>
      <c r="DW905" s="65"/>
      <c r="DX905" s="65"/>
      <c r="DY905" s="65"/>
      <c r="DZ905" s="65"/>
      <c r="EA905" s="65"/>
    </row>
    <row r="906" spans="1:131" x14ac:dyDescent="0.25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  <c r="AA906" s="65"/>
      <c r="AB906" s="65"/>
      <c r="AC906" s="65"/>
      <c r="AD906" s="65"/>
      <c r="AE906" s="65"/>
      <c r="AF906" s="65"/>
      <c r="AG906" s="65"/>
      <c r="AH906" s="65"/>
      <c r="AI906" s="65"/>
      <c r="AJ906" s="65"/>
      <c r="AK906" s="65"/>
      <c r="AL906" s="65"/>
      <c r="AM906" s="65"/>
      <c r="AN906" s="65"/>
      <c r="AO906" s="65"/>
      <c r="AP906" s="65"/>
      <c r="AQ906" s="65"/>
      <c r="AR906" s="65"/>
      <c r="AS906" s="65"/>
      <c r="AT906" s="65"/>
      <c r="AU906" s="65"/>
      <c r="AV906" s="65"/>
      <c r="AW906" s="65"/>
      <c r="AX906" s="65"/>
      <c r="AY906" s="65"/>
      <c r="AZ906" s="65"/>
      <c r="BA906" s="65"/>
      <c r="BB906" s="65"/>
      <c r="BC906" s="65"/>
      <c r="BD906" s="65"/>
      <c r="BE906" s="65"/>
      <c r="BF906" s="65"/>
      <c r="BG906" s="65"/>
      <c r="BH906" s="65"/>
      <c r="BI906" s="65"/>
      <c r="BJ906" s="65"/>
      <c r="BK906" s="65"/>
      <c r="BL906" s="65"/>
      <c r="BM906" s="65"/>
      <c r="BN906" s="65"/>
      <c r="BO906" s="65"/>
      <c r="BP906" s="65"/>
      <c r="BQ906" s="65"/>
      <c r="BR906" s="65"/>
      <c r="BS906" s="65"/>
      <c r="BT906" s="65"/>
      <c r="BU906" s="65"/>
      <c r="BV906" s="65"/>
      <c r="BW906" s="65"/>
      <c r="BX906" s="65"/>
      <c r="BY906" s="65"/>
      <c r="BZ906" s="65"/>
      <c r="CA906" s="65"/>
      <c r="CB906" s="65"/>
      <c r="CC906" s="65"/>
      <c r="CD906" s="65"/>
      <c r="CE906" s="65"/>
      <c r="CF906" s="65"/>
      <c r="CG906" s="65"/>
      <c r="CH906" s="65"/>
      <c r="CI906" s="65"/>
      <c r="CJ906" s="65"/>
      <c r="CK906" s="65"/>
      <c r="CL906" s="65"/>
      <c r="CM906" s="65"/>
      <c r="CN906" s="65"/>
      <c r="CO906" s="65"/>
      <c r="CP906" s="65"/>
      <c r="CQ906" s="65"/>
      <c r="CR906" s="65"/>
      <c r="CS906" s="65"/>
      <c r="CT906" s="65"/>
      <c r="CU906" s="65"/>
      <c r="CV906" s="65"/>
      <c r="CW906" s="65"/>
      <c r="CX906" s="65"/>
      <c r="CY906" s="65"/>
      <c r="CZ906" s="65"/>
      <c r="DA906" s="65"/>
      <c r="DB906" s="65"/>
      <c r="DC906" s="65"/>
      <c r="DD906" s="65"/>
      <c r="DE906" s="65"/>
      <c r="DF906" s="65"/>
      <c r="DG906" s="65"/>
      <c r="DH906" s="65"/>
      <c r="DI906" s="65"/>
      <c r="DJ906" s="65"/>
      <c r="DK906" s="65"/>
      <c r="DL906" s="65"/>
      <c r="DM906" s="65"/>
      <c r="DN906" s="65"/>
      <c r="DO906" s="65"/>
      <c r="DP906" s="65"/>
      <c r="DQ906" s="65"/>
      <c r="DR906" s="65"/>
      <c r="DS906" s="65"/>
      <c r="DT906" s="65"/>
      <c r="DU906" s="65"/>
      <c r="DV906" s="65"/>
      <c r="DW906" s="65"/>
      <c r="DX906" s="65"/>
      <c r="DY906" s="65"/>
      <c r="DZ906" s="65"/>
      <c r="EA906" s="65"/>
    </row>
    <row r="907" spans="1:131" x14ac:dyDescent="0.25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  <c r="AA907" s="65"/>
      <c r="AB907" s="65"/>
      <c r="AC907" s="65"/>
      <c r="AD907" s="65"/>
      <c r="AE907" s="65"/>
      <c r="AF907" s="65"/>
      <c r="AG907" s="65"/>
      <c r="AH907" s="65"/>
      <c r="AI907" s="65"/>
      <c r="AJ907" s="65"/>
      <c r="AK907" s="65"/>
      <c r="AL907" s="65"/>
      <c r="AM907" s="65"/>
      <c r="AN907" s="65"/>
      <c r="AO907" s="65"/>
      <c r="AP907" s="65"/>
      <c r="AQ907" s="65"/>
      <c r="AR907" s="65"/>
      <c r="AS907" s="65"/>
      <c r="AT907" s="65"/>
      <c r="AU907" s="65"/>
      <c r="AV907" s="65"/>
      <c r="AW907" s="65"/>
      <c r="AX907" s="65"/>
      <c r="AY907" s="65"/>
      <c r="AZ907" s="65"/>
      <c r="BA907" s="65"/>
      <c r="BB907" s="65"/>
      <c r="BC907" s="65"/>
      <c r="BD907" s="65"/>
      <c r="BE907" s="65"/>
      <c r="BF907" s="65"/>
      <c r="BG907" s="65"/>
      <c r="BH907" s="65"/>
      <c r="BI907" s="65"/>
      <c r="BJ907" s="65"/>
      <c r="BK907" s="65"/>
      <c r="BL907" s="65"/>
      <c r="BM907" s="65"/>
      <c r="BN907" s="65"/>
      <c r="BO907" s="65"/>
      <c r="BP907" s="65"/>
      <c r="BQ907" s="65"/>
      <c r="BR907" s="65"/>
      <c r="BS907" s="65"/>
      <c r="BT907" s="65"/>
      <c r="BU907" s="65"/>
      <c r="BV907" s="65"/>
      <c r="BW907" s="65"/>
      <c r="BX907" s="65"/>
      <c r="BY907" s="65"/>
      <c r="BZ907" s="65"/>
      <c r="CA907" s="65"/>
      <c r="CB907" s="65"/>
      <c r="CC907" s="65"/>
      <c r="CD907" s="65"/>
      <c r="CE907" s="65"/>
      <c r="CF907" s="65"/>
      <c r="CG907" s="65"/>
      <c r="CH907" s="65"/>
      <c r="CI907" s="65"/>
      <c r="CJ907" s="65"/>
      <c r="CK907" s="65"/>
      <c r="CL907" s="65"/>
      <c r="CM907" s="65"/>
      <c r="CN907" s="65"/>
      <c r="CO907" s="65"/>
      <c r="CP907" s="65"/>
      <c r="CQ907" s="65"/>
      <c r="CR907" s="65"/>
      <c r="CS907" s="65"/>
      <c r="CT907" s="65"/>
      <c r="CU907" s="65"/>
      <c r="CV907" s="65"/>
      <c r="CW907" s="65"/>
      <c r="CX907" s="65"/>
      <c r="CY907" s="65"/>
      <c r="CZ907" s="65"/>
      <c r="DA907" s="65"/>
      <c r="DB907" s="65"/>
      <c r="DC907" s="65"/>
      <c r="DD907" s="65"/>
      <c r="DE907" s="65"/>
      <c r="DF907" s="65"/>
      <c r="DG907" s="65"/>
      <c r="DH907" s="65"/>
      <c r="DI907" s="65"/>
      <c r="DJ907" s="65"/>
      <c r="DK907" s="65"/>
      <c r="DL907" s="65"/>
      <c r="DM907" s="65"/>
      <c r="DN907" s="65"/>
      <c r="DO907" s="65"/>
      <c r="DP907" s="65"/>
      <c r="DQ907" s="65"/>
      <c r="DR907" s="65"/>
      <c r="DS907" s="65"/>
      <c r="DT907" s="65"/>
      <c r="DU907" s="65"/>
      <c r="DV907" s="65"/>
      <c r="DW907" s="65"/>
      <c r="DX907" s="65"/>
      <c r="DY907" s="65"/>
      <c r="DZ907" s="65"/>
      <c r="EA907" s="65"/>
    </row>
    <row r="908" spans="1:131" x14ac:dyDescent="0.25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  <c r="AA908" s="65"/>
      <c r="AB908" s="65"/>
      <c r="AC908" s="65"/>
      <c r="AD908" s="65"/>
      <c r="AE908" s="65"/>
      <c r="AF908" s="65"/>
      <c r="AG908" s="65"/>
      <c r="AH908" s="65"/>
      <c r="AI908" s="65"/>
      <c r="AJ908" s="65"/>
      <c r="AK908" s="65"/>
      <c r="AL908" s="65"/>
      <c r="AM908" s="65"/>
      <c r="AN908" s="65"/>
      <c r="AO908" s="65"/>
      <c r="AP908" s="65"/>
      <c r="AQ908" s="65"/>
      <c r="AR908" s="65"/>
      <c r="AS908" s="65"/>
      <c r="AT908" s="65"/>
      <c r="AU908" s="65"/>
      <c r="AV908" s="65"/>
      <c r="AW908" s="65"/>
      <c r="AX908" s="65"/>
      <c r="AY908" s="65"/>
      <c r="AZ908" s="65"/>
      <c r="BA908" s="65"/>
      <c r="BB908" s="65"/>
      <c r="BC908" s="65"/>
      <c r="BD908" s="65"/>
      <c r="BE908" s="65"/>
      <c r="BF908" s="65"/>
      <c r="BG908" s="65"/>
      <c r="BH908" s="65"/>
      <c r="BI908" s="65"/>
      <c r="BJ908" s="65"/>
      <c r="BK908" s="65"/>
      <c r="BL908" s="65"/>
      <c r="BM908" s="65"/>
      <c r="BN908" s="65"/>
      <c r="BO908" s="65"/>
      <c r="BP908" s="65"/>
      <c r="BQ908" s="65"/>
      <c r="BR908" s="65"/>
      <c r="BS908" s="65"/>
      <c r="BT908" s="65"/>
      <c r="BU908" s="65"/>
      <c r="BV908" s="65"/>
      <c r="BW908" s="65"/>
      <c r="BX908" s="65"/>
      <c r="BY908" s="65"/>
      <c r="BZ908" s="65"/>
      <c r="CA908" s="65"/>
      <c r="CB908" s="65"/>
      <c r="CC908" s="65"/>
      <c r="CD908" s="65"/>
      <c r="CE908" s="65"/>
      <c r="CF908" s="65"/>
      <c r="CG908" s="65"/>
      <c r="CH908" s="65"/>
      <c r="CI908" s="65"/>
      <c r="CJ908" s="65"/>
      <c r="CK908" s="65"/>
      <c r="CL908" s="65"/>
      <c r="CM908" s="65"/>
      <c r="CN908" s="65"/>
      <c r="CO908" s="65"/>
      <c r="CP908" s="65"/>
      <c r="CQ908" s="65"/>
      <c r="CR908" s="65"/>
      <c r="CS908" s="65"/>
      <c r="CT908" s="65"/>
      <c r="CU908" s="65"/>
      <c r="CV908" s="65"/>
      <c r="CW908" s="65"/>
      <c r="CX908" s="65"/>
      <c r="CY908" s="65"/>
      <c r="CZ908" s="65"/>
      <c r="DA908" s="65"/>
      <c r="DB908" s="65"/>
      <c r="DC908" s="65"/>
      <c r="DD908" s="65"/>
      <c r="DE908" s="65"/>
      <c r="DF908" s="65"/>
      <c r="DG908" s="65"/>
      <c r="DH908" s="65"/>
      <c r="DI908" s="65"/>
      <c r="DJ908" s="65"/>
      <c r="DK908" s="65"/>
      <c r="DL908" s="65"/>
      <c r="DM908" s="65"/>
      <c r="DN908" s="65"/>
      <c r="DO908" s="65"/>
      <c r="DP908" s="65"/>
      <c r="DQ908" s="65"/>
      <c r="DR908" s="65"/>
      <c r="DS908" s="65"/>
      <c r="DT908" s="65"/>
      <c r="DU908" s="65"/>
      <c r="DV908" s="65"/>
      <c r="DW908" s="65"/>
      <c r="DX908" s="65"/>
      <c r="DY908" s="65"/>
      <c r="DZ908" s="65"/>
      <c r="EA908" s="65"/>
    </row>
    <row r="909" spans="1:131" x14ac:dyDescent="0.25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  <c r="AL909" s="65"/>
      <c r="AM909" s="65"/>
      <c r="AN909" s="65"/>
      <c r="AO909" s="65"/>
      <c r="AP909" s="65"/>
      <c r="AQ909" s="65"/>
      <c r="AR909" s="65"/>
      <c r="AS909" s="65"/>
      <c r="AT909" s="65"/>
      <c r="AU909" s="65"/>
      <c r="AV909" s="65"/>
      <c r="AW909" s="65"/>
      <c r="AX909" s="65"/>
      <c r="AY909" s="65"/>
      <c r="AZ909" s="65"/>
      <c r="BA909" s="65"/>
      <c r="BB909" s="65"/>
      <c r="BC909" s="65"/>
      <c r="BD909" s="65"/>
      <c r="BE909" s="65"/>
      <c r="BF909" s="65"/>
      <c r="BG909" s="65"/>
      <c r="BH909" s="65"/>
      <c r="BI909" s="65"/>
      <c r="BJ909" s="65"/>
      <c r="BK909" s="65"/>
      <c r="BL909" s="65"/>
      <c r="BM909" s="65"/>
      <c r="BN909" s="65"/>
      <c r="BO909" s="65"/>
      <c r="BP909" s="65"/>
      <c r="BQ909" s="65"/>
      <c r="BR909" s="65"/>
      <c r="BS909" s="65"/>
      <c r="BT909" s="65"/>
      <c r="BU909" s="65"/>
      <c r="BV909" s="65"/>
      <c r="BW909" s="65"/>
      <c r="BX909" s="65"/>
      <c r="BY909" s="65"/>
      <c r="BZ909" s="65"/>
      <c r="CA909" s="65"/>
      <c r="CB909" s="65"/>
      <c r="CC909" s="65"/>
      <c r="CD909" s="65"/>
      <c r="CE909" s="65"/>
      <c r="CF909" s="65"/>
      <c r="CG909" s="65"/>
      <c r="CH909" s="65"/>
      <c r="CI909" s="65"/>
      <c r="CJ909" s="65"/>
      <c r="CK909" s="65"/>
      <c r="CL909" s="65"/>
      <c r="CM909" s="65"/>
      <c r="CN909" s="65"/>
      <c r="CO909" s="65"/>
      <c r="CP909" s="65"/>
      <c r="CQ909" s="65"/>
      <c r="CR909" s="65"/>
      <c r="CS909" s="65"/>
      <c r="CT909" s="65"/>
      <c r="CU909" s="65"/>
      <c r="CV909" s="65"/>
      <c r="CW909" s="65"/>
      <c r="CX909" s="65"/>
      <c r="CY909" s="65"/>
      <c r="CZ909" s="65"/>
      <c r="DA909" s="65"/>
      <c r="DB909" s="65"/>
      <c r="DC909" s="65"/>
      <c r="DD909" s="65"/>
      <c r="DE909" s="65"/>
      <c r="DF909" s="65"/>
      <c r="DG909" s="65"/>
      <c r="DH909" s="65"/>
      <c r="DI909" s="65"/>
      <c r="DJ909" s="65"/>
      <c r="DK909" s="65"/>
      <c r="DL909" s="65"/>
      <c r="DM909" s="65"/>
      <c r="DN909" s="65"/>
      <c r="DO909" s="65"/>
      <c r="DP909" s="65"/>
      <c r="DQ909" s="65"/>
      <c r="DR909" s="65"/>
      <c r="DS909" s="65"/>
      <c r="DT909" s="65"/>
      <c r="DU909" s="65"/>
      <c r="DV909" s="65"/>
      <c r="DW909" s="65"/>
      <c r="DX909" s="65"/>
      <c r="DY909" s="65"/>
      <c r="DZ909" s="65"/>
      <c r="EA909" s="65"/>
    </row>
    <row r="910" spans="1:131" x14ac:dyDescent="0.25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  <c r="AL910" s="65"/>
      <c r="AM910" s="65"/>
      <c r="AN910" s="65"/>
      <c r="AO910" s="65"/>
      <c r="AP910" s="65"/>
      <c r="AQ910" s="65"/>
      <c r="AR910" s="65"/>
      <c r="AS910" s="65"/>
      <c r="AT910" s="65"/>
      <c r="AU910" s="65"/>
      <c r="AV910" s="65"/>
      <c r="AW910" s="65"/>
      <c r="AX910" s="65"/>
      <c r="AY910" s="65"/>
      <c r="AZ910" s="65"/>
      <c r="BA910" s="65"/>
      <c r="BB910" s="65"/>
      <c r="BC910" s="65"/>
      <c r="BD910" s="65"/>
      <c r="BE910" s="65"/>
      <c r="BF910" s="65"/>
      <c r="BG910" s="65"/>
      <c r="BH910" s="65"/>
      <c r="BI910" s="65"/>
      <c r="BJ910" s="65"/>
      <c r="BK910" s="65"/>
      <c r="BL910" s="65"/>
      <c r="BM910" s="65"/>
      <c r="BN910" s="65"/>
      <c r="BO910" s="65"/>
      <c r="BP910" s="65"/>
      <c r="BQ910" s="65"/>
      <c r="BR910" s="65"/>
      <c r="BS910" s="65"/>
      <c r="BT910" s="65"/>
      <c r="BU910" s="65"/>
      <c r="BV910" s="65"/>
      <c r="BW910" s="65"/>
      <c r="BX910" s="65"/>
      <c r="BY910" s="65"/>
      <c r="BZ910" s="65"/>
      <c r="CA910" s="65"/>
      <c r="CB910" s="65"/>
      <c r="CC910" s="65"/>
      <c r="CD910" s="65"/>
      <c r="CE910" s="65"/>
      <c r="CF910" s="65"/>
      <c r="CG910" s="65"/>
      <c r="CH910" s="65"/>
      <c r="CI910" s="65"/>
      <c r="CJ910" s="65"/>
      <c r="CK910" s="65"/>
      <c r="CL910" s="65"/>
      <c r="CM910" s="65"/>
      <c r="CN910" s="65"/>
      <c r="CO910" s="65"/>
      <c r="CP910" s="65"/>
      <c r="CQ910" s="65"/>
      <c r="CR910" s="65"/>
      <c r="CS910" s="65"/>
      <c r="CT910" s="65"/>
      <c r="CU910" s="65"/>
      <c r="CV910" s="65"/>
      <c r="CW910" s="65"/>
      <c r="CX910" s="65"/>
      <c r="CY910" s="65"/>
      <c r="CZ910" s="65"/>
      <c r="DA910" s="65"/>
      <c r="DB910" s="65"/>
      <c r="DC910" s="65"/>
      <c r="DD910" s="65"/>
      <c r="DE910" s="65"/>
      <c r="DF910" s="65"/>
      <c r="DG910" s="65"/>
      <c r="DH910" s="65"/>
      <c r="DI910" s="65"/>
      <c r="DJ910" s="65"/>
      <c r="DK910" s="65"/>
      <c r="DL910" s="65"/>
      <c r="DM910" s="65"/>
      <c r="DN910" s="65"/>
      <c r="DO910" s="65"/>
      <c r="DP910" s="65"/>
      <c r="DQ910" s="65"/>
      <c r="DR910" s="65"/>
      <c r="DS910" s="65"/>
      <c r="DT910" s="65"/>
      <c r="DU910" s="65"/>
      <c r="DV910" s="65"/>
      <c r="DW910" s="65"/>
      <c r="DX910" s="65"/>
      <c r="DY910" s="65"/>
      <c r="DZ910" s="65"/>
      <c r="EA910" s="65"/>
    </row>
    <row r="911" spans="1:131" x14ac:dyDescent="0.25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  <c r="AA911" s="65"/>
      <c r="AB911" s="65"/>
      <c r="AC911" s="65"/>
      <c r="AD911" s="65"/>
      <c r="AE911" s="65"/>
      <c r="AF911" s="65"/>
      <c r="AG911" s="65"/>
      <c r="AH911" s="65"/>
      <c r="AI911" s="65"/>
      <c r="AJ911" s="65"/>
      <c r="AK911" s="65"/>
      <c r="AL911" s="65"/>
      <c r="AM911" s="65"/>
      <c r="AN911" s="65"/>
      <c r="AO911" s="65"/>
      <c r="AP911" s="65"/>
      <c r="AQ911" s="65"/>
      <c r="AR911" s="65"/>
      <c r="AS911" s="65"/>
      <c r="AT911" s="65"/>
      <c r="AU911" s="65"/>
      <c r="AV911" s="65"/>
      <c r="AW911" s="65"/>
      <c r="AX911" s="65"/>
      <c r="AY911" s="65"/>
      <c r="AZ911" s="65"/>
      <c r="BA911" s="65"/>
      <c r="BB911" s="65"/>
      <c r="BC911" s="65"/>
      <c r="BD911" s="65"/>
      <c r="BE911" s="65"/>
      <c r="BF911" s="65"/>
      <c r="BG911" s="65"/>
      <c r="BH911" s="65"/>
      <c r="BI911" s="65"/>
      <c r="BJ911" s="65"/>
      <c r="BK911" s="65"/>
      <c r="BL911" s="65"/>
      <c r="BM911" s="65"/>
      <c r="BN911" s="65"/>
      <c r="BO911" s="65"/>
      <c r="BP911" s="65"/>
      <c r="BQ911" s="65"/>
      <c r="BR911" s="65"/>
      <c r="BS911" s="65"/>
      <c r="BT911" s="65"/>
      <c r="BU911" s="65"/>
      <c r="BV911" s="65"/>
      <c r="BW911" s="65"/>
      <c r="BX911" s="65"/>
      <c r="BY911" s="65"/>
      <c r="BZ911" s="65"/>
      <c r="CA911" s="65"/>
      <c r="CB911" s="65"/>
      <c r="CC911" s="65"/>
      <c r="CD911" s="65"/>
      <c r="CE911" s="65"/>
      <c r="CF911" s="65"/>
      <c r="CG911" s="65"/>
      <c r="CH911" s="65"/>
      <c r="CI911" s="65"/>
      <c r="CJ911" s="65"/>
      <c r="CK911" s="65"/>
      <c r="CL911" s="65"/>
      <c r="CM911" s="65"/>
      <c r="CN911" s="65"/>
      <c r="CO911" s="65"/>
      <c r="CP911" s="65"/>
      <c r="CQ911" s="65"/>
      <c r="CR911" s="65"/>
      <c r="CS911" s="65"/>
      <c r="CT911" s="65"/>
      <c r="CU911" s="65"/>
      <c r="CV911" s="65"/>
      <c r="CW911" s="65"/>
      <c r="CX911" s="65"/>
      <c r="CY911" s="65"/>
      <c r="CZ911" s="65"/>
      <c r="DA911" s="65"/>
      <c r="DB911" s="65"/>
      <c r="DC911" s="65"/>
      <c r="DD911" s="65"/>
      <c r="DE911" s="65"/>
      <c r="DF911" s="65"/>
      <c r="DG911" s="65"/>
      <c r="DH911" s="65"/>
      <c r="DI911" s="65"/>
      <c r="DJ911" s="65"/>
      <c r="DK911" s="65"/>
      <c r="DL911" s="65"/>
      <c r="DM911" s="65"/>
      <c r="DN911" s="65"/>
      <c r="DO911" s="65"/>
      <c r="DP911" s="65"/>
      <c r="DQ911" s="65"/>
      <c r="DR911" s="65"/>
      <c r="DS911" s="65"/>
      <c r="DT911" s="65"/>
      <c r="DU911" s="65"/>
      <c r="DV911" s="65"/>
      <c r="DW911" s="65"/>
      <c r="DX911" s="65"/>
      <c r="DY911" s="65"/>
      <c r="DZ911" s="65"/>
      <c r="EA911" s="65"/>
    </row>
    <row r="912" spans="1:131" x14ac:dyDescent="0.25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  <c r="AL912" s="65"/>
      <c r="AM912" s="65"/>
      <c r="AN912" s="65"/>
      <c r="AO912" s="65"/>
      <c r="AP912" s="65"/>
      <c r="AQ912" s="65"/>
      <c r="AR912" s="65"/>
      <c r="AS912" s="65"/>
      <c r="AT912" s="65"/>
      <c r="AU912" s="65"/>
      <c r="AV912" s="65"/>
      <c r="AW912" s="65"/>
      <c r="AX912" s="65"/>
      <c r="AY912" s="65"/>
      <c r="AZ912" s="65"/>
      <c r="BA912" s="65"/>
      <c r="BB912" s="65"/>
      <c r="BC912" s="65"/>
      <c r="BD912" s="65"/>
      <c r="BE912" s="65"/>
      <c r="BF912" s="65"/>
      <c r="BG912" s="65"/>
      <c r="BH912" s="65"/>
      <c r="BI912" s="65"/>
      <c r="BJ912" s="65"/>
      <c r="BK912" s="65"/>
      <c r="BL912" s="65"/>
      <c r="BM912" s="65"/>
      <c r="BN912" s="65"/>
      <c r="BO912" s="65"/>
      <c r="BP912" s="65"/>
      <c r="BQ912" s="65"/>
      <c r="BR912" s="65"/>
      <c r="BS912" s="65"/>
      <c r="BT912" s="65"/>
      <c r="BU912" s="65"/>
      <c r="BV912" s="65"/>
      <c r="BW912" s="65"/>
      <c r="BX912" s="65"/>
      <c r="BY912" s="65"/>
      <c r="BZ912" s="65"/>
      <c r="CA912" s="65"/>
      <c r="CB912" s="65"/>
      <c r="CC912" s="65"/>
      <c r="CD912" s="65"/>
      <c r="CE912" s="65"/>
      <c r="CF912" s="65"/>
      <c r="CG912" s="65"/>
      <c r="CH912" s="65"/>
      <c r="CI912" s="65"/>
      <c r="CJ912" s="65"/>
      <c r="CK912" s="65"/>
      <c r="CL912" s="65"/>
      <c r="CM912" s="65"/>
      <c r="CN912" s="65"/>
      <c r="CO912" s="65"/>
      <c r="CP912" s="65"/>
      <c r="CQ912" s="65"/>
      <c r="CR912" s="65"/>
      <c r="CS912" s="65"/>
      <c r="CT912" s="65"/>
      <c r="CU912" s="65"/>
      <c r="CV912" s="65"/>
      <c r="CW912" s="65"/>
      <c r="CX912" s="65"/>
      <c r="CY912" s="65"/>
      <c r="CZ912" s="65"/>
      <c r="DA912" s="65"/>
      <c r="DB912" s="65"/>
      <c r="DC912" s="65"/>
      <c r="DD912" s="65"/>
      <c r="DE912" s="65"/>
      <c r="DF912" s="65"/>
      <c r="DG912" s="65"/>
      <c r="DH912" s="65"/>
      <c r="DI912" s="65"/>
      <c r="DJ912" s="65"/>
      <c r="DK912" s="65"/>
      <c r="DL912" s="65"/>
      <c r="DM912" s="65"/>
      <c r="DN912" s="65"/>
      <c r="DO912" s="65"/>
      <c r="DP912" s="65"/>
      <c r="DQ912" s="65"/>
      <c r="DR912" s="65"/>
      <c r="DS912" s="65"/>
      <c r="DT912" s="65"/>
      <c r="DU912" s="65"/>
      <c r="DV912" s="65"/>
      <c r="DW912" s="65"/>
      <c r="DX912" s="65"/>
      <c r="DY912" s="65"/>
      <c r="DZ912" s="65"/>
      <c r="EA912" s="65"/>
    </row>
    <row r="913" spans="1:131" x14ac:dyDescent="0.25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  <c r="AL913" s="65"/>
      <c r="AM913" s="65"/>
      <c r="AN913" s="65"/>
      <c r="AO913" s="65"/>
      <c r="AP913" s="65"/>
      <c r="AQ913" s="65"/>
      <c r="AR913" s="65"/>
      <c r="AS913" s="65"/>
      <c r="AT913" s="65"/>
      <c r="AU913" s="65"/>
      <c r="AV913" s="65"/>
      <c r="AW913" s="65"/>
      <c r="AX913" s="65"/>
      <c r="AY913" s="65"/>
      <c r="AZ913" s="65"/>
      <c r="BA913" s="65"/>
      <c r="BB913" s="65"/>
      <c r="BC913" s="65"/>
      <c r="BD913" s="65"/>
      <c r="BE913" s="65"/>
      <c r="BF913" s="65"/>
      <c r="BG913" s="65"/>
      <c r="BH913" s="65"/>
      <c r="BI913" s="65"/>
      <c r="BJ913" s="65"/>
      <c r="BK913" s="65"/>
      <c r="BL913" s="65"/>
      <c r="BM913" s="65"/>
      <c r="BN913" s="65"/>
      <c r="BO913" s="65"/>
      <c r="BP913" s="65"/>
      <c r="BQ913" s="65"/>
      <c r="BR913" s="65"/>
      <c r="BS913" s="65"/>
      <c r="BT913" s="65"/>
      <c r="BU913" s="65"/>
      <c r="BV913" s="65"/>
      <c r="BW913" s="65"/>
      <c r="BX913" s="65"/>
      <c r="BY913" s="65"/>
      <c r="BZ913" s="65"/>
      <c r="CA913" s="65"/>
      <c r="CB913" s="65"/>
      <c r="CC913" s="65"/>
      <c r="CD913" s="65"/>
      <c r="CE913" s="65"/>
      <c r="CF913" s="65"/>
      <c r="CG913" s="65"/>
      <c r="CH913" s="65"/>
      <c r="CI913" s="65"/>
      <c r="CJ913" s="65"/>
      <c r="CK913" s="65"/>
      <c r="CL913" s="65"/>
      <c r="CM913" s="65"/>
      <c r="CN913" s="65"/>
      <c r="CO913" s="65"/>
      <c r="CP913" s="65"/>
      <c r="CQ913" s="65"/>
      <c r="CR913" s="65"/>
      <c r="CS913" s="65"/>
      <c r="CT913" s="65"/>
      <c r="CU913" s="65"/>
      <c r="CV913" s="65"/>
      <c r="CW913" s="65"/>
      <c r="CX913" s="65"/>
      <c r="CY913" s="65"/>
      <c r="CZ913" s="65"/>
      <c r="DA913" s="65"/>
      <c r="DB913" s="65"/>
      <c r="DC913" s="65"/>
      <c r="DD913" s="65"/>
      <c r="DE913" s="65"/>
      <c r="DF913" s="65"/>
      <c r="DG913" s="65"/>
      <c r="DH913" s="65"/>
      <c r="DI913" s="65"/>
      <c r="DJ913" s="65"/>
      <c r="DK913" s="65"/>
      <c r="DL913" s="65"/>
      <c r="DM913" s="65"/>
      <c r="DN913" s="65"/>
      <c r="DO913" s="65"/>
      <c r="DP913" s="65"/>
      <c r="DQ913" s="65"/>
      <c r="DR913" s="65"/>
      <c r="DS913" s="65"/>
      <c r="DT913" s="65"/>
      <c r="DU913" s="65"/>
      <c r="DV913" s="65"/>
      <c r="DW913" s="65"/>
      <c r="DX913" s="65"/>
      <c r="DY913" s="65"/>
      <c r="DZ913" s="65"/>
      <c r="EA913" s="65"/>
    </row>
    <row r="914" spans="1:131" x14ac:dyDescent="0.25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  <c r="AA914" s="65"/>
      <c r="AB914" s="65"/>
      <c r="AC914" s="65"/>
      <c r="AD914" s="65"/>
      <c r="AE914" s="65"/>
      <c r="AF914" s="65"/>
      <c r="AG914" s="65"/>
      <c r="AH914" s="65"/>
      <c r="AI914" s="65"/>
      <c r="AJ914" s="65"/>
      <c r="AK914" s="65"/>
      <c r="AL914" s="65"/>
      <c r="AM914" s="65"/>
      <c r="AN914" s="65"/>
      <c r="AO914" s="65"/>
      <c r="AP914" s="65"/>
      <c r="AQ914" s="65"/>
      <c r="AR914" s="65"/>
      <c r="AS914" s="65"/>
      <c r="AT914" s="65"/>
      <c r="AU914" s="65"/>
      <c r="AV914" s="65"/>
      <c r="AW914" s="65"/>
      <c r="AX914" s="65"/>
      <c r="AY914" s="65"/>
      <c r="AZ914" s="65"/>
      <c r="BA914" s="65"/>
      <c r="BB914" s="65"/>
      <c r="BC914" s="65"/>
      <c r="BD914" s="65"/>
      <c r="BE914" s="65"/>
      <c r="BF914" s="65"/>
      <c r="BG914" s="65"/>
      <c r="BH914" s="65"/>
      <c r="BI914" s="65"/>
      <c r="BJ914" s="65"/>
      <c r="BK914" s="65"/>
      <c r="BL914" s="65"/>
      <c r="BM914" s="65"/>
      <c r="BN914" s="65"/>
      <c r="BO914" s="65"/>
      <c r="BP914" s="65"/>
      <c r="BQ914" s="65"/>
      <c r="BR914" s="65"/>
      <c r="BS914" s="65"/>
      <c r="BT914" s="65"/>
      <c r="BU914" s="65"/>
      <c r="BV914" s="65"/>
      <c r="BW914" s="65"/>
      <c r="BX914" s="65"/>
      <c r="BY914" s="65"/>
      <c r="BZ914" s="65"/>
      <c r="CA914" s="65"/>
      <c r="CB914" s="65"/>
      <c r="CC914" s="65"/>
      <c r="CD914" s="65"/>
      <c r="CE914" s="65"/>
      <c r="CF914" s="65"/>
      <c r="CG914" s="65"/>
      <c r="CH914" s="65"/>
      <c r="CI914" s="65"/>
      <c r="CJ914" s="65"/>
      <c r="CK914" s="65"/>
      <c r="CL914" s="65"/>
      <c r="CM914" s="65"/>
      <c r="CN914" s="65"/>
      <c r="CO914" s="65"/>
      <c r="CP914" s="65"/>
      <c r="CQ914" s="65"/>
      <c r="CR914" s="65"/>
      <c r="CS914" s="65"/>
      <c r="CT914" s="65"/>
      <c r="CU914" s="65"/>
      <c r="CV914" s="65"/>
      <c r="CW914" s="65"/>
      <c r="CX914" s="65"/>
      <c r="CY914" s="65"/>
      <c r="CZ914" s="65"/>
      <c r="DA914" s="65"/>
      <c r="DB914" s="65"/>
      <c r="DC914" s="65"/>
      <c r="DD914" s="65"/>
      <c r="DE914" s="65"/>
      <c r="DF914" s="65"/>
      <c r="DG914" s="65"/>
      <c r="DH914" s="65"/>
      <c r="DI914" s="65"/>
      <c r="DJ914" s="65"/>
      <c r="DK914" s="65"/>
      <c r="DL914" s="65"/>
      <c r="DM914" s="65"/>
      <c r="DN914" s="65"/>
      <c r="DO914" s="65"/>
      <c r="DP914" s="65"/>
      <c r="DQ914" s="65"/>
      <c r="DR914" s="65"/>
      <c r="DS914" s="65"/>
      <c r="DT914" s="65"/>
      <c r="DU914" s="65"/>
      <c r="DV914" s="65"/>
      <c r="DW914" s="65"/>
      <c r="DX914" s="65"/>
      <c r="DY914" s="65"/>
      <c r="DZ914" s="65"/>
      <c r="EA914" s="65"/>
    </row>
    <row r="915" spans="1:131" x14ac:dyDescent="0.25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  <c r="AL915" s="65"/>
      <c r="AM915" s="65"/>
      <c r="AN915" s="65"/>
      <c r="AO915" s="65"/>
      <c r="AP915" s="65"/>
      <c r="AQ915" s="65"/>
      <c r="AR915" s="65"/>
      <c r="AS915" s="65"/>
      <c r="AT915" s="65"/>
      <c r="AU915" s="65"/>
      <c r="AV915" s="65"/>
      <c r="AW915" s="65"/>
      <c r="AX915" s="65"/>
      <c r="AY915" s="65"/>
      <c r="AZ915" s="65"/>
      <c r="BA915" s="65"/>
      <c r="BB915" s="65"/>
      <c r="BC915" s="65"/>
      <c r="BD915" s="65"/>
      <c r="BE915" s="65"/>
      <c r="BF915" s="65"/>
      <c r="BG915" s="65"/>
      <c r="BH915" s="65"/>
      <c r="BI915" s="65"/>
      <c r="BJ915" s="65"/>
      <c r="BK915" s="65"/>
      <c r="BL915" s="65"/>
      <c r="BM915" s="65"/>
      <c r="BN915" s="65"/>
      <c r="BO915" s="65"/>
      <c r="BP915" s="65"/>
      <c r="BQ915" s="65"/>
      <c r="BR915" s="65"/>
      <c r="BS915" s="65"/>
      <c r="BT915" s="65"/>
      <c r="BU915" s="65"/>
      <c r="BV915" s="65"/>
      <c r="BW915" s="65"/>
      <c r="BX915" s="65"/>
      <c r="BY915" s="65"/>
      <c r="BZ915" s="65"/>
      <c r="CA915" s="65"/>
      <c r="CB915" s="65"/>
      <c r="CC915" s="65"/>
      <c r="CD915" s="65"/>
      <c r="CE915" s="65"/>
      <c r="CF915" s="65"/>
      <c r="CG915" s="65"/>
      <c r="CH915" s="65"/>
      <c r="CI915" s="65"/>
      <c r="CJ915" s="65"/>
      <c r="CK915" s="65"/>
      <c r="CL915" s="65"/>
      <c r="CM915" s="65"/>
      <c r="CN915" s="65"/>
      <c r="CO915" s="65"/>
      <c r="CP915" s="65"/>
      <c r="CQ915" s="65"/>
      <c r="CR915" s="65"/>
      <c r="CS915" s="65"/>
      <c r="CT915" s="65"/>
      <c r="CU915" s="65"/>
      <c r="CV915" s="65"/>
      <c r="CW915" s="65"/>
      <c r="CX915" s="65"/>
      <c r="CY915" s="65"/>
      <c r="CZ915" s="65"/>
      <c r="DA915" s="65"/>
      <c r="DB915" s="65"/>
      <c r="DC915" s="65"/>
      <c r="DD915" s="65"/>
      <c r="DE915" s="65"/>
      <c r="DF915" s="65"/>
      <c r="DG915" s="65"/>
      <c r="DH915" s="65"/>
      <c r="DI915" s="65"/>
      <c r="DJ915" s="65"/>
      <c r="DK915" s="65"/>
      <c r="DL915" s="65"/>
      <c r="DM915" s="65"/>
      <c r="DN915" s="65"/>
      <c r="DO915" s="65"/>
      <c r="DP915" s="65"/>
      <c r="DQ915" s="65"/>
      <c r="DR915" s="65"/>
      <c r="DS915" s="65"/>
      <c r="DT915" s="65"/>
      <c r="DU915" s="65"/>
      <c r="DV915" s="65"/>
      <c r="DW915" s="65"/>
      <c r="DX915" s="65"/>
      <c r="DY915" s="65"/>
      <c r="DZ915" s="65"/>
      <c r="EA915" s="65"/>
    </row>
    <row r="916" spans="1:131" x14ac:dyDescent="0.25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  <c r="AL916" s="65"/>
      <c r="AM916" s="65"/>
      <c r="AN916" s="65"/>
      <c r="AO916" s="65"/>
      <c r="AP916" s="65"/>
      <c r="AQ916" s="65"/>
      <c r="AR916" s="65"/>
      <c r="AS916" s="65"/>
      <c r="AT916" s="65"/>
      <c r="AU916" s="65"/>
      <c r="AV916" s="65"/>
      <c r="AW916" s="65"/>
      <c r="AX916" s="65"/>
      <c r="AY916" s="65"/>
      <c r="AZ916" s="65"/>
      <c r="BA916" s="65"/>
      <c r="BB916" s="65"/>
      <c r="BC916" s="65"/>
      <c r="BD916" s="65"/>
      <c r="BE916" s="65"/>
      <c r="BF916" s="65"/>
      <c r="BG916" s="65"/>
      <c r="BH916" s="65"/>
      <c r="BI916" s="65"/>
      <c r="BJ916" s="65"/>
      <c r="BK916" s="65"/>
      <c r="BL916" s="65"/>
      <c r="BM916" s="65"/>
      <c r="BN916" s="65"/>
      <c r="BO916" s="65"/>
      <c r="BP916" s="65"/>
      <c r="BQ916" s="65"/>
      <c r="BR916" s="65"/>
      <c r="BS916" s="65"/>
      <c r="BT916" s="65"/>
      <c r="BU916" s="65"/>
      <c r="BV916" s="65"/>
      <c r="BW916" s="65"/>
      <c r="BX916" s="65"/>
      <c r="BY916" s="65"/>
      <c r="BZ916" s="65"/>
      <c r="CA916" s="65"/>
      <c r="CB916" s="65"/>
      <c r="CC916" s="65"/>
      <c r="CD916" s="65"/>
      <c r="CE916" s="65"/>
      <c r="CF916" s="65"/>
      <c r="CG916" s="65"/>
      <c r="CH916" s="65"/>
      <c r="CI916" s="65"/>
      <c r="CJ916" s="65"/>
      <c r="CK916" s="65"/>
      <c r="CL916" s="65"/>
      <c r="CM916" s="65"/>
      <c r="CN916" s="65"/>
      <c r="CO916" s="65"/>
      <c r="CP916" s="65"/>
      <c r="CQ916" s="65"/>
      <c r="CR916" s="65"/>
      <c r="CS916" s="65"/>
      <c r="CT916" s="65"/>
      <c r="CU916" s="65"/>
      <c r="CV916" s="65"/>
      <c r="CW916" s="65"/>
      <c r="CX916" s="65"/>
      <c r="CY916" s="65"/>
      <c r="CZ916" s="65"/>
      <c r="DA916" s="65"/>
      <c r="DB916" s="65"/>
      <c r="DC916" s="65"/>
      <c r="DD916" s="65"/>
      <c r="DE916" s="65"/>
      <c r="DF916" s="65"/>
      <c r="DG916" s="65"/>
      <c r="DH916" s="65"/>
      <c r="DI916" s="65"/>
      <c r="DJ916" s="65"/>
      <c r="DK916" s="65"/>
      <c r="DL916" s="65"/>
      <c r="DM916" s="65"/>
      <c r="DN916" s="65"/>
      <c r="DO916" s="65"/>
      <c r="DP916" s="65"/>
      <c r="DQ916" s="65"/>
      <c r="DR916" s="65"/>
      <c r="DS916" s="65"/>
      <c r="DT916" s="65"/>
      <c r="DU916" s="65"/>
      <c r="DV916" s="65"/>
      <c r="DW916" s="65"/>
      <c r="DX916" s="65"/>
      <c r="DY916" s="65"/>
      <c r="DZ916" s="65"/>
      <c r="EA916" s="65"/>
    </row>
    <row r="917" spans="1:131" x14ac:dyDescent="0.25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  <c r="AL917" s="65"/>
      <c r="AM917" s="65"/>
      <c r="AN917" s="65"/>
      <c r="AO917" s="65"/>
      <c r="AP917" s="65"/>
      <c r="AQ917" s="65"/>
      <c r="AR917" s="65"/>
      <c r="AS917" s="65"/>
      <c r="AT917" s="65"/>
      <c r="AU917" s="65"/>
      <c r="AV917" s="65"/>
      <c r="AW917" s="65"/>
      <c r="AX917" s="65"/>
      <c r="AY917" s="65"/>
      <c r="AZ917" s="65"/>
      <c r="BA917" s="65"/>
      <c r="BB917" s="65"/>
      <c r="BC917" s="65"/>
      <c r="BD917" s="65"/>
      <c r="BE917" s="65"/>
      <c r="BF917" s="65"/>
      <c r="BG917" s="65"/>
      <c r="BH917" s="65"/>
      <c r="BI917" s="65"/>
      <c r="BJ917" s="65"/>
      <c r="BK917" s="65"/>
      <c r="BL917" s="65"/>
      <c r="BM917" s="65"/>
      <c r="BN917" s="65"/>
      <c r="BO917" s="65"/>
      <c r="BP917" s="65"/>
      <c r="BQ917" s="65"/>
      <c r="BR917" s="65"/>
      <c r="BS917" s="65"/>
      <c r="BT917" s="65"/>
      <c r="BU917" s="65"/>
      <c r="BV917" s="65"/>
      <c r="BW917" s="65"/>
      <c r="BX917" s="65"/>
      <c r="BY917" s="65"/>
      <c r="BZ917" s="65"/>
      <c r="CA917" s="65"/>
      <c r="CB917" s="65"/>
      <c r="CC917" s="65"/>
      <c r="CD917" s="65"/>
      <c r="CE917" s="65"/>
      <c r="CF917" s="65"/>
      <c r="CG917" s="65"/>
      <c r="CH917" s="65"/>
      <c r="CI917" s="65"/>
      <c r="CJ917" s="65"/>
      <c r="CK917" s="65"/>
      <c r="CL917" s="65"/>
      <c r="CM917" s="65"/>
      <c r="CN917" s="65"/>
      <c r="CO917" s="65"/>
      <c r="CP917" s="65"/>
      <c r="CQ917" s="65"/>
      <c r="CR917" s="65"/>
      <c r="CS917" s="65"/>
      <c r="CT917" s="65"/>
      <c r="CU917" s="65"/>
      <c r="CV917" s="65"/>
      <c r="CW917" s="65"/>
      <c r="CX917" s="65"/>
      <c r="CY917" s="65"/>
      <c r="CZ917" s="65"/>
      <c r="DA917" s="65"/>
      <c r="DB917" s="65"/>
      <c r="DC917" s="65"/>
      <c r="DD917" s="65"/>
      <c r="DE917" s="65"/>
      <c r="DF917" s="65"/>
      <c r="DG917" s="65"/>
      <c r="DH917" s="65"/>
      <c r="DI917" s="65"/>
      <c r="DJ917" s="65"/>
      <c r="DK917" s="65"/>
      <c r="DL917" s="65"/>
      <c r="DM917" s="65"/>
      <c r="DN917" s="65"/>
      <c r="DO917" s="65"/>
      <c r="DP917" s="65"/>
      <c r="DQ917" s="65"/>
      <c r="DR917" s="65"/>
      <c r="DS917" s="65"/>
      <c r="DT917" s="65"/>
      <c r="DU917" s="65"/>
      <c r="DV917" s="65"/>
      <c r="DW917" s="65"/>
      <c r="DX917" s="65"/>
      <c r="DY917" s="65"/>
      <c r="DZ917" s="65"/>
      <c r="EA917" s="65"/>
    </row>
    <row r="918" spans="1:131" x14ac:dyDescent="0.25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  <c r="AA918" s="65"/>
      <c r="AB918" s="65"/>
      <c r="AC918" s="65"/>
      <c r="AD918" s="65"/>
      <c r="AE918" s="65"/>
      <c r="AF918" s="65"/>
      <c r="AG918" s="65"/>
      <c r="AH918" s="65"/>
      <c r="AI918" s="65"/>
      <c r="AJ918" s="65"/>
      <c r="AK918" s="65"/>
      <c r="AL918" s="65"/>
      <c r="AM918" s="65"/>
      <c r="AN918" s="65"/>
      <c r="AO918" s="65"/>
      <c r="AP918" s="65"/>
      <c r="AQ918" s="65"/>
      <c r="AR918" s="65"/>
      <c r="AS918" s="65"/>
      <c r="AT918" s="65"/>
      <c r="AU918" s="65"/>
      <c r="AV918" s="65"/>
      <c r="AW918" s="65"/>
      <c r="AX918" s="65"/>
      <c r="AY918" s="65"/>
      <c r="AZ918" s="65"/>
      <c r="BA918" s="65"/>
      <c r="BB918" s="65"/>
      <c r="BC918" s="65"/>
      <c r="BD918" s="65"/>
      <c r="BE918" s="65"/>
      <c r="BF918" s="65"/>
      <c r="BG918" s="65"/>
      <c r="BH918" s="65"/>
      <c r="BI918" s="65"/>
      <c r="BJ918" s="65"/>
      <c r="BK918" s="65"/>
      <c r="BL918" s="65"/>
      <c r="BM918" s="65"/>
      <c r="BN918" s="65"/>
      <c r="BO918" s="65"/>
      <c r="BP918" s="65"/>
      <c r="BQ918" s="65"/>
      <c r="BR918" s="65"/>
      <c r="BS918" s="65"/>
      <c r="BT918" s="65"/>
      <c r="BU918" s="65"/>
      <c r="BV918" s="65"/>
      <c r="BW918" s="65"/>
      <c r="BX918" s="65"/>
      <c r="BY918" s="65"/>
      <c r="BZ918" s="65"/>
      <c r="CA918" s="65"/>
      <c r="CB918" s="65"/>
      <c r="CC918" s="65"/>
      <c r="CD918" s="65"/>
      <c r="CE918" s="65"/>
      <c r="CF918" s="65"/>
      <c r="CG918" s="65"/>
      <c r="CH918" s="65"/>
      <c r="CI918" s="65"/>
      <c r="CJ918" s="65"/>
      <c r="CK918" s="65"/>
      <c r="CL918" s="65"/>
      <c r="CM918" s="65"/>
      <c r="CN918" s="65"/>
      <c r="CO918" s="65"/>
      <c r="CP918" s="65"/>
      <c r="CQ918" s="65"/>
      <c r="CR918" s="65"/>
      <c r="CS918" s="65"/>
      <c r="CT918" s="65"/>
      <c r="CU918" s="65"/>
      <c r="CV918" s="65"/>
      <c r="CW918" s="65"/>
      <c r="CX918" s="65"/>
      <c r="CY918" s="65"/>
      <c r="CZ918" s="65"/>
      <c r="DA918" s="65"/>
      <c r="DB918" s="65"/>
      <c r="DC918" s="65"/>
      <c r="DD918" s="65"/>
      <c r="DE918" s="65"/>
      <c r="DF918" s="65"/>
      <c r="DG918" s="65"/>
      <c r="DH918" s="65"/>
      <c r="DI918" s="65"/>
      <c r="DJ918" s="65"/>
      <c r="DK918" s="65"/>
      <c r="DL918" s="65"/>
      <c r="DM918" s="65"/>
      <c r="DN918" s="65"/>
      <c r="DO918" s="65"/>
      <c r="DP918" s="65"/>
      <c r="DQ918" s="65"/>
      <c r="DR918" s="65"/>
      <c r="DS918" s="65"/>
      <c r="DT918" s="65"/>
      <c r="DU918" s="65"/>
      <c r="DV918" s="65"/>
      <c r="DW918" s="65"/>
      <c r="DX918" s="65"/>
      <c r="DY918" s="65"/>
      <c r="DZ918" s="65"/>
      <c r="EA918" s="65"/>
    </row>
    <row r="919" spans="1:131" x14ac:dyDescent="0.25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  <c r="AA919" s="65"/>
      <c r="AB919" s="65"/>
      <c r="AC919" s="65"/>
      <c r="AD919" s="65"/>
      <c r="AE919" s="65"/>
      <c r="AF919" s="65"/>
      <c r="AG919" s="65"/>
      <c r="AH919" s="65"/>
      <c r="AI919" s="65"/>
      <c r="AJ919" s="65"/>
      <c r="AK919" s="65"/>
      <c r="AL919" s="65"/>
      <c r="AM919" s="65"/>
      <c r="AN919" s="65"/>
      <c r="AO919" s="65"/>
      <c r="AP919" s="65"/>
      <c r="AQ919" s="65"/>
      <c r="AR919" s="65"/>
      <c r="AS919" s="65"/>
      <c r="AT919" s="65"/>
      <c r="AU919" s="65"/>
      <c r="AV919" s="65"/>
      <c r="AW919" s="65"/>
      <c r="AX919" s="65"/>
      <c r="AY919" s="65"/>
      <c r="AZ919" s="65"/>
      <c r="BA919" s="65"/>
      <c r="BB919" s="65"/>
      <c r="BC919" s="65"/>
      <c r="BD919" s="65"/>
      <c r="BE919" s="65"/>
      <c r="BF919" s="65"/>
      <c r="BG919" s="65"/>
      <c r="BH919" s="65"/>
      <c r="BI919" s="65"/>
      <c r="BJ919" s="65"/>
      <c r="BK919" s="65"/>
      <c r="BL919" s="65"/>
      <c r="BM919" s="65"/>
      <c r="BN919" s="65"/>
      <c r="BO919" s="65"/>
      <c r="BP919" s="65"/>
      <c r="BQ919" s="65"/>
      <c r="BR919" s="65"/>
      <c r="BS919" s="65"/>
      <c r="BT919" s="65"/>
      <c r="BU919" s="65"/>
      <c r="BV919" s="65"/>
      <c r="BW919" s="65"/>
      <c r="BX919" s="65"/>
      <c r="BY919" s="65"/>
      <c r="BZ919" s="65"/>
      <c r="CA919" s="65"/>
      <c r="CB919" s="65"/>
      <c r="CC919" s="65"/>
      <c r="CD919" s="65"/>
      <c r="CE919" s="65"/>
      <c r="CF919" s="65"/>
      <c r="CG919" s="65"/>
      <c r="CH919" s="65"/>
      <c r="CI919" s="65"/>
      <c r="CJ919" s="65"/>
      <c r="CK919" s="65"/>
      <c r="CL919" s="65"/>
      <c r="CM919" s="65"/>
      <c r="CN919" s="65"/>
      <c r="CO919" s="65"/>
      <c r="CP919" s="65"/>
      <c r="CQ919" s="65"/>
      <c r="CR919" s="65"/>
      <c r="CS919" s="65"/>
      <c r="CT919" s="65"/>
      <c r="CU919" s="65"/>
      <c r="CV919" s="65"/>
      <c r="CW919" s="65"/>
      <c r="CX919" s="65"/>
      <c r="CY919" s="65"/>
      <c r="CZ919" s="65"/>
      <c r="DA919" s="65"/>
      <c r="DB919" s="65"/>
      <c r="DC919" s="65"/>
      <c r="DD919" s="65"/>
      <c r="DE919" s="65"/>
      <c r="DF919" s="65"/>
      <c r="DG919" s="65"/>
      <c r="DH919" s="65"/>
      <c r="DI919" s="65"/>
      <c r="DJ919" s="65"/>
      <c r="DK919" s="65"/>
      <c r="DL919" s="65"/>
      <c r="DM919" s="65"/>
      <c r="DN919" s="65"/>
      <c r="DO919" s="65"/>
      <c r="DP919" s="65"/>
      <c r="DQ919" s="65"/>
      <c r="DR919" s="65"/>
      <c r="DS919" s="65"/>
      <c r="DT919" s="65"/>
      <c r="DU919" s="65"/>
      <c r="DV919" s="65"/>
      <c r="DW919" s="65"/>
      <c r="DX919" s="65"/>
      <c r="DY919" s="65"/>
      <c r="DZ919" s="65"/>
      <c r="EA919" s="65"/>
    </row>
    <row r="920" spans="1:131" x14ac:dyDescent="0.25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  <c r="AA920" s="65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  <c r="AL920" s="65"/>
      <c r="AM920" s="65"/>
      <c r="AN920" s="65"/>
      <c r="AO920" s="65"/>
      <c r="AP920" s="65"/>
      <c r="AQ920" s="65"/>
      <c r="AR920" s="65"/>
      <c r="AS920" s="65"/>
      <c r="AT920" s="65"/>
      <c r="AU920" s="65"/>
      <c r="AV920" s="65"/>
      <c r="AW920" s="65"/>
      <c r="AX920" s="65"/>
      <c r="AY920" s="65"/>
      <c r="AZ920" s="65"/>
      <c r="BA920" s="65"/>
      <c r="BB920" s="65"/>
      <c r="BC920" s="65"/>
      <c r="BD920" s="65"/>
      <c r="BE920" s="65"/>
      <c r="BF920" s="65"/>
      <c r="BG920" s="65"/>
      <c r="BH920" s="65"/>
      <c r="BI920" s="65"/>
      <c r="BJ920" s="65"/>
      <c r="BK920" s="65"/>
      <c r="BL920" s="65"/>
      <c r="BM920" s="65"/>
      <c r="BN920" s="65"/>
      <c r="BO920" s="65"/>
      <c r="BP920" s="65"/>
      <c r="BQ920" s="65"/>
      <c r="BR920" s="65"/>
      <c r="BS920" s="65"/>
      <c r="BT920" s="65"/>
      <c r="BU920" s="65"/>
      <c r="BV920" s="65"/>
      <c r="BW920" s="65"/>
      <c r="BX920" s="65"/>
      <c r="BY920" s="65"/>
      <c r="BZ920" s="65"/>
      <c r="CA920" s="65"/>
      <c r="CB920" s="65"/>
      <c r="CC920" s="65"/>
      <c r="CD920" s="65"/>
      <c r="CE920" s="65"/>
      <c r="CF920" s="65"/>
      <c r="CG920" s="65"/>
      <c r="CH920" s="65"/>
      <c r="CI920" s="65"/>
      <c r="CJ920" s="65"/>
      <c r="CK920" s="65"/>
      <c r="CL920" s="65"/>
      <c r="CM920" s="65"/>
      <c r="CN920" s="65"/>
      <c r="CO920" s="65"/>
      <c r="CP920" s="65"/>
      <c r="CQ920" s="65"/>
      <c r="CR920" s="65"/>
      <c r="CS920" s="65"/>
      <c r="CT920" s="65"/>
      <c r="CU920" s="65"/>
      <c r="CV920" s="65"/>
      <c r="CW920" s="65"/>
      <c r="CX920" s="65"/>
      <c r="CY920" s="65"/>
      <c r="CZ920" s="65"/>
      <c r="DA920" s="65"/>
      <c r="DB920" s="65"/>
      <c r="DC920" s="65"/>
      <c r="DD920" s="65"/>
      <c r="DE920" s="65"/>
      <c r="DF920" s="65"/>
      <c r="DG920" s="65"/>
      <c r="DH920" s="65"/>
      <c r="DI920" s="65"/>
      <c r="DJ920" s="65"/>
      <c r="DK920" s="65"/>
      <c r="DL920" s="65"/>
      <c r="DM920" s="65"/>
      <c r="DN920" s="65"/>
      <c r="DO920" s="65"/>
      <c r="DP920" s="65"/>
      <c r="DQ920" s="65"/>
      <c r="DR920" s="65"/>
      <c r="DS920" s="65"/>
      <c r="DT920" s="65"/>
      <c r="DU920" s="65"/>
      <c r="DV920" s="65"/>
      <c r="DW920" s="65"/>
      <c r="DX920" s="65"/>
      <c r="DY920" s="65"/>
      <c r="DZ920" s="65"/>
      <c r="EA920" s="65"/>
    </row>
    <row r="921" spans="1:131" x14ac:dyDescent="0.25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  <c r="AA921" s="65"/>
      <c r="AB921" s="65"/>
      <c r="AC921" s="65"/>
      <c r="AD921" s="65"/>
      <c r="AE921" s="65"/>
      <c r="AF921" s="65"/>
      <c r="AG921" s="65"/>
      <c r="AH921" s="65"/>
      <c r="AI921" s="65"/>
      <c r="AJ921" s="65"/>
      <c r="AK921" s="65"/>
      <c r="AL921" s="65"/>
      <c r="AM921" s="65"/>
      <c r="AN921" s="65"/>
      <c r="AO921" s="65"/>
      <c r="AP921" s="65"/>
      <c r="AQ921" s="65"/>
      <c r="AR921" s="65"/>
      <c r="AS921" s="65"/>
      <c r="AT921" s="65"/>
      <c r="AU921" s="65"/>
      <c r="AV921" s="65"/>
      <c r="AW921" s="65"/>
      <c r="AX921" s="65"/>
      <c r="AY921" s="65"/>
      <c r="AZ921" s="65"/>
      <c r="BA921" s="65"/>
      <c r="BB921" s="65"/>
      <c r="BC921" s="65"/>
      <c r="BD921" s="65"/>
      <c r="BE921" s="65"/>
      <c r="BF921" s="65"/>
      <c r="BG921" s="65"/>
      <c r="BH921" s="65"/>
      <c r="BI921" s="65"/>
      <c r="BJ921" s="65"/>
      <c r="BK921" s="65"/>
      <c r="BL921" s="65"/>
      <c r="BM921" s="65"/>
      <c r="BN921" s="65"/>
      <c r="BO921" s="65"/>
      <c r="BP921" s="65"/>
      <c r="BQ921" s="65"/>
      <c r="BR921" s="65"/>
      <c r="BS921" s="65"/>
      <c r="BT921" s="65"/>
      <c r="BU921" s="65"/>
      <c r="BV921" s="65"/>
      <c r="BW921" s="65"/>
      <c r="BX921" s="65"/>
      <c r="BY921" s="65"/>
      <c r="BZ921" s="65"/>
      <c r="CA921" s="65"/>
      <c r="CB921" s="65"/>
      <c r="CC921" s="65"/>
      <c r="CD921" s="65"/>
      <c r="CE921" s="65"/>
      <c r="CF921" s="65"/>
      <c r="CG921" s="65"/>
      <c r="CH921" s="65"/>
      <c r="CI921" s="65"/>
      <c r="CJ921" s="65"/>
      <c r="CK921" s="65"/>
      <c r="CL921" s="65"/>
      <c r="CM921" s="65"/>
      <c r="CN921" s="65"/>
      <c r="CO921" s="65"/>
      <c r="CP921" s="65"/>
      <c r="CQ921" s="65"/>
      <c r="CR921" s="65"/>
      <c r="CS921" s="65"/>
      <c r="CT921" s="65"/>
      <c r="CU921" s="65"/>
      <c r="CV921" s="65"/>
      <c r="CW921" s="65"/>
      <c r="CX921" s="65"/>
      <c r="CY921" s="65"/>
      <c r="CZ921" s="65"/>
      <c r="DA921" s="65"/>
      <c r="DB921" s="65"/>
      <c r="DC921" s="65"/>
      <c r="DD921" s="65"/>
      <c r="DE921" s="65"/>
      <c r="DF921" s="65"/>
      <c r="DG921" s="65"/>
      <c r="DH921" s="65"/>
      <c r="DI921" s="65"/>
      <c r="DJ921" s="65"/>
      <c r="DK921" s="65"/>
      <c r="DL921" s="65"/>
      <c r="DM921" s="65"/>
      <c r="DN921" s="65"/>
      <c r="DO921" s="65"/>
      <c r="DP921" s="65"/>
      <c r="DQ921" s="65"/>
      <c r="DR921" s="65"/>
      <c r="DS921" s="65"/>
      <c r="DT921" s="65"/>
      <c r="DU921" s="65"/>
      <c r="DV921" s="65"/>
      <c r="DW921" s="65"/>
      <c r="DX921" s="65"/>
      <c r="DY921" s="65"/>
      <c r="DZ921" s="65"/>
      <c r="EA921" s="65"/>
    </row>
    <row r="922" spans="1:131" x14ac:dyDescent="0.25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  <c r="AA922" s="65"/>
      <c r="AB922" s="65"/>
      <c r="AC922" s="65"/>
      <c r="AD922" s="65"/>
      <c r="AE922" s="65"/>
      <c r="AF922" s="65"/>
      <c r="AG922" s="65"/>
      <c r="AH922" s="65"/>
      <c r="AI922" s="65"/>
      <c r="AJ922" s="65"/>
      <c r="AK922" s="65"/>
      <c r="AL922" s="65"/>
      <c r="AM922" s="65"/>
      <c r="AN922" s="65"/>
      <c r="AO922" s="65"/>
      <c r="AP922" s="65"/>
      <c r="AQ922" s="65"/>
      <c r="AR922" s="65"/>
      <c r="AS922" s="65"/>
      <c r="AT922" s="65"/>
      <c r="AU922" s="65"/>
      <c r="AV922" s="65"/>
      <c r="AW922" s="65"/>
      <c r="AX922" s="65"/>
      <c r="AY922" s="65"/>
      <c r="AZ922" s="65"/>
      <c r="BA922" s="65"/>
      <c r="BB922" s="65"/>
      <c r="BC922" s="65"/>
      <c r="BD922" s="65"/>
      <c r="BE922" s="65"/>
      <c r="BF922" s="65"/>
      <c r="BG922" s="65"/>
      <c r="BH922" s="65"/>
      <c r="BI922" s="65"/>
      <c r="BJ922" s="65"/>
      <c r="BK922" s="65"/>
      <c r="BL922" s="65"/>
      <c r="BM922" s="65"/>
      <c r="BN922" s="65"/>
      <c r="BO922" s="65"/>
      <c r="BP922" s="65"/>
      <c r="BQ922" s="65"/>
      <c r="BR922" s="65"/>
      <c r="BS922" s="65"/>
      <c r="BT922" s="65"/>
      <c r="BU922" s="65"/>
      <c r="BV922" s="65"/>
      <c r="BW922" s="65"/>
      <c r="BX922" s="65"/>
      <c r="BY922" s="65"/>
      <c r="BZ922" s="65"/>
      <c r="CA922" s="65"/>
      <c r="CB922" s="65"/>
      <c r="CC922" s="65"/>
      <c r="CD922" s="65"/>
      <c r="CE922" s="65"/>
      <c r="CF922" s="65"/>
      <c r="CG922" s="65"/>
      <c r="CH922" s="65"/>
      <c r="CI922" s="65"/>
      <c r="CJ922" s="65"/>
      <c r="CK922" s="65"/>
      <c r="CL922" s="65"/>
      <c r="CM922" s="65"/>
      <c r="CN922" s="65"/>
      <c r="CO922" s="65"/>
      <c r="CP922" s="65"/>
      <c r="CQ922" s="65"/>
      <c r="CR922" s="65"/>
      <c r="CS922" s="65"/>
      <c r="CT922" s="65"/>
      <c r="CU922" s="65"/>
      <c r="CV922" s="65"/>
      <c r="CW922" s="65"/>
      <c r="CX922" s="65"/>
      <c r="CY922" s="65"/>
      <c r="CZ922" s="65"/>
      <c r="DA922" s="65"/>
      <c r="DB922" s="65"/>
      <c r="DC922" s="65"/>
      <c r="DD922" s="65"/>
      <c r="DE922" s="65"/>
      <c r="DF922" s="65"/>
      <c r="DG922" s="65"/>
      <c r="DH922" s="65"/>
      <c r="DI922" s="65"/>
      <c r="DJ922" s="65"/>
      <c r="DK922" s="65"/>
      <c r="DL922" s="65"/>
      <c r="DM922" s="65"/>
      <c r="DN922" s="65"/>
      <c r="DO922" s="65"/>
      <c r="DP922" s="65"/>
      <c r="DQ922" s="65"/>
      <c r="DR922" s="65"/>
      <c r="DS922" s="65"/>
      <c r="DT922" s="65"/>
      <c r="DU922" s="65"/>
      <c r="DV922" s="65"/>
      <c r="DW922" s="65"/>
      <c r="DX922" s="65"/>
      <c r="DY922" s="65"/>
      <c r="DZ922" s="65"/>
      <c r="EA922" s="65"/>
    </row>
    <row r="923" spans="1:131" x14ac:dyDescent="0.25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  <c r="AL923" s="65"/>
      <c r="AM923" s="65"/>
      <c r="AN923" s="65"/>
      <c r="AO923" s="65"/>
      <c r="AP923" s="65"/>
      <c r="AQ923" s="65"/>
      <c r="AR923" s="65"/>
      <c r="AS923" s="65"/>
      <c r="AT923" s="65"/>
      <c r="AU923" s="65"/>
      <c r="AV923" s="65"/>
      <c r="AW923" s="65"/>
      <c r="AX923" s="65"/>
      <c r="AY923" s="65"/>
      <c r="AZ923" s="65"/>
      <c r="BA923" s="65"/>
      <c r="BB923" s="65"/>
      <c r="BC923" s="65"/>
      <c r="BD923" s="65"/>
      <c r="BE923" s="65"/>
      <c r="BF923" s="65"/>
      <c r="BG923" s="65"/>
      <c r="BH923" s="65"/>
      <c r="BI923" s="65"/>
      <c r="BJ923" s="65"/>
      <c r="BK923" s="65"/>
      <c r="BL923" s="65"/>
      <c r="BM923" s="65"/>
      <c r="BN923" s="65"/>
      <c r="BO923" s="65"/>
      <c r="BP923" s="65"/>
      <c r="BQ923" s="65"/>
      <c r="BR923" s="65"/>
      <c r="BS923" s="65"/>
      <c r="BT923" s="65"/>
      <c r="BU923" s="65"/>
      <c r="BV923" s="65"/>
      <c r="BW923" s="65"/>
      <c r="BX923" s="65"/>
      <c r="BY923" s="65"/>
      <c r="BZ923" s="65"/>
      <c r="CA923" s="65"/>
      <c r="CB923" s="65"/>
      <c r="CC923" s="65"/>
      <c r="CD923" s="65"/>
      <c r="CE923" s="65"/>
      <c r="CF923" s="65"/>
      <c r="CG923" s="65"/>
      <c r="CH923" s="65"/>
      <c r="CI923" s="65"/>
      <c r="CJ923" s="65"/>
      <c r="CK923" s="65"/>
      <c r="CL923" s="65"/>
      <c r="CM923" s="65"/>
      <c r="CN923" s="65"/>
      <c r="CO923" s="65"/>
      <c r="CP923" s="65"/>
      <c r="CQ923" s="65"/>
      <c r="CR923" s="65"/>
      <c r="CS923" s="65"/>
      <c r="CT923" s="65"/>
      <c r="CU923" s="65"/>
      <c r="CV923" s="65"/>
      <c r="CW923" s="65"/>
      <c r="CX923" s="65"/>
      <c r="CY923" s="65"/>
      <c r="CZ923" s="65"/>
      <c r="DA923" s="65"/>
      <c r="DB923" s="65"/>
      <c r="DC923" s="65"/>
      <c r="DD923" s="65"/>
      <c r="DE923" s="65"/>
      <c r="DF923" s="65"/>
      <c r="DG923" s="65"/>
      <c r="DH923" s="65"/>
      <c r="DI923" s="65"/>
      <c r="DJ923" s="65"/>
      <c r="DK923" s="65"/>
      <c r="DL923" s="65"/>
      <c r="DM923" s="65"/>
      <c r="DN923" s="65"/>
      <c r="DO923" s="65"/>
      <c r="DP923" s="65"/>
      <c r="DQ923" s="65"/>
      <c r="DR923" s="65"/>
      <c r="DS923" s="65"/>
      <c r="DT923" s="65"/>
      <c r="DU923" s="65"/>
      <c r="DV923" s="65"/>
      <c r="DW923" s="65"/>
      <c r="DX923" s="65"/>
      <c r="DY923" s="65"/>
      <c r="DZ923" s="65"/>
      <c r="EA923" s="65"/>
    </row>
    <row r="924" spans="1:131" x14ac:dyDescent="0.25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  <c r="AA924" s="65"/>
      <c r="AB924" s="65"/>
      <c r="AC924" s="65"/>
      <c r="AD924" s="65"/>
      <c r="AE924" s="65"/>
      <c r="AF924" s="65"/>
      <c r="AG924" s="65"/>
      <c r="AH924" s="65"/>
      <c r="AI924" s="65"/>
      <c r="AJ924" s="65"/>
      <c r="AK924" s="65"/>
      <c r="AL924" s="65"/>
      <c r="AM924" s="65"/>
      <c r="AN924" s="65"/>
      <c r="AO924" s="65"/>
      <c r="AP924" s="65"/>
      <c r="AQ924" s="65"/>
      <c r="AR924" s="65"/>
      <c r="AS924" s="65"/>
      <c r="AT924" s="65"/>
      <c r="AU924" s="65"/>
      <c r="AV924" s="65"/>
      <c r="AW924" s="65"/>
      <c r="AX924" s="65"/>
      <c r="AY924" s="65"/>
      <c r="AZ924" s="65"/>
      <c r="BA924" s="65"/>
      <c r="BB924" s="65"/>
      <c r="BC924" s="65"/>
      <c r="BD924" s="65"/>
      <c r="BE924" s="65"/>
      <c r="BF924" s="65"/>
      <c r="BG924" s="65"/>
      <c r="BH924" s="65"/>
      <c r="BI924" s="65"/>
      <c r="BJ924" s="65"/>
      <c r="BK924" s="65"/>
      <c r="BL924" s="65"/>
      <c r="BM924" s="65"/>
      <c r="BN924" s="65"/>
      <c r="BO924" s="65"/>
      <c r="BP924" s="65"/>
      <c r="BQ924" s="65"/>
      <c r="BR924" s="65"/>
      <c r="BS924" s="65"/>
      <c r="BT924" s="65"/>
      <c r="BU924" s="65"/>
      <c r="BV924" s="65"/>
      <c r="BW924" s="65"/>
      <c r="BX924" s="65"/>
      <c r="BY924" s="65"/>
      <c r="BZ924" s="65"/>
      <c r="CA924" s="65"/>
      <c r="CB924" s="65"/>
      <c r="CC924" s="65"/>
      <c r="CD924" s="65"/>
      <c r="CE924" s="65"/>
      <c r="CF924" s="65"/>
      <c r="CG924" s="65"/>
      <c r="CH924" s="65"/>
      <c r="CI924" s="65"/>
      <c r="CJ924" s="65"/>
      <c r="CK924" s="65"/>
      <c r="CL924" s="65"/>
      <c r="CM924" s="65"/>
      <c r="CN924" s="65"/>
      <c r="CO924" s="65"/>
      <c r="CP924" s="65"/>
      <c r="CQ924" s="65"/>
      <c r="CR924" s="65"/>
      <c r="CS924" s="65"/>
      <c r="CT924" s="65"/>
      <c r="CU924" s="65"/>
      <c r="CV924" s="65"/>
      <c r="CW924" s="65"/>
      <c r="CX924" s="65"/>
      <c r="CY924" s="65"/>
      <c r="CZ924" s="65"/>
      <c r="DA924" s="65"/>
      <c r="DB924" s="65"/>
      <c r="DC924" s="65"/>
      <c r="DD924" s="65"/>
      <c r="DE924" s="65"/>
      <c r="DF924" s="65"/>
      <c r="DG924" s="65"/>
      <c r="DH924" s="65"/>
      <c r="DI924" s="65"/>
      <c r="DJ924" s="65"/>
      <c r="DK924" s="65"/>
      <c r="DL924" s="65"/>
      <c r="DM924" s="65"/>
      <c r="DN924" s="65"/>
      <c r="DO924" s="65"/>
      <c r="DP924" s="65"/>
      <c r="DQ924" s="65"/>
      <c r="DR924" s="65"/>
      <c r="DS924" s="65"/>
      <c r="DT924" s="65"/>
      <c r="DU924" s="65"/>
      <c r="DV924" s="65"/>
      <c r="DW924" s="65"/>
      <c r="DX924" s="65"/>
      <c r="DY924" s="65"/>
      <c r="DZ924" s="65"/>
      <c r="EA924" s="65"/>
    </row>
    <row r="925" spans="1:131" x14ac:dyDescent="0.25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  <c r="AA925" s="65"/>
      <c r="AB925" s="65"/>
      <c r="AC925" s="65"/>
      <c r="AD925" s="65"/>
      <c r="AE925" s="65"/>
      <c r="AF925" s="65"/>
      <c r="AG925" s="65"/>
      <c r="AH925" s="65"/>
      <c r="AI925" s="65"/>
      <c r="AJ925" s="65"/>
      <c r="AK925" s="65"/>
      <c r="AL925" s="65"/>
      <c r="AM925" s="65"/>
      <c r="AN925" s="65"/>
      <c r="AO925" s="65"/>
      <c r="AP925" s="65"/>
      <c r="AQ925" s="65"/>
      <c r="AR925" s="65"/>
      <c r="AS925" s="65"/>
      <c r="AT925" s="65"/>
      <c r="AU925" s="65"/>
      <c r="AV925" s="65"/>
      <c r="AW925" s="65"/>
      <c r="AX925" s="65"/>
      <c r="AY925" s="65"/>
      <c r="AZ925" s="65"/>
      <c r="BA925" s="65"/>
      <c r="BB925" s="65"/>
      <c r="BC925" s="65"/>
      <c r="BD925" s="65"/>
      <c r="BE925" s="65"/>
      <c r="BF925" s="65"/>
      <c r="BG925" s="65"/>
      <c r="BH925" s="65"/>
      <c r="BI925" s="65"/>
      <c r="BJ925" s="65"/>
      <c r="BK925" s="65"/>
      <c r="BL925" s="65"/>
      <c r="BM925" s="65"/>
      <c r="BN925" s="65"/>
      <c r="BO925" s="65"/>
      <c r="BP925" s="65"/>
      <c r="BQ925" s="65"/>
      <c r="BR925" s="65"/>
      <c r="BS925" s="65"/>
      <c r="BT925" s="65"/>
      <c r="BU925" s="65"/>
      <c r="BV925" s="65"/>
      <c r="BW925" s="65"/>
      <c r="BX925" s="65"/>
      <c r="BY925" s="65"/>
      <c r="BZ925" s="65"/>
      <c r="CA925" s="65"/>
      <c r="CB925" s="65"/>
      <c r="CC925" s="65"/>
      <c r="CD925" s="65"/>
      <c r="CE925" s="65"/>
      <c r="CF925" s="65"/>
      <c r="CG925" s="65"/>
      <c r="CH925" s="65"/>
      <c r="CI925" s="65"/>
      <c r="CJ925" s="65"/>
      <c r="CK925" s="65"/>
      <c r="CL925" s="65"/>
      <c r="CM925" s="65"/>
      <c r="CN925" s="65"/>
      <c r="CO925" s="65"/>
      <c r="CP925" s="65"/>
      <c r="CQ925" s="65"/>
      <c r="CR925" s="65"/>
      <c r="CS925" s="65"/>
      <c r="CT925" s="65"/>
      <c r="CU925" s="65"/>
      <c r="CV925" s="65"/>
      <c r="CW925" s="65"/>
      <c r="CX925" s="65"/>
      <c r="CY925" s="65"/>
      <c r="CZ925" s="65"/>
      <c r="DA925" s="65"/>
      <c r="DB925" s="65"/>
      <c r="DC925" s="65"/>
      <c r="DD925" s="65"/>
      <c r="DE925" s="65"/>
      <c r="DF925" s="65"/>
      <c r="DG925" s="65"/>
      <c r="DH925" s="65"/>
      <c r="DI925" s="65"/>
      <c r="DJ925" s="65"/>
      <c r="DK925" s="65"/>
      <c r="DL925" s="65"/>
      <c r="DM925" s="65"/>
      <c r="DN925" s="65"/>
      <c r="DO925" s="65"/>
      <c r="DP925" s="65"/>
      <c r="DQ925" s="65"/>
      <c r="DR925" s="65"/>
      <c r="DS925" s="65"/>
      <c r="DT925" s="65"/>
      <c r="DU925" s="65"/>
      <c r="DV925" s="65"/>
      <c r="DW925" s="65"/>
      <c r="DX925" s="65"/>
      <c r="DY925" s="65"/>
      <c r="DZ925" s="65"/>
      <c r="EA925" s="65"/>
    </row>
    <row r="926" spans="1:131" x14ac:dyDescent="0.25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  <c r="AA926" s="65"/>
      <c r="AB926" s="65"/>
      <c r="AC926" s="65"/>
      <c r="AD926" s="65"/>
      <c r="AE926" s="65"/>
      <c r="AF926" s="65"/>
      <c r="AG926" s="65"/>
      <c r="AH926" s="65"/>
      <c r="AI926" s="65"/>
      <c r="AJ926" s="65"/>
      <c r="AK926" s="65"/>
      <c r="AL926" s="65"/>
      <c r="AM926" s="65"/>
      <c r="AN926" s="65"/>
      <c r="AO926" s="65"/>
      <c r="AP926" s="65"/>
      <c r="AQ926" s="65"/>
      <c r="AR926" s="65"/>
      <c r="AS926" s="65"/>
      <c r="AT926" s="65"/>
      <c r="AU926" s="65"/>
      <c r="AV926" s="65"/>
      <c r="AW926" s="65"/>
      <c r="AX926" s="65"/>
      <c r="AY926" s="65"/>
      <c r="AZ926" s="65"/>
      <c r="BA926" s="65"/>
      <c r="BB926" s="65"/>
      <c r="BC926" s="65"/>
      <c r="BD926" s="65"/>
      <c r="BE926" s="65"/>
      <c r="BF926" s="65"/>
      <c r="BG926" s="65"/>
      <c r="BH926" s="65"/>
      <c r="BI926" s="65"/>
      <c r="BJ926" s="65"/>
      <c r="BK926" s="65"/>
      <c r="BL926" s="65"/>
      <c r="BM926" s="65"/>
      <c r="BN926" s="65"/>
      <c r="BO926" s="65"/>
      <c r="BP926" s="65"/>
      <c r="BQ926" s="65"/>
      <c r="BR926" s="65"/>
      <c r="BS926" s="65"/>
      <c r="BT926" s="65"/>
      <c r="BU926" s="65"/>
      <c r="BV926" s="65"/>
      <c r="BW926" s="65"/>
      <c r="BX926" s="65"/>
      <c r="BY926" s="65"/>
      <c r="BZ926" s="65"/>
      <c r="CA926" s="65"/>
      <c r="CB926" s="65"/>
      <c r="CC926" s="65"/>
      <c r="CD926" s="65"/>
      <c r="CE926" s="65"/>
      <c r="CF926" s="65"/>
      <c r="CG926" s="65"/>
      <c r="CH926" s="65"/>
      <c r="CI926" s="65"/>
      <c r="CJ926" s="65"/>
      <c r="CK926" s="65"/>
      <c r="CL926" s="65"/>
      <c r="CM926" s="65"/>
      <c r="CN926" s="65"/>
      <c r="CO926" s="65"/>
      <c r="CP926" s="65"/>
      <c r="CQ926" s="65"/>
      <c r="CR926" s="65"/>
      <c r="CS926" s="65"/>
      <c r="CT926" s="65"/>
      <c r="CU926" s="65"/>
      <c r="CV926" s="65"/>
      <c r="CW926" s="65"/>
      <c r="CX926" s="65"/>
      <c r="CY926" s="65"/>
      <c r="CZ926" s="65"/>
      <c r="DA926" s="65"/>
      <c r="DB926" s="65"/>
      <c r="DC926" s="65"/>
      <c r="DD926" s="65"/>
      <c r="DE926" s="65"/>
      <c r="DF926" s="65"/>
      <c r="DG926" s="65"/>
      <c r="DH926" s="65"/>
      <c r="DI926" s="65"/>
      <c r="DJ926" s="65"/>
      <c r="DK926" s="65"/>
      <c r="DL926" s="65"/>
      <c r="DM926" s="65"/>
      <c r="DN926" s="65"/>
      <c r="DO926" s="65"/>
      <c r="DP926" s="65"/>
      <c r="DQ926" s="65"/>
      <c r="DR926" s="65"/>
      <c r="DS926" s="65"/>
      <c r="DT926" s="65"/>
      <c r="DU926" s="65"/>
      <c r="DV926" s="65"/>
      <c r="DW926" s="65"/>
      <c r="DX926" s="65"/>
      <c r="DY926" s="65"/>
      <c r="DZ926" s="65"/>
      <c r="EA926" s="65"/>
    </row>
    <row r="927" spans="1:131" x14ac:dyDescent="0.25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  <c r="AL927" s="65"/>
      <c r="AM927" s="65"/>
      <c r="AN927" s="65"/>
      <c r="AO927" s="65"/>
      <c r="AP927" s="65"/>
      <c r="AQ927" s="65"/>
      <c r="AR927" s="65"/>
      <c r="AS927" s="65"/>
      <c r="AT927" s="65"/>
      <c r="AU927" s="65"/>
      <c r="AV927" s="65"/>
      <c r="AW927" s="65"/>
      <c r="AX927" s="65"/>
      <c r="AY927" s="65"/>
      <c r="AZ927" s="65"/>
      <c r="BA927" s="65"/>
      <c r="BB927" s="65"/>
      <c r="BC927" s="65"/>
      <c r="BD927" s="65"/>
      <c r="BE927" s="65"/>
      <c r="BF927" s="65"/>
      <c r="BG927" s="65"/>
      <c r="BH927" s="65"/>
      <c r="BI927" s="65"/>
      <c r="BJ927" s="65"/>
      <c r="BK927" s="65"/>
      <c r="BL927" s="65"/>
      <c r="BM927" s="65"/>
      <c r="BN927" s="65"/>
      <c r="BO927" s="65"/>
      <c r="BP927" s="65"/>
      <c r="BQ927" s="65"/>
      <c r="BR927" s="65"/>
      <c r="BS927" s="65"/>
      <c r="BT927" s="65"/>
      <c r="BU927" s="65"/>
      <c r="BV927" s="65"/>
      <c r="BW927" s="65"/>
      <c r="BX927" s="65"/>
      <c r="BY927" s="65"/>
      <c r="BZ927" s="65"/>
      <c r="CA927" s="65"/>
      <c r="CB927" s="65"/>
      <c r="CC927" s="65"/>
      <c r="CD927" s="65"/>
      <c r="CE927" s="65"/>
      <c r="CF927" s="65"/>
      <c r="CG927" s="65"/>
      <c r="CH927" s="65"/>
      <c r="CI927" s="65"/>
      <c r="CJ927" s="65"/>
      <c r="CK927" s="65"/>
      <c r="CL927" s="65"/>
      <c r="CM927" s="65"/>
      <c r="CN927" s="65"/>
      <c r="CO927" s="65"/>
      <c r="CP927" s="65"/>
      <c r="CQ927" s="65"/>
      <c r="CR927" s="65"/>
      <c r="CS927" s="65"/>
      <c r="CT927" s="65"/>
      <c r="CU927" s="65"/>
      <c r="CV927" s="65"/>
      <c r="CW927" s="65"/>
      <c r="CX927" s="65"/>
      <c r="CY927" s="65"/>
      <c r="CZ927" s="65"/>
      <c r="DA927" s="65"/>
      <c r="DB927" s="65"/>
      <c r="DC927" s="65"/>
      <c r="DD927" s="65"/>
      <c r="DE927" s="65"/>
      <c r="DF927" s="65"/>
      <c r="DG927" s="65"/>
      <c r="DH927" s="65"/>
      <c r="DI927" s="65"/>
      <c r="DJ927" s="65"/>
      <c r="DK927" s="65"/>
      <c r="DL927" s="65"/>
      <c r="DM927" s="65"/>
      <c r="DN927" s="65"/>
      <c r="DO927" s="65"/>
      <c r="DP927" s="65"/>
      <c r="DQ927" s="65"/>
      <c r="DR927" s="65"/>
      <c r="DS927" s="65"/>
      <c r="DT927" s="65"/>
      <c r="DU927" s="65"/>
      <c r="DV927" s="65"/>
      <c r="DW927" s="65"/>
      <c r="DX927" s="65"/>
      <c r="DY927" s="65"/>
      <c r="DZ927" s="65"/>
      <c r="EA927" s="65"/>
    </row>
    <row r="928" spans="1:131" x14ac:dyDescent="0.25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  <c r="AA928" s="65"/>
      <c r="AB928" s="65"/>
      <c r="AC928" s="65"/>
      <c r="AD928" s="65"/>
      <c r="AE928" s="65"/>
      <c r="AF928" s="65"/>
      <c r="AG928" s="65"/>
      <c r="AH928" s="65"/>
      <c r="AI928" s="65"/>
      <c r="AJ928" s="65"/>
      <c r="AK928" s="65"/>
      <c r="AL928" s="65"/>
      <c r="AM928" s="65"/>
      <c r="AN928" s="65"/>
      <c r="AO928" s="65"/>
      <c r="AP928" s="65"/>
      <c r="AQ928" s="65"/>
      <c r="AR928" s="65"/>
      <c r="AS928" s="65"/>
      <c r="AT928" s="65"/>
      <c r="AU928" s="65"/>
      <c r="AV928" s="65"/>
      <c r="AW928" s="65"/>
      <c r="AX928" s="65"/>
      <c r="AY928" s="65"/>
      <c r="AZ928" s="65"/>
      <c r="BA928" s="65"/>
      <c r="BB928" s="65"/>
      <c r="BC928" s="65"/>
      <c r="BD928" s="65"/>
      <c r="BE928" s="65"/>
      <c r="BF928" s="65"/>
      <c r="BG928" s="65"/>
      <c r="BH928" s="65"/>
      <c r="BI928" s="65"/>
      <c r="BJ928" s="65"/>
      <c r="BK928" s="65"/>
      <c r="BL928" s="65"/>
      <c r="BM928" s="65"/>
      <c r="BN928" s="65"/>
      <c r="BO928" s="65"/>
      <c r="BP928" s="65"/>
      <c r="BQ928" s="65"/>
      <c r="BR928" s="65"/>
      <c r="BS928" s="65"/>
      <c r="BT928" s="65"/>
      <c r="BU928" s="65"/>
      <c r="BV928" s="65"/>
      <c r="BW928" s="65"/>
      <c r="BX928" s="65"/>
      <c r="BY928" s="65"/>
      <c r="BZ928" s="65"/>
      <c r="CA928" s="65"/>
      <c r="CB928" s="65"/>
      <c r="CC928" s="65"/>
      <c r="CD928" s="65"/>
      <c r="CE928" s="65"/>
      <c r="CF928" s="65"/>
      <c r="CG928" s="65"/>
      <c r="CH928" s="65"/>
      <c r="CI928" s="65"/>
      <c r="CJ928" s="65"/>
      <c r="CK928" s="65"/>
      <c r="CL928" s="65"/>
      <c r="CM928" s="65"/>
      <c r="CN928" s="65"/>
      <c r="CO928" s="65"/>
      <c r="CP928" s="65"/>
      <c r="CQ928" s="65"/>
      <c r="CR928" s="65"/>
      <c r="CS928" s="65"/>
      <c r="CT928" s="65"/>
      <c r="CU928" s="65"/>
      <c r="CV928" s="65"/>
      <c r="CW928" s="65"/>
      <c r="CX928" s="65"/>
      <c r="CY928" s="65"/>
      <c r="CZ928" s="65"/>
      <c r="DA928" s="65"/>
      <c r="DB928" s="65"/>
      <c r="DC928" s="65"/>
      <c r="DD928" s="65"/>
      <c r="DE928" s="65"/>
      <c r="DF928" s="65"/>
      <c r="DG928" s="65"/>
      <c r="DH928" s="65"/>
      <c r="DI928" s="65"/>
      <c r="DJ928" s="65"/>
      <c r="DK928" s="65"/>
      <c r="DL928" s="65"/>
      <c r="DM928" s="65"/>
      <c r="DN928" s="65"/>
      <c r="DO928" s="65"/>
      <c r="DP928" s="65"/>
      <c r="DQ928" s="65"/>
      <c r="DR928" s="65"/>
      <c r="DS928" s="65"/>
      <c r="DT928" s="65"/>
      <c r="DU928" s="65"/>
      <c r="DV928" s="65"/>
      <c r="DW928" s="65"/>
      <c r="DX928" s="65"/>
      <c r="DY928" s="65"/>
      <c r="DZ928" s="65"/>
      <c r="EA928" s="65"/>
    </row>
    <row r="929" spans="1:131" x14ac:dyDescent="0.25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  <c r="AA929" s="65"/>
      <c r="AB929" s="65"/>
      <c r="AC929" s="65"/>
      <c r="AD929" s="65"/>
      <c r="AE929" s="65"/>
      <c r="AF929" s="65"/>
      <c r="AG929" s="65"/>
      <c r="AH929" s="65"/>
      <c r="AI929" s="65"/>
      <c r="AJ929" s="65"/>
      <c r="AK929" s="65"/>
      <c r="AL929" s="65"/>
      <c r="AM929" s="65"/>
      <c r="AN929" s="65"/>
      <c r="AO929" s="65"/>
      <c r="AP929" s="65"/>
      <c r="AQ929" s="65"/>
      <c r="AR929" s="65"/>
      <c r="AS929" s="65"/>
      <c r="AT929" s="65"/>
      <c r="AU929" s="65"/>
      <c r="AV929" s="65"/>
      <c r="AW929" s="65"/>
      <c r="AX929" s="65"/>
      <c r="AY929" s="65"/>
      <c r="AZ929" s="65"/>
      <c r="BA929" s="65"/>
      <c r="BB929" s="65"/>
      <c r="BC929" s="65"/>
      <c r="BD929" s="65"/>
      <c r="BE929" s="65"/>
      <c r="BF929" s="65"/>
      <c r="BG929" s="65"/>
      <c r="BH929" s="65"/>
      <c r="BI929" s="65"/>
      <c r="BJ929" s="65"/>
      <c r="BK929" s="65"/>
      <c r="BL929" s="65"/>
      <c r="BM929" s="65"/>
      <c r="BN929" s="65"/>
      <c r="BO929" s="65"/>
      <c r="BP929" s="65"/>
      <c r="BQ929" s="65"/>
      <c r="BR929" s="65"/>
      <c r="BS929" s="65"/>
      <c r="BT929" s="65"/>
      <c r="BU929" s="65"/>
      <c r="BV929" s="65"/>
      <c r="BW929" s="65"/>
      <c r="BX929" s="65"/>
      <c r="BY929" s="65"/>
      <c r="BZ929" s="65"/>
      <c r="CA929" s="65"/>
      <c r="CB929" s="65"/>
      <c r="CC929" s="65"/>
      <c r="CD929" s="65"/>
      <c r="CE929" s="65"/>
      <c r="CF929" s="65"/>
      <c r="CG929" s="65"/>
      <c r="CH929" s="65"/>
      <c r="CI929" s="65"/>
      <c r="CJ929" s="65"/>
      <c r="CK929" s="65"/>
      <c r="CL929" s="65"/>
      <c r="CM929" s="65"/>
      <c r="CN929" s="65"/>
      <c r="CO929" s="65"/>
      <c r="CP929" s="65"/>
      <c r="CQ929" s="65"/>
      <c r="CR929" s="65"/>
      <c r="CS929" s="65"/>
      <c r="CT929" s="65"/>
      <c r="CU929" s="65"/>
      <c r="CV929" s="65"/>
      <c r="CW929" s="65"/>
      <c r="CX929" s="65"/>
      <c r="CY929" s="65"/>
      <c r="CZ929" s="65"/>
      <c r="DA929" s="65"/>
      <c r="DB929" s="65"/>
      <c r="DC929" s="65"/>
      <c r="DD929" s="65"/>
      <c r="DE929" s="65"/>
      <c r="DF929" s="65"/>
      <c r="DG929" s="65"/>
      <c r="DH929" s="65"/>
      <c r="DI929" s="65"/>
      <c r="DJ929" s="65"/>
      <c r="DK929" s="65"/>
      <c r="DL929" s="65"/>
      <c r="DM929" s="65"/>
      <c r="DN929" s="65"/>
      <c r="DO929" s="65"/>
      <c r="DP929" s="65"/>
      <c r="DQ929" s="65"/>
      <c r="DR929" s="65"/>
      <c r="DS929" s="65"/>
      <c r="DT929" s="65"/>
      <c r="DU929" s="65"/>
      <c r="DV929" s="65"/>
      <c r="DW929" s="65"/>
      <c r="DX929" s="65"/>
      <c r="DY929" s="65"/>
      <c r="DZ929" s="65"/>
      <c r="EA929" s="65"/>
    </row>
    <row r="930" spans="1:131" x14ac:dyDescent="0.25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  <c r="AL930" s="65"/>
      <c r="AM930" s="65"/>
      <c r="AN930" s="65"/>
      <c r="AO930" s="65"/>
      <c r="AP930" s="65"/>
      <c r="AQ930" s="65"/>
      <c r="AR930" s="65"/>
      <c r="AS930" s="65"/>
      <c r="AT930" s="65"/>
      <c r="AU930" s="65"/>
      <c r="AV930" s="65"/>
      <c r="AW930" s="65"/>
      <c r="AX930" s="65"/>
      <c r="AY930" s="65"/>
      <c r="AZ930" s="65"/>
      <c r="BA930" s="65"/>
      <c r="BB930" s="65"/>
      <c r="BC930" s="65"/>
      <c r="BD930" s="65"/>
      <c r="BE930" s="65"/>
      <c r="BF930" s="65"/>
      <c r="BG930" s="65"/>
      <c r="BH930" s="65"/>
      <c r="BI930" s="65"/>
      <c r="BJ930" s="65"/>
      <c r="BK930" s="65"/>
      <c r="BL930" s="65"/>
      <c r="BM930" s="65"/>
      <c r="BN930" s="65"/>
      <c r="BO930" s="65"/>
      <c r="BP930" s="65"/>
      <c r="BQ930" s="65"/>
      <c r="BR930" s="65"/>
      <c r="BS930" s="65"/>
      <c r="BT930" s="65"/>
      <c r="BU930" s="65"/>
      <c r="BV930" s="65"/>
      <c r="BW930" s="65"/>
      <c r="BX930" s="65"/>
      <c r="BY930" s="65"/>
      <c r="BZ930" s="65"/>
      <c r="CA930" s="65"/>
      <c r="CB930" s="65"/>
      <c r="CC930" s="65"/>
      <c r="CD930" s="65"/>
      <c r="CE930" s="65"/>
      <c r="CF930" s="65"/>
      <c r="CG930" s="65"/>
      <c r="CH930" s="65"/>
      <c r="CI930" s="65"/>
      <c r="CJ930" s="65"/>
      <c r="CK930" s="65"/>
      <c r="CL930" s="65"/>
      <c r="CM930" s="65"/>
      <c r="CN930" s="65"/>
      <c r="CO930" s="65"/>
      <c r="CP930" s="65"/>
      <c r="CQ930" s="65"/>
      <c r="CR930" s="65"/>
      <c r="CS930" s="65"/>
      <c r="CT930" s="65"/>
      <c r="CU930" s="65"/>
      <c r="CV930" s="65"/>
      <c r="CW930" s="65"/>
      <c r="CX930" s="65"/>
      <c r="CY930" s="65"/>
      <c r="CZ930" s="65"/>
      <c r="DA930" s="65"/>
      <c r="DB930" s="65"/>
      <c r="DC930" s="65"/>
      <c r="DD930" s="65"/>
      <c r="DE930" s="65"/>
      <c r="DF930" s="65"/>
      <c r="DG930" s="65"/>
      <c r="DH930" s="65"/>
      <c r="DI930" s="65"/>
      <c r="DJ930" s="65"/>
      <c r="DK930" s="65"/>
      <c r="DL930" s="65"/>
      <c r="DM930" s="65"/>
      <c r="DN930" s="65"/>
      <c r="DO930" s="65"/>
      <c r="DP930" s="65"/>
      <c r="DQ930" s="65"/>
      <c r="DR930" s="65"/>
      <c r="DS930" s="65"/>
      <c r="DT930" s="65"/>
      <c r="DU930" s="65"/>
      <c r="DV930" s="65"/>
      <c r="DW930" s="65"/>
      <c r="DX930" s="65"/>
      <c r="DY930" s="65"/>
      <c r="DZ930" s="65"/>
      <c r="EA930" s="65"/>
    </row>
    <row r="931" spans="1:131" x14ac:dyDescent="0.25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  <c r="AL931" s="65"/>
      <c r="AM931" s="65"/>
      <c r="AN931" s="65"/>
      <c r="AO931" s="65"/>
      <c r="AP931" s="65"/>
      <c r="AQ931" s="65"/>
      <c r="AR931" s="65"/>
      <c r="AS931" s="65"/>
      <c r="AT931" s="65"/>
      <c r="AU931" s="65"/>
      <c r="AV931" s="65"/>
      <c r="AW931" s="65"/>
      <c r="AX931" s="65"/>
      <c r="AY931" s="65"/>
      <c r="AZ931" s="65"/>
      <c r="BA931" s="65"/>
      <c r="BB931" s="65"/>
      <c r="BC931" s="65"/>
      <c r="BD931" s="65"/>
      <c r="BE931" s="65"/>
      <c r="BF931" s="65"/>
      <c r="BG931" s="65"/>
      <c r="BH931" s="65"/>
      <c r="BI931" s="65"/>
      <c r="BJ931" s="65"/>
      <c r="BK931" s="65"/>
      <c r="BL931" s="65"/>
      <c r="BM931" s="65"/>
      <c r="BN931" s="65"/>
      <c r="BO931" s="65"/>
      <c r="BP931" s="65"/>
      <c r="BQ931" s="65"/>
      <c r="BR931" s="65"/>
      <c r="BS931" s="65"/>
      <c r="BT931" s="65"/>
      <c r="BU931" s="65"/>
      <c r="BV931" s="65"/>
      <c r="BW931" s="65"/>
      <c r="BX931" s="65"/>
      <c r="BY931" s="65"/>
      <c r="BZ931" s="65"/>
      <c r="CA931" s="65"/>
      <c r="CB931" s="65"/>
      <c r="CC931" s="65"/>
      <c r="CD931" s="65"/>
      <c r="CE931" s="65"/>
      <c r="CF931" s="65"/>
      <c r="CG931" s="65"/>
      <c r="CH931" s="65"/>
      <c r="CI931" s="65"/>
      <c r="CJ931" s="65"/>
      <c r="CK931" s="65"/>
      <c r="CL931" s="65"/>
      <c r="CM931" s="65"/>
      <c r="CN931" s="65"/>
      <c r="CO931" s="65"/>
      <c r="CP931" s="65"/>
      <c r="CQ931" s="65"/>
      <c r="CR931" s="65"/>
      <c r="CS931" s="65"/>
      <c r="CT931" s="65"/>
      <c r="CU931" s="65"/>
      <c r="CV931" s="65"/>
      <c r="CW931" s="65"/>
      <c r="CX931" s="65"/>
      <c r="CY931" s="65"/>
      <c r="CZ931" s="65"/>
      <c r="DA931" s="65"/>
      <c r="DB931" s="65"/>
      <c r="DC931" s="65"/>
      <c r="DD931" s="65"/>
      <c r="DE931" s="65"/>
      <c r="DF931" s="65"/>
      <c r="DG931" s="65"/>
      <c r="DH931" s="65"/>
      <c r="DI931" s="65"/>
      <c r="DJ931" s="65"/>
      <c r="DK931" s="65"/>
      <c r="DL931" s="65"/>
      <c r="DM931" s="65"/>
      <c r="DN931" s="65"/>
      <c r="DO931" s="65"/>
      <c r="DP931" s="65"/>
      <c r="DQ931" s="65"/>
      <c r="DR931" s="65"/>
      <c r="DS931" s="65"/>
      <c r="DT931" s="65"/>
      <c r="DU931" s="65"/>
      <c r="DV931" s="65"/>
      <c r="DW931" s="65"/>
      <c r="DX931" s="65"/>
      <c r="DY931" s="65"/>
      <c r="DZ931" s="65"/>
      <c r="EA931" s="65"/>
    </row>
    <row r="932" spans="1:131" x14ac:dyDescent="0.25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  <c r="AA932" s="65"/>
      <c r="AB932" s="65"/>
      <c r="AC932" s="65"/>
      <c r="AD932" s="65"/>
      <c r="AE932" s="65"/>
      <c r="AF932" s="65"/>
      <c r="AG932" s="65"/>
      <c r="AH932" s="65"/>
      <c r="AI932" s="65"/>
      <c r="AJ932" s="65"/>
      <c r="AK932" s="65"/>
      <c r="AL932" s="65"/>
      <c r="AM932" s="65"/>
      <c r="AN932" s="65"/>
      <c r="AO932" s="65"/>
      <c r="AP932" s="65"/>
      <c r="AQ932" s="65"/>
      <c r="AR932" s="65"/>
      <c r="AS932" s="65"/>
      <c r="AT932" s="65"/>
      <c r="AU932" s="65"/>
      <c r="AV932" s="65"/>
      <c r="AW932" s="65"/>
      <c r="AX932" s="65"/>
      <c r="AY932" s="65"/>
      <c r="AZ932" s="65"/>
      <c r="BA932" s="65"/>
      <c r="BB932" s="65"/>
      <c r="BC932" s="65"/>
      <c r="BD932" s="65"/>
      <c r="BE932" s="65"/>
      <c r="BF932" s="65"/>
      <c r="BG932" s="65"/>
      <c r="BH932" s="65"/>
      <c r="BI932" s="65"/>
      <c r="BJ932" s="65"/>
      <c r="BK932" s="65"/>
      <c r="BL932" s="65"/>
      <c r="BM932" s="65"/>
      <c r="BN932" s="65"/>
      <c r="BO932" s="65"/>
      <c r="BP932" s="65"/>
      <c r="BQ932" s="65"/>
      <c r="BR932" s="65"/>
      <c r="BS932" s="65"/>
      <c r="BT932" s="65"/>
      <c r="BU932" s="65"/>
      <c r="BV932" s="65"/>
      <c r="BW932" s="65"/>
      <c r="BX932" s="65"/>
      <c r="BY932" s="65"/>
      <c r="BZ932" s="65"/>
      <c r="CA932" s="65"/>
      <c r="CB932" s="65"/>
      <c r="CC932" s="65"/>
      <c r="CD932" s="65"/>
      <c r="CE932" s="65"/>
      <c r="CF932" s="65"/>
      <c r="CG932" s="65"/>
      <c r="CH932" s="65"/>
      <c r="CI932" s="65"/>
      <c r="CJ932" s="65"/>
      <c r="CK932" s="65"/>
      <c r="CL932" s="65"/>
      <c r="CM932" s="65"/>
      <c r="CN932" s="65"/>
      <c r="CO932" s="65"/>
      <c r="CP932" s="65"/>
      <c r="CQ932" s="65"/>
      <c r="CR932" s="65"/>
      <c r="CS932" s="65"/>
      <c r="CT932" s="65"/>
      <c r="CU932" s="65"/>
      <c r="CV932" s="65"/>
      <c r="CW932" s="65"/>
      <c r="CX932" s="65"/>
      <c r="CY932" s="65"/>
      <c r="CZ932" s="65"/>
      <c r="DA932" s="65"/>
      <c r="DB932" s="65"/>
      <c r="DC932" s="65"/>
      <c r="DD932" s="65"/>
      <c r="DE932" s="65"/>
      <c r="DF932" s="65"/>
      <c r="DG932" s="65"/>
      <c r="DH932" s="65"/>
      <c r="DI932" s="65"/>
      <c r="DJ932" s="65"/>
      <c r="DK932" s="65"/>
      <c r="DL932" s="65"/>
      <c r="DM932" s="65"/>
      <c r="DN932" s="65"/>
      <c r="DO932" s="65"/>
      <c r="DP932" s="65"/>
      <c r="DQ932" s="65"/>
      <c r="DR932" s="65"/>
      <c r="DS932" s="65"/>
      <c r="DT932" s="65"/>
      <c r="DU932" s="65"/>
      <c r="DV932" s="65"/>
      <c r="DW932" s="65"/>
      <c r="DX932" s="65"/>
      <c r="DY932" s="65"/>
      <c r="DZ932" s="65"/>
      <c r="EA932" s="65"/>
    </row>
    <row r="933" spans="1:131" x14ac:dyDescent="0.25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  <c r="AA933" s="65"/>
      <c r="AB933" s="65"/>
      <c r="AC933" s="65"/>
      <c r="AD933" s="65"/>
      <c r="AE933" s="65"/>
      <c r="AF933" s="65"/>
      <c r="AG933" s="65"/>
      <c r="AH933" s="65"/>
      <c r="AI933" s="65"/>
      <c r="AJ933" s="65"/>
      <c r="AK933" s="65"/>
      <c r="AL933" s="65"/>
      <c r="AM933" s="65"/>
      <c r="AN933" s="65"/>
      <c r="AO933" s="65"/>
      <c r="AP933" s="65"/>
      <c r="AQ933" s="65"/>
      <c r="AR933" s="65"/>
      <c r="AS933" s="65"/>
      <c r="AT933" s="65"/>
      <c r="AU933" s="65"/>
      <c r="AV933" s="65"/>
      <c r="AW933" s="65"/>
      <c r="AX933" s="65"/>
      <c r="AY933" s="65"/>
      <c r="AZ933" s="65"/>
      <c r="BA933" s="65"/>
      <c r="BB933" s="65"/>
      <c r="BC933" s="65"/>
      <c r="BD933" s="65"/>
      <c r="BE933" s="65"/>
      <c r="BF933" s="65"/>
      <c r="BG933" s="65"/>
      <c r="BH933" s="65"/>
      <c r="BI933" s="65"/>
      <c r="BJ933" s="65"/>
      <c r="BK933" s="65"/>
      <c r="BL933" s="65"/>
      <c r="BM933" s="65"/>
      <c r="BN933" s="65"/>
      <c r="BO933" s="65"/>
      <c r="BP933" s="65"/>
      <c r="BQ933" s="65"/>
      <c r="BR933" s="65"/>
      <c r="BS933" s="65"/>
      <c r="BT933" s="65"/>
      <c r="BU933" s="65"/>
      <c r="BV933" s="65"/>
      <c r="BW933" s="65"/>
      <c r="BX933" s="65"/>
      <c r="BY933" s="65"/>
      <c r="BZ933" s="65"/>
      <c r="CA933" s="65"/>
      <c r="CB933" s="65"/>
      <c r="CC933" s="65"/>
      <c r="CD933" s="65"/>
      <c r="CE933" s="65"/>
      <c r="CF933" s="65"/>
      <c r="CG933" s="65"/>
      <c r="CH933" s="65"/>
      <c r="CI933" s="65"/>
      <c r="CJ933" s="65"/>
      <c r="CK933" s="65"/>
      <c r="CL933" s="65"/>
      <c r="CM933" s="65"/>
      <c r="CN933" s="65"/>
      <c r="CO933" s="65"/>
      <c r="CP933" s="65"/>
      <c r="CQ933" s="65"/>
      <c r="CR933" s="65"/>
      <c r="CS933" s="65"/>
      <c r="CT933" s="65"/>
      <c r="CU933" s="65"/>
      <c r="CV933" s="65"/>
      <c r="CW933" s="65"/>
      <c r="CX933" s="65"/>
      <c r="CY933" s="65"/>
      <c r="CZ933" s="65"/>
      <c r="DA933" s="65"/>
      <c r="DB933" s="65"/>
      <c r="DC933" s="65"/>
      <c r="DD933" s="65"/>
      <c r="DE933" s="65"/>
      <c r="DF933" s="65"/>
      <c r="DG933" s="65"/>
      <c r="DH933" s="65"/>
      <c r="DI933" s="65"/>
      <c r="DJ933" s="65"/>
      <c r="DK933" s="65"/>
      <c r="DL933" s="65"/>
      <c r="DM933" s="65"/>
      <c r="DN933" s="65"/>
      <c r="DO933" s="65"/>
      <c r="DP933" s="65"/>
      <c r="DQ933" s="65"/>
      <c r="DR933" s="65"/>
      <c r="DS933" s="65"/>
      <c r="DT933" s="65"/>
      <c r="DU933" s="65"/>
      <c r="DV933" s="65"/>
      <c r="DW933" s="65"/>
      <c r="DX933" s="65"/>
      <c r="DY933" s="65"/>
      <c r="DZ933" s="65"/>
      <c r="EA933" s="65"/>
    </row>
    <row r="934" spans="1:131" x14ac:dyDescent="0.25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  <c r="AL934" s="65"/>
      <c r="AM934" s="65"/>
      <c r="AN934" s="65"/>
      <c r="AO934" s="65"/>
      <c r="AP934" s="65"/>
      <c r="AQ934" s="65"/>
      <c r="AR934" s="65"/>
      <c r="AS934" s="65"/>
      <c r="AT934" s="65"/>
      <c r="AU934" s="65"/>
      <c r="AV934" s="65"/>
      <c r="AW934" s="65"/>
      <c r="AX934" s="65"/>
      <c r="AY934" s="65"/>
      <c r="AZ934" s="65"/>
      <c r="BA934" s="65"/>
      <c r="BB934" s="65"/>
      <c r="BC934" s="65"/>
      <c r="BD934" s="65"/>
      <c r="BE934" s="65"/>
      <c r="BF934" s="65"/>
      <c r="BG934" s="65"/>
      <c r="BH934" s="65"/>
      <c r="BI934" s="65"/>
      <c r="BJ934" s="65"/>
      <c r="BK934" s="65"/>
      <c r="BL934" s="65"/>
      <c r="BM934" s="65"/>
      <c r="BN934" s="65"/>
      <c r="BO934" s="65"/>
      <c r="BP934" s="65"/>
      <c r="BQ934" s="65"/>
      <c r="BR934" s="65"/>
      <c r="BS934" s="65"/>
      <c r="BT934" s="65"/>
      <c r="BU934" s="65"/>
      <c r="BV934" s="65"/>
      <c r="BW934" s="65"/>
      <c r="BX934" s="65"/>
      <c r="BY934" s="65"/>
      <c r="BZ934" s="65"/>
      <c r="CA934" s="65"/>
      <c r="CB934" s="65"/>
      <c r="CC934" s="65"/>
      <c r="CD934" s="65"/>
      <c r="CE934" s="65"/>
      <c r="CF934" s="65"/>
      <c r="CG934" s="65"/>
      <c r="CH934" s="65"/>
      <c r="CI934" s="65"/>
      <c r="CJ934" s="65"/>
      <c r="CK934" s="65"/>
      <c r="CL934" s="65"/>
      <c r="CM934" s="65"/>
      <c r="CN934" s="65"/>
      <c r="CO934" s="65"/>
      <c r="CP934" s="65"/>
      <c r="CQ934" s="65"/>
      <c r="CR934" s="65"/>
      <c r="CS934" s="65"/>
      <c r="CT934" s="65"/>
      <c r="CU934" s="65"/>
      <c r="CV934" s="65"/>
      <c r="CW934" s="65"/>
      <c r="CX934" s="65"/>
      <c r="CY934" s="65"/>
      <c r="CZ934" s="65"/>
      <c r="DA934" s="65"/>
      <c r="DB934" s="65"/>
      <c r="DC934" s="65"/>
      <c r="DD934" s="65"/>
      <c r="DE934" s="65"/>
      <c r="DF934" s="65"/>
      <c r="DG934" s="65"/>
      <c r="DH934" s="65"/>
      <c r="DI934" s="65"/>
      <c r="DJ934" s="65"/>
      <c r="DK934" s="65"/>
      <c r="DL934" s="65"/>
      <c r="DM934" s="65"/>
      <c r="DN934" s="65"/>
      <c r="DO934" s="65"/>
      <c r="DP934" s="65"/>
      <c r="DQ934" s="65"/>
      <c r="DR934" s="65"/>
      <c r="DS934" s="65"/>
      <c r="DT934" s="65"/>
      <c r="DU934" s="65"/>
      <c r="DV934" s="65"/>
      <c r="DW934" s="65"/>
      <c r="DX934" s="65"/>
      <c r="DY934" s="65"/>
      <c r="DZ934" s="65"/>
      <c r="EA934" s="65"/>
    </row>
    <row r="935" spans="1:131" x14ac:dyDescent="0.25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  <c r="AL935" s="65"/>
      <c r="AM935" s="65"/>
      <c r="AN935" s="65"/>
      <c r="AO935" s="65"/>
      <c r="AP935" s="65"/>
      <c r="AQ935" s="65"/>
      <c r="AR935" s="65"/>
      <c r="AS935" s="65"/>
      <c r="AT935" s="65"/>
      <c r="AU935" s="65"/>
      <c r="AV935" s="65"/>
      <c r="AW935" s="65"/>
      <c r="AX935" s="65"/>
      <c r="AY935" s="65"/>
      <c r="AZ935" s="65"/>
      <c r="BA935" s="65"/>
      <c r="BB935" s="65"/>
      <c r="BC935" s="65"/>
      <c r="BD935" s="65"/>
      <c r="BE935" s="65"/>
      <c r="BF935" s="65"/>
      <c r="BG935" s="65"/>
      <c r="BH935" s="65"/>
      <c r="BI935" s="65"/>
      <c r="BJ935" s="65"/>
      <c r="BK935" s="65"/>
      <c r="BL935" s="65"/>
      <c r="BM935" s="65"/>
      <c r="BN935" s="65"/>
      <c r="BO935" s="65"/>
      <c r="BP935" s="65"/>
      <c r="BQ935" s="65"/>
      <c r="BR935" s="65"/>
      <c r="BS935" s="65"/>
      <c r="BT935" s="65"/>
      <c r="BU935" s="65"/>
      <c r="BV935" s="65"/>
      <c r="BW935" s="65"/>
      <c r="BX935" s="65"/>
      <c r="BY935" s="65"/>
      <c r="BZ935" s="65"/>
      <c r="CA935" s="65"/>
      <c r="CB935" s="65"/>
      <c r="CC935" s="65"/>
      <c r="CD935" s="65"/>
      <c r="CE935" s="65"/>
      <c r="CF935" s="65"/>
      <c r="CG935" s="65"/>
      <c r="CH935" s="65"/>
      <c r="CI935" s="65"/>
      <c r="CJ935" s="65"/>
      <c r="CK935" s="65"/>
      <c r="CL935" s="65"/>
      <c r="CM935" s="65"/>
      <c r="CN935" s="65"/>
      <c r="CO935" s="65"/>
      <c r="CP935" s="65"/>
      <c r="CQ935" s="65"/>
      <c r="CR935" s="65"/>
      <c r="CS935" s="65"/>
      <c r="CT935" s="65"/>
      <c r="CU935" s="65"/>
      <c r="CV935" s="65"/>
      <c r="CW935" s="65"/>
      <c r="CX935" s="65"/>
      <c r="CY935" s="65"/>
      <c r="CZ935" s="65"/>
      <c r="DA935" s="65"/>
      <c r="DB935" s="65"/>
      <c r="DC935" s="65"/>
      <c r="DD935" s="65"/>
      <c r="DE935" s="65"/>
      <c r="DF935" s="65"/>
      <c r="DG935" s="65"/>
      <c r="DH935" s="65"/>
      <c r="DI935" s="65"/>
      <c r="DJ935" s="65"/>
      <c r="DK935" s="65"/>
      <c r="DL935" s="65"/>
      <c r="DM935" s="65"/>
      <c r="DN935" s="65"/>
      <c r="DO935" s="65"/>
      <c r="DP935" s="65"/>
      <c r="DQ935" s="65"/>
      <c r="DR935" s="65"/>
      <c r="DS935" s="65"/>
      <c r="DT935" s="65"/>
      <c r="DU935" s="65"/>
      <c r="DV935" s="65"/>
      <c r="DW935" s="65"/>
      <c r="DX935" s="65"/>
      <c r="DY935" s="65"/>
      <c r="DZ935" s="65"/>
      <c r="EA935" s="65"/>
    </row>
    <row r="936" spans="1:131" x14ac:dyDescent="0.25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  <c r="AA936" s="65"/>
      <c r="AB936" s="65"/>
      <c r="AC936" s="65"/>
      <c r="AD936" s="65"/>
      <c r="AE936" s="65"/>
      <c r="AF936" s="65"/>
      <c r="AG936" s="65"/>
      <c r="AH936" s="65"/>
      <c r="AI936" s="65"/>
      <c r="AJ936" s="65"/>
      <c r="AK936" s="65"/>
      <c r="AL936" s="65"/>
      <c r="AM936" s="65"/>
      <c r="AN936" s="65"/>
      <c r="AO936" s="65"/>
      <c r="AP936" s="65"/>
      <c r="AQ936" s="65"/>
      <c r="AR936" s="65"/>
      <c r="AS936" s="65"/>
      <c r="AT936" s="65"/>
      <c r="AU936" s="65"/>
      <c r="AV936" s="65"/>
      <c r="AW936" s="65"/>
      <c r="AX936" s="65"/>
      <c r="AY936" s="65"/>
      <c r="AZ936" s="65"/>
      <c r="BA936" s="65"/>
      <c r="BB936" s="65"/>
      <c r="BC936" s="65"/>
      <c r="BD936" s="65"/>
      <c r="BE936" s="65"/>
      <c r="BF936" s="65"/>
      <c r="BG936" s="65"/>
      <c r="BH936" s="65"/>
      <c r="BI936" s="65"/>
      <c r="BJ936" s="65"/>
      <c r="BK936" s="65"/>
      <c r="BL936" s="65"/>
      <c r="BM936" s="65"/>
      <c r="BN936" s="65"/>
      <c r="BO936" s="65"/>
      <c r="BP936" s="65"/>
      <c r="BQ936" s="65"/>
      <c r="BR936" s="65"/>
      <c r="BS936" s="65"/>
      <c r="BT936" s="65"/>
      <c r="BU936" s="65"/>
      <c r="BV936" s="65"/>
      <c r="BW936" s="65"/>
      <c r="BX936" s="65"/>
      <c r="BY936" s="65"/>
      <c r="BZ936" s="65"/>
      <c r="CA936" s="65"/>
      <c r="CB936" s="65"/>
      <c r="CC936" s="65"/>
      <c r="CD936" s="65"/>
      <c r="CE936" s="65"/>
      <c r="CF936" s="65"/>
      <c r="CG936" s="65"/>
      <c r="CH936" s="65"/>
      <c r="CI936" s="65"/>
      <c r="CJ936" s="65"/>
      <c r="CK936" s="65"/>
      <c r="CL936" s="65"/>
      <c r="CM936" s="65"/>
      <c r="CN936" s="65"/>
      <c r="CO936" s="65"/>
      <c r="CP936" s="65"/>
      <c r="CQ936" s="65"/>
      <c r="CR936" s="65"/>
      <c r="CS936" s="65"/>
      <c r="CT936" s="65"/>
      <c r="CU936" s="65"/>
      <c r="CV936" s="65"/>
      <c r="CW936" s="65"/>
      <c r="CX936" s="65"/>
      <c r="CY936" s="65"/>
      <c r="CZ936" s="65"/>
      <c r="DA936" s="65"/>
      <c r="DB936" s="65"/>
      <c r="DC936" s="65"/>
      <c r="DD936" s="65"/>
      <c r="DE936" s="65"/>
      <c r="DF936" s="65"/>
      <c r="DG936" s="65"/>
      <c r="DH936" s="65"/>
      <c r="DI936" s="65"/>
      <c r="DJ936" s="65"/>
      <c r="DK936" s="65"/>
      <c r="DL936" s="65"/>
      <c r="DM936" s="65"/>
      <c r="DN936" s="65"/>
      <c r="DO936" s="65"/>
      <c r="DP936" s="65"/>
      <c r="DQ936" s="65"/>
      <c r="DR936" s="65"/>
      <c r="DS936" s="65"/>
      <c r="DT936" s="65"/>
      <c r="DU936" s="65"/>
      <c r="DV936" s="65"/>
      <c r="DW936" s="65"/>
      <c r="DX936" s="65"/>
      <c r="DY936" s="65"/>
      <c r="DZ936" s="65"/>
      <c r="EA936" s="65"/>
    </row>
    <row r="937" spans="1:131" x14ac:dyDescent="0.25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  <c r="AA937" s="65"/>
      <c r="AB937" s="65"/>
      <c r="AC937" s="65"/>
      <c r="AD937" s="65"/>
      <c r="AE937" s="65"/>
      <c r="AF937" s="65"/>
      <c r="AG937" s="65"/>
      <c r="AH937" s="65"/>
      <c r="AI937" s="65"/>
      <c r="AJ937" s="65"/>
      <c r="AK937" s="65"/>
      <c r="AL937" s="65"/>
      <c r="AM937" s="65"/>
      <c r="AN937" s="65"/>
      <c r="AO937" s="65"/>
      <c r="AP937" s="65"/>
      <c r="AQ937" s="65"/>
      <c r="AR937" s="65"/>
      <c r="AS937" s="65"/>
      <c r="AT937" s="65"/>
      <c r="AU937" s="65"/>
      <c r="AV937" s="65"/>
      <c r="AW937" s="65"/>
      <c r="AX937" s="65"/>
      <c r="AY937" s="65"/>
      <c r="AZ937" s="65"/>
      <c r="BA937" s="65"/>
      <c r="BB937" s="65"/>
      <c r="BC937" s="65"/>
      <c r="BD937" s="65"/>
      <c r="BE937" s="65"/>
      <c r="BF937" s="65"/>
      <c r="BG937" s="65"/>
      <c r="BH937" s="65"/>
      <c r="BI937" s="65"/>
      <c r="BJ937" s="65"/>
      <c r="BK937" s="65"/>
      <c r="BL937" s="65"/>
      <c r="BM937" s="65"/>
      <c r="BN937" s="65"/>
      <c r="BO937" s="65"/>
      <c r="BP937" s="65"/>
      <c r="BQ937" s="65"/>
      <c r="BR937" s="65"/>
      <c r="BS937" s="65"/>
      <c r="BT937" s="65"/>
      <c r="BU937" s="65"/>
      <c r="BV937" s="65"/>
      <c r="BW937" s="65"/>
      <c r="BX937" s="65"/>
      <c r="BY937" s="65"/>
      <c r="BZ937" s="65"/>
      <c r="CA937" s="65"/>
      <c r="CB937" s="65"/>
      <c r="CC937" s="65"/>
      <c r="CD937" s="65"/>
      <c r="CE937" s="65"/>
      <c r="CF937" s="65"/>
      <c r="CG937" s="65"/>
      <c r="CH937" s="65"/>
      <c r="CI937" s="65"/>
      <c r="CJ937" s="65"/>
      <c r="CK937" s="65"/>
      <c r="CL937" s="65"/>
      <c r="CM937" s="65"/>
      <c r="CN937" s="65"/>
      <c r="CO937" s="65"/>
      <c r="CP937" s="65"/>
      <c r="CQ937" s="65"/>
      <c r="CR937" s="65"/>
      <c r="CS937" s="65"/>
      <c r="CT937" s="65"/>
      <c r="CU937" s="65"/>
      <c r="CV937" s="65"/>
      <c r="CW937" s="65"/>
      <c r="CX937" s="65"/>
      <c r="CY937" s="65"/>
      <c r="CZ937" s="65"/>
      <c r="DA937" s="65"/>
      <c r="DB937" s="65"/>
      <c r="DC937" s="65"/>
      <c r="DD937" s="65"/>
      <c r="DE937" s="65"/>
      <c r="DF937" s="65"/>
      <c r="DG937" s="65"/>
      <c r="DH937" s="65"/>
      <c r="DI937" s="65"/>
      <c r="DJ937" s="65"/>
      <c r="DK937" s="65"/>
      <c r="DL937" s="65"/>
      <c r="DM937" s="65"/>
      <c r="DN937" s="65"/>
      <c r="DO937" s="65"/>
      <c r="DP937" s="65"/>
      <c r="DQ937" s="65"/>
      <c r="DR937" s="65"/>
      <c r="DS937" s="65"/>
      <c r="DT937" s="65"/>
      <c r="DU937" s="65"/>
      <c r="DV937" s="65"/>
      <c r="DW937" s="65"/>
      <c r="DX937" s="65"/>
      <c r="DY937" s="65"/>
      <c r="DZ937" s="65"/>
      <c r="EA937" s="65"/>
    </row>
    <row r="938" spans="1:131" x14ac:dyDescent="0.25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  <c r="AA938" s="65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  <c r="AL938" s="65"/>
      <c r="AM938" s="65"/>
      <c r="AN938" s="65"/>
      <c r="AO938" s="65"/>
      <c r="AP938" s="65"/>
      <c r="AQ938" s="65"/>
      <c r="AR938" s="65"/>
      <c r="AS938" s="65"/>
      <c r="AT938" s="65"/>
      <c r="AU938" s="65"/>
      <c r="AV938" s="65"/>
      <c r="AW938" s="65"/>
      <c r="AX938" s="65"/>
      <c r="AY938" s="65"/>
      <c r="AZ938" s="65"/>
      <c r="BA938" s="65"/>
      <c r="BB938" s="65"/>
      <c r="BC938" s="65"/>
      <c r="BD938" s="65"/>
      <c r="BE938" s="65"/>
      <c r="BF938" s="65"/>
      <c r="BG938" s="65"/>
      <c r="BH938" s="65"/>
      <c r="BI938" s="65"/>
      <c r="BJ938" s="65"/>
      <c r="BK938" s="65"/>
      <c r="BL938" s="65"/>
      <c r="BM938" s="65"/>
      <c r="BN938" s="65"/>
      <c r="BO938" s="65"/>
      <c r="BP938" s="65"/>
      <c r="BQ938" s="65"/>
      <c r="BR938" s="65"/>
      <c r="BS938" s="65"/>
      <c r="BT938" s="65"/>
      <c r="BU938" s="65"/>
      <c r="BV938" s="65"/>
      <c r="BW938" s="65"/>
      <c r="BX938" s="65"/>
      <c r="BY938" s="65"/>
      <c r="BZ938" s="65"/>
      <c r="CA938" s="65"/>
      <c r="CB938" s="65"/>
      <c r="CC938" s="65"/>
      <c r="CD938" s="65"/>
      <c r="CE938" s="65"/>
      <c r="CF938" s="65"/>
      <c r="CG938" s="65"/>
      <c r="CH938" s="65"/>
      <c r="CI938" s="65"/>
      <c r="CJ938" s="65"/>
      <c r="CK938" s="65"/>
      <c r="CL938" s="65"/>
      <c r="CM938" s="65"/>
      <c r="CN938" s="65"/>
      <c r="CO938" s="65"/>
      <c r="CP938" s="65"/>
      <c r="CQ938" s="65"/>
      <c r="CR938" s="65"/>
      <c r="CS938" s="65"/>
      <c r="CT938" s="65"/>
      <c r="CU938" s="65"/>
      <c r="CV938" s="65"/>
      <c r="CW938" s="65"/>
      <c r="CX938" s="65"/>
      <c r="CY938" s="65"/>
      <c r="CZ938" s="65"/>
      <c r="DA938" s="65"/>
      <c r="DB938" s="65"/>
      <c r="DC938" s="65"/>
      <c r="DD938" s="65"/>
      <c r="DE938" s="65"/>
      <c r="DF938" s="65"/>
      <c r="DG938" s="65"/>
      <c r="DH938" s="65"/>
      <c r="DI938" s="65"/>
      <c r="DJ938" s="65"/>
      <c r="DK938" s="65"/>
      <c r="DL938" s="65"/>
      <c r="DM938" s="65"/>
      <c r="DN938" s="65"/>
      <c r="DO938" s="65"/>
      <c r="DP938" s="65"/>
      <c r="DQ938" s="65"/>
      <c r="DR938" s="65"/>
      <c r="DS938" s="65"/>
      <c r="DT938" s="65"/>
      <c r="DU938" s="65"/>
      <c r="DV938" s="65"/>
      <c r="DW938" s="65"/>
      <c r="DX938" s="65"/>
      <c r="DY938" s="65"/>
      <c r="DZ938" s="65"/>
      <c r="EA938" s="65"/>
    </row>
    <row r="939" spans="1:131" x14ac:dyDescent="0.25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  <c r="AL939" s="65"/>
      <c r="AM939" s="65"/>
      <c r="AN939" s="65"/>
      <c r="AO939" s="65"/>
      <c r="AP939" s="65"/>
      <c r="AQ939" s="65"/>
      <c r="AR939" s="65"/>
      <c r="AS939" s="65"/>
      <c r="AT939" s="65"/>
      <c r="AU939" s="65"/>
      <c r="AV939" s="65"/>
      <c r="AW939" s="65"/>
      <c r="AX939" s="65"/>
      <c r="AY939" s="65"/>
      <c r="AZ939" s="65"/>
      <c r="BA939" s="65"/>
      <c r="BB939" s="65"/>
      <c r="BC939" s="65"/>
      <c r="BD939" s="65"/>
      <c r="BE939" s="65"/>
      <c r="BF939" s="65"/>
      <c r="BG939" s="65"/>
      <c r="BH939" s="65"/>
      <c r="BI939" s="65"/>
      <c r="BJ939" s="65"/>
      <c r="BK939" s="65"/>
      <c r="BL939" s="65"/>
      <c r="BM939" s="65"/>
      <c r="BN939" s="65"/>
      <c r="BO939" s="65"/>
      <c r="BP939" s="65"/>
      <c r="BQ939" s="65"/>
      <c r="BR939" s="65"/>
      <c r="BS939" s="65"/>
      <c r="BT939" s="65"/>
      <c r="BU939" s="65"/>
      <c r="BV939" s="65"/>
      <c r="BW939" s="65"/>
      <c r="BX939" s="65"/>
      <c r="BY939" s="65"/>
      <c r="BZ939" s="65"/>
      <c r="CA939" s="65"/>
      <c r="CB939" s="65"/>
      <c r="CC939" s="65"/>
      <c r="CD939" s="65"/>
      <c r="CE939" s="65"/>
      <c r="CF939" s="65"/>
      <c r="CG939" s="65"/>
      <c r="CH939" s="65"/>
      <c r="CI939" s="65"/>
      <c r="CJ939" s="65"/>
      <c r="CK939" s="65"/>
      <c r="CL939" s="65"/>
      <c r="CM939" s="65"/>
      <c r="CN939" s="65"/>
      <c r="CO939" s="65"/>
      <c r="CP939" s="65"/>
      <c r="CQ939" s="65"/>
      <c r="CR939" s="65"/>
      <c r="CS939" s="65"/>
      <c r="CT939" s="65"/>
      <c r="CU939" s="65"/>
      <c r="CV939" s="65"/>
      <c r="CW939" s="65"/>
      <c r="CX939" s="65"/>
      <c r="CY939" s="65"/>
      <c r="CZ939" s="65"/>
      <c r="DA939" s="65"/>
      <c r="DB939" s="65"/>
      <c r="DC939" s="65"/>
      <c r="DD939" s="65"/>
      <c r="DE939" s="65"/>
      <c r="DF939" s="65"/>
      <c r="DG939" s="65"/>
      <c r="DH939" s="65"/>
      <c r="DI939" s="65"/>
      <c r="DJ939" s="65"/>
      <c r="DK939" s="65"/>
      <c r="DL939" s="65"/>
      <c r="DM939" s="65"/>
      <c r="DN939" s="65"/>
      <c r="DO939" s="65"/>
      <c r="DP939" s="65"/>
      <c r="DQ939" s="65"/>
      <c r="DR939" s="65"/>
      <c r="DS939" s="65"/>
      <c r="DT939" s="65"/>
      <c r="DU939" s="65"/>
      <c r="DV939" s="65"/>
      <c r="DW939" s="65"/>
      <c r="DX939" s="65"/>
      <c r="DY939" s="65"/>
      <c r="DZ939" s="65"/>
      <c r="EA939" s="65"/>
    </row>
    <row r="940" spans="1:131" x14ac:dyDescent="0.25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  <c r="AA940" s="65"/>
      <c r="AB940" s="65"/>
      <c r="AC940" s="65"/>
      <c r="AD940" s="65"/>
      <c r="AE940" s="65"/>
      <c r="AF940" s="65"/>
      <c r="AG940" s="65"/>
      <c r="AH940" s="65"/>
      <c r="AI940" s="65"/>
      <c r="AJ940" s="65"/>
      <c r="AK940" s="65"/>
      <c r="AL940" s="65"/>
      <c r="AM940" s="65"/>
      <c r="AN940" s="65"/>
      <c r="AO940" s="65"/>
      <c r="AP940" s="65"/>
      <c r="AQ940" s="65"/>
      <c r="AR940" s="65"/>
      <c r="AS940" s="65"/>
      <c r="AT940" s="65"/>
      <c r="AU940" s="65"/>
      <c r="AV940" s="65"/>
      <c r="AW940" s="65"/>
      <c r="AX940" s="65"/>
      <c r="AY940" s="65"/>
      <c r="AZ940" s="65"/>
      <c r="BA940" s="65"/>
      <c r="BB940" s="65"/>
      <c r="BC940" s="65"/>
      <c r="BD940" s="65"/>
      <c r="BE940" s="65"/>
      <c r="BF940" s="65"/>
      <c r="BG940" s="65"/>
      <c r="BH940" s="65"/>
      <c r="BI940" s="65"/>
      <c r="BJ940" s="65"/>
      <c r="BK940" s="65"/>
      <c r="BL940" s="65"/>
      <c r="BM940" s="65"/>
      <c r="BN940" s="65"/>
      <c r="BO940" s="65"/>
      <c r="BP940" s="65"/>
      <c r="BQ940" s="65"/>
      <c r="BR940" s="65"/>
      <c r="BS940" s="65"/>
      <c r="BT940" s="65"/>
      <c r="BU940" s="65"/>
      <c r="BV940" s="65"/>
      <c r="BW940" s="65"/>
      <c r="BX940" s="65"/>
      <c r="BY940" s="65"/>
      <c r="BZ940" s="65"/>
      <c r="CA940" s="65"/>
      <c r="CB940" s="65"/>
      <c r="CC940" s="65"/>
      <c r="CD940" s="65"/>
      <c r="CE940" s="65"/>
      <c r="CF940" s="65"/>
      <c r="CG940" s="65"/>
      <c r="CH940" s="65"/>
      <c r="CI940" s="65"/>
      <c r="CJ940" s="65"/>
      <c r="CK940" s="65"/>
      <c r="CL940" s="65"/>
      <c r="CM940" s="65"/>
      <c r="CN940" s="65"/>
      <c r="CO940" s="65"/>
      <c r="CP940" s="65"/>
      <c r="CQ940" s="65"/>
      <c r="CR940" s="65"/>
      <c r="CS940" s="65"/>
      <c r="CT940" s="65"/>
      <c r="CU940" s="65"/>
      <c r="CV940" s="65"/>
      <c r="CW940" s="65"/>
      <c r="CX940" s="65"/>
      <c r="CY940" s="65"/>
      <c r="CZ940" s="65"/>
      <c r="DA940" s="65"/>
      <c r="DB940" s="65"/>
      <c r="DC940" s="65"/>
      <c r="DD940" s="65"/>
      <c r="DE940" s="65"/>
      <c r="DF940" s="65"/>
      <c r="DG940" s="65"/>
      <c r="DH940" s="65"/>
      <c r="DI940" s="65"/>
      <c r="DJ940" s="65"/>
      <c r="DK940" s="65"/>
      <c r="DL940" s="65"/>
      <c r="DM940" s="65"/>
      <c r="DN940" s="65"/>
      <c r="DO940" s="65"/>
      <c r="DP940" s="65"/>
      <c r="DQ940" s="65"/>
      <c r="DR940" s="65"/>
      <c r="DS940" s="65"/>
      <c r="DT940" s="65"/>
      <c r="DU940" s="65"/>
      <c r="DV940" s="65"/>
      <c r="DW940" s="65"/>
      <c r="DX940" s="65"/>
      <c r="DY940" s="65"/>
      <c r="DZ940" s="65"/>
      <c r="EA940" s="65"/>
    </row>
    <row r="941" spans="1:131" x14ac:dyDescent="0.25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  <c r="AA941" s="65"/>
      <c r="AB941" s="65"/>
      <c r="AC941" s="65"/>
      <c r="AD941" s="65"/>
      <c r="AE941" s="65"/>
      <c r="AF941" s="65"/>
      <c r="AG941" s="65"/>
      <c r="AH941" s="65"/>
      <c r="AI941" s="65"/>
      <c r="AJ941" s="65"/>
      <c r="AK941" s="65"/>
      <c r="AL941" s="65"/>
      <c r="AM941" s="65"/>
      <c r="AN941" s="65"/>
      <c r="AO941" s="65"/>
      <c r="AP941" s="65"/>
      <c r="AQ941" s="65"/>
      <c r="AR941" s="65"/>
      <c r="AS941" s="65"/>
      <c r="AT941" s="65"/>
      <c r="AU941" s="65"/>
      <c r="AV941" s="65"/>
      <c r="AW941" s="65"/>
      <c r="AX941" s="65"/>
      <c r="AY941" s="65"/>
      <c r="AZ941" s="65"/>
      <c r="BA941" s="65"/>
      <c r="BB941" s="65"/>
      <c r="BC941" s="65"/>
      <c r="BD941" s="65"/>
      <c r="BE941" s="65"/>
      <c r="BF941" s="65"/>
      <c r="BG941" s="65"/>
      <c r="BH941" s="65"/>
      <c r="BI941" s="65"/>
      <c r="BJ941" s="65"/>
      <c r="BK941" s="65"/>
      <c r="BL941" s="65"/>
      <c r="BM941" s="65"/>
      <c r="BN941" s="65"/>
      <c r="BO941" s="65"/>
      <c r="BP941" s="65"/>
      <c r="BQ941" s="65"/>
      <c r="BR941" s="65"/>
      <c r="BS941" s="65"/>
      <c r="BT941" s="65"/>
      <c r="BU941" s="65"/>
      <c r="BV941" s="65"/>
      <c r="BW941" s="65"/>
      <c r="BX941" s="65"/>
      <c r="BY941" s="65"/>
      <c r="BZ941" s="65"/>
      <c r="CA941" s="65"/>
      <c r="CB941" s="65"/>
      <c r="CC941" s="65"/>
      <c r="CD941" s="65"/>
      <c r="CE941" s="65"/>
      <c r="CF941" s="65"/>
      <c r="CG941" s="65"/>
      <c r="CH941" s="65"/>
      <c r="CI941" s="65"/>
      <c r="CJ941" s="65"/>
      <c r="CK941" s="65"/>
      <c r="CL941" s="65"/>
      <c r="CM941" s="65"/>
      <c r="CN941" s="65"/>
      <c r="CO941" s="65"/>
      <c r="CP941" s="65"/>
      <c r="CQ941" s="65"/>
      <c r="CR941" s="65"/>
      <c r="CS941" s="65"/>
      <c r="CT941" s="65"/>
      <c r="CU941" s="65"/>
      <c r="CV941" s="65"/>
      <c r="CW941" s="65"/>
      <c r="CX941" s="65"/>
      <c r="CY941" s="65"/>
      <c r="CZ941" s="65"/>
      <c r="DA941" s="65"/>
      <c r="DB941" s="65"/>
      <c r="DC941" s="65"/>
      <c r="DD941" s="65"/>
      <c r="DE941" s="65"/>
      <c r="DF941" s="65"/>
      <c r="DG941" s="65"/>
      <c r="DH941" s="65"/>
      <c r="DI941" s="65"/>
      <c r="DJ941" s="65"/>
      <c r="DK941" s="65"/>
      <c r="DL941" s="65"/>
      <c r="DM941" s="65"/>
      <c r="DN941" s="65"/>
      <c r="DO941" s="65"/>
      <c r="DP941" s="65"/>
      <c r="DQ941" s="65"/>
      <c r="DR941" s="65"/>
      <c r="DS941" s="65"/>
      <c r="DT941" s="65"/>
      <c r="DU941" s="65"/>
      <c r="DV941" s="65"/>
      <c r="DW941" s="65"/>
      <c r="DX941" s="65"/>
      <c r="DY941" s="65"/>
      <c r="DZ941" s="65"/>
      <c r="EA941" s="65"/>
    </row>
    <row r="942" spans="1:131" x14ac:dyDescent="0.25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  <c r="AA942" s="65"/>
      <c r="AB942" s="65"/>
      <c r="AC942" s="65"/>
      <c r="AD942" s="65"/>
      <c r="AE942" s="65"/>
      <c r="AF942" s="65"/>
      <c r="AG942" s="65"/>
      <c r="AH942" s="65"/>
      <c r="AI942" s="65"/>
      <c r="AJ942" s="65"/>
      <c r="AK942" s="65"/>
      <c r="AL942" s="65"/>
      <c r="AM942" s="65"/>
      <c r="AN942" s="65"/>
      <c r="AO942" s="65"/>
      <c r="AP942" s="65"/>
      <c r="AQ942" s="65"/>
      <c r="AR942" s="65"/>
      <c r="AS942" s="65"/>
      <c r="AT942" s="65"/>
      <c r="AU942" s="65"/>
      <c r="AV942" s="65"/>
      <c r="AW942" s="65"/>
      <c r="AX942" s="65"/>
      <c r="AY942" s="65"/>
      <c r="AZ942" s="65"/>
      <c r="BA942" s="65"/>
      <c r="BB942" s="65"/>
      <c r="BC942" s="65"/>
      <c r="BD942" s="65"/>
      <c r="BE942" s="65"/>
      <c r="BF942" s="65"/>
      <c r="BG942" s="65"/>
      <c r="BH942" s="65"/>
      <c r="BI942" s="65"/>
      <c r="BJ942" s="65"/>
      <c r="BK942" s="65"/>
      <c r="BL942" s="65"/>
      <c r="BM942" s="65"/>
      <c r="BN942" s="65"/>
      <c r="BO942" s="65"/>
      <c r="BP942" s="65"/>
      <c r="BQ942" s="65"/>
      <c r="BR942" s="65"/>
      <c r="BS942" s="65"/>
      <c r="BT942" s="65"/>
      <c r="BU942" s="65"/>
      <c r="BV942" s="65"/>
      <c r="BW942" s="65"/>
      <c r="BX942" s="65"/>
      <c r="BY942" s="65"/>
      <c r="BZ942" s="65"/>
      <c r="CA942" s="65"/>
      <c r="CB942" s="65"/>
      <c r="CC942" s="65"/>
      <c r="CD942" s="65"/>
      <c r="CE942" s="65"/>
      <c r="CF942" s="65"/>
      <c r="CG942" s="65"/>
      <c r="CH942" s="65"/>
      <c r="CI942" s="65"/>
      <c r="CJ942" s="65"/>
      <c r="CK942" s="65"/>
      <c r="CL942" s="65"/>
      <c r="CM942" s="65"/>
      <c r="CN942" s="65"/>
      <c r="CO942" s="65"/>
      <c r="CP942" s="65"/>
      <c r="CQ942" s="65"/>
      <c r="CR942" s="65"/>
      <c r="CS942" s="65"/>
      <c r="CT942" s="65"/>
      <c r="CU942" s="65"/>
      <c r="CV942" s="65"/>
      <c r="CW942" s="65"/>
      <c r="CX942" s="65"/>
      <c r="CY942" s="65"/>
      <c r="CZ942" s="65"/>
      <c r="DA942" s="65"/>
      <c r="DB942" s="65"/>
      <c r="DC942" s="65"/>
      <c r="DD942" s="65"/>
      <c r="DE942" s="65"/>
      <c r="DF942" s="65"/>
      <c r="DG942" s="65"/>
      <c r="DH942" s="65"/>
      <c r="DI942" s="65"/>
      <c r="DJ942" s="65"/>
      <c r="DK942" s="65"/>
      <c r="DL942" s="65"/>
      <c r="DM942" s="65"/>
      <c r="DN942" s="65"/>
      <c r="DO942" s="65"/>
      <c r="DP942" s="65"/>
      <c r="DQ942" s="65"/>
      <c r="DR942" s="65"/>
      <c r="DS942" s="65"/>
      <c r="DT942" s="65"/>
      <c r="DU942" s="65"/>
      <c r="DV942" s="65"/>
      <c r="DW942" s="65"/>
      <c r="DX942" s="65"/>
      <c r="DY942" s="65"/>
      <c r="DZ942" s="65"/>
      <c r="EA942" s="65"/>
    </row>
    <row r="943" spans="1:131" x14ac:dyDescent="0.25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  <c r="AA943" s="65"/>
      <c r="AB943" s="65"/>
      <c r="AC943" s="65"/>
      <c r="AD943" s="65"/>
      <c r="AE943" s="65"/>
      <c r="AF943" s="65"/>
      <c r="AG943" s="65"/>
      <c r="AH943" s="65"/>
      <c r="AI943" s="65"/>
      <c r="AJ943" s="65"/>
      <c r="AK943" s="65"/>
      <c r="AL943" s="65"/>
      <c r="AM943" s="65"/>
      <c r="AN943" s="65"/>
      <c r="AO943" s="65"/>
      <c r="AP943" s="65"/>
      <c r="AQ943" s="65"/>
      <c r="AR943" s="65"/>
      <c r="AS943" s="65"/>
      <c r="AT943" s="65"/>
      <c r="AU943" s="65"/>
      <c r="AV943" s="65"/>
      <c r="AW943" s="65"/>
      <c r="AX943" s="65"/>
      <c r="AY943" s="65"/>
      <c r="AZ943" s="65"/>
      <c r="BA943" s="65"/>
      <c r="BB943" s="65"/>
      <c r="BC943" s="65"/>
      <c r="BD943" s="65"/>
      <c r="BE943" s="65"/>
      <c r="BF943" s="65"/>
      <c r="BG943" s="65"/>
      <c r="BH943" s="65"/>
      <c r="BI943" s="65"/>
      <c r="BJ943" s="65"/>
      <c r="BK943" s="65"/>
      <c r="BL943" s="65"/>
      <c r="BM943" s="65"/>
      <c r="BN943" s="65"/>
      <c r="BO943" s="65"/>
      <c r="BP943" s="65"/>
      <c r="BQ943" s="65"/>
      <c r="BR943" s="65"/>
      <c r="BS943" s="65"/>
      <c r="BT943" s="65"/>
      <c r="BU943" s="65"/>
      <c r="BV943" s="65"/>
      <c r="BW943" s="65"/>
      <c r="BX943" s="65"/>
      <c r="BY943" s="65"/>
      <c r="BZ943" s="65"/>
      <c r="CA943" s="65"/>
      <c r="CB943" s="65"/>
      <c r="CC943" s="65"/>
      <c r="CD943" s="65"/>
      <c r="CE943" s="65"/>
      <c r="CF943" s="65"/>
      <c r="CG943" s="65"/>
      <c r="CH943" s="65"/>
      <c r="CI943" s="65"/>
      <c r="CJ943" s="65"/>
      <c r="CK943" s="65"/>
      <c r="CL943" s="65"/>
      <c r="CM943" s="65"/>
      <c r="CN943" s="65"/>
      <c r="CO943" s="65"/>
      <c r="CP943" s="65"/>
      <c r="CQ943" s="65"/>
      <c r="CR943" s="65"/>
      <c r="CS943" s="65"/>
      <c r="CT943" s="65"/>
      <c r="CU943" s="65"/>
      <c r="CV943" s="65"/>
      <c r="CW943" s="65"/>
      <c r="CX943" s="65"/>
      <c r="CY943" s="65"/>
      <c r="CZ943" s="65"/>
      <c r="DA943" s="65"/>
      <c r="DB943" s="65"/>
      <c r="DC943" s="65"/>
      <c r="DD943" s="65"/>
      <c r="DE943" s="65"/>
      <c r="DF943" s="65"/>
      <c r="DG943" s="65"/>
      <c r="DH943" s="65"/>
      <c r="DI943" s="65"/>
      <c r="DJ943" s="65"/>
      <c r="DK943" s="65"/>
      <c r="DL943" s="65"/>
      <c r="DM943" s="65"/>
      <c r="DN943" s="65"/>
      <c r="DO943" s="65"/>
      <c r="DP943" s="65"/>
      <c r="DQ943" s="65"/>
      <c r="DR943" s="65"/>
      <c r="DS943" s="65"/>
      <c r="DT943" s="65"/>
      <c r="DU943" s="65"/>
      <c r="DV943" s="65"/>
      <c r="DW943" s="65"/>
      <c r="DX943" s="65"/>
      <c r="DY943" s="65"/>
      <c r="DZ943" s="65"/>
      <c r="EA943" s="65"/>
    </row>
    <row r="944" spans="1:131" x14ac:dyDescent="0.25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  <c r="AA944" s="65"/>
      <c r="AB944" s="65"/>
      <c r="AC944" s="65"/>
      <c r="AD944" s="65"/>
      <c r="AE944" s="65"/>
      <c r="AF944" s="65"/>
      <c r="AG944" s="65"/>
      <c r="AH944" s="65"/>
      <c r="AI944" s="65"/>
      <c r="AJ944" s="65"/>
      <c r="AK944" s="65"/>
      <c r="AL944" s="65"/>
      <c r="AM944" s="65"/>
      <c r="AN944" s="65"/>
      <c r="AO944" s="65"/>
      <c r="AP944" s="65"/>
      <c r="AQ944" s="65"/>
      <c r="AR944" s="65"/>
      <c r="AS944" s="65"/>
      <c r="AT944" s="65"/>
      <c r="AU944" s="65"/>
      <c r="AV944" s="65"/>
      <c r="AW944" s="65"/>
      <c r="AX944" s="65"/>
      <c r="AY944" s="65"/>
      <c r="AZ944" s="65"/>
      <c r="BA944" s="65"/>
      <c r="BB944" s="65"/>
      <c r="BC944" s="65"/>
      <c r="BD944" s="65"/>
      <c r="BE944" s="65"/>
      <c r="BF944" s="65"/>
      <c r="BG944" s="65"/>
      <c r="BH944" s="65"/>
      <c r="BI944" s="65"/>
      <c r="BJ944" s="65"/>
      <c r="BK944" s="65"/>
      <c r="BL944" s="65"/>
      <c r="BM944" s="65"/>
      <c r="BN944" s="65"/>
      <c r="BO944" s="65"/>
      <c r="BP944" s="65"/>
      <c r="BQ944" s="65"/>
      <c r="BR944" s="65"/>
      <c r="BS944" s="65"/>
      <c r="BT944" s="65"/>
      <c r="BU944" s="65"/>
      <c r="BV944" s="65"/>
      <c r="BW944" s="65"/>
      <c r="BX944" s="65"/>
      <c r="BY944" s="65"/>
      <c r="BZ944" s="65"/>
      <c r="CA944" s="65"/>
      <c r="CB944" s="65"/>
      <c r="CC944" s="65"/>
      <c r="CD944" s="65"/>
      <c r="CE944" s="65"/>
      <c r="CF944" s="65"/>
      <c r="CG944" s="65"/>
      <c r="CH944" s="65"/>
      <c r="CI944" s="65"/>
      <c r="CJ944" s="65"/>
      <c r="CK944" s="65"/>
      <c r="CL944" s="65"/>
      <c r="CM944" s="65"/>
      <c r="CN944" s="65"/>
      <c r="CO944" s="65"/>
      <c r="CP944" s="65"/>
      <c r="CQ944" s="65"/>
      <c r="CR944" s="65"/>
      <c r="CS944" s="65"/>
      <c r="CT944" s="65"/>
      <c r="CU944" s="65"/>
      <c r="CV944" s="65"/>
      <c r="CW944" s="65"/>
      <c r="CX944" s="65"/>
      <c r="CY944" s="65"/>
      <c r="CZ944" s="65"/>
      <c r="DA944" s="65"/>
      <c r="DB944" s="65"/>
      <c r="DC944" s="65"/>
      <c r="DD944" s="65"/>
      <c r="DE944" s="65"/>
      <c r="DF944" s="65"/>
      <c r="DG944" s="65"/>
      <c r="DH944" s="65"/>
      <c r="DI944" s="65"/>
      <c r="DJ944" s="65"/>
      <c r="DK944" s="65"/>
      <c r="DL944" s="65"/>
      <c r="DM944" s="65"/>
      <c r="DN944" s="65"/>
      <c r="DO944" s="65"/>
      <c r="DP944" s="65"/>
      <c r="DQ944" s="65"/>
      <c r="DR944" s="65"/>
      <c r="DS944" s="65"/>
      <c r="DT944" s="65"/>
      <c r="DU944" s="65"/>
      <c r="DV944" s="65"/>
      <c r="DW944" s="65"/>
      <c r="DX944" s="65"/>
      <c r="DY944" s="65"/>
      <c r="DZ944" s="65"/>
      <c r="EA944" s="65"/>
    </row>
    <row r="945" spans="1:131" x14ac:dyDescent="0.25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  <c r="AA945" s="65"/>
      <c r="AB945" s="65"/>
      <c r="AC945" s="65"/>
      <c r="AD945" s="65"/>
      <c r="AE945" s="65"/>
      <c r="AF945" s="65"/>
      <c r="AG945" s="65"/>
      <c r="AH945" s="65"/>
      <c r="AI945" s="65"/>
      <c r="AJ945" s="65"/>
      <c r="AK945" s="65"/>
      <c r="AL945" s="65"/>
      <c r="AM945" s="65"/>
      <c r="AN945" s="65"/>
      <c r="AO945" s="65"/>
      <c r="AP945" s="65"/>
      <c r="AQ945" s="65"/>
      <c r="AR945" s="65"/>
      <c r="AS945" s="65"/>
      <c r="AT945" s="65"/>
      <c r="AU945" s="65"/>
      <c r="AV945" s="65"/>
      <c r="AW945" s="65"/>
      <c r="AX945" s="65"/>
      <c r="AY945" s="65"/>
      <c r="AZ945" s="65"/>
      <c r="BA945" s="65"/>
      <c r="BB945" s="65"/>
      <c r="BC945" s="65"/>
      <c r="BD945" s="65"/>
      <c r="BE945" s="65"/>
      <c r="BF945" s="65"/>
      <c r="BG945" s="65"/>
      <c r="BH945" s="65"/>
      <c r="BI945" s="65"/>
      <c r="BJ945" s="65"/>
      <c r="BK945" s="65"/>
      <c r="BL945" s="65"/>
      <c r="BM945" s="65"/>
      <c r="BN945" s="65"/>
      <c r="BO945" s="65"/>
      <c r="BP945" s="65"/>
      <c r="BQ945" s="65"/>
      <c r="BR945" s="65"/>
      <c r="BS945" s="65"/>
      <c r="BT945" s="65"/>
      <c r="BU945" s="65"/>
      <c r="BV945" s="65"/>
      <c r="BW945" s="65"/>
      <c r="BX945" s="65"/>
      <c r="BY945" s="65"/>
      <c r="BZ945" s="65"/>
      <c r="CA945" s="65"/>
      <c r="CB945" s="65"/>
      <c r="CC945" s="65"/>
      <c r="CD945" s="65"/>
      <c r="CE945" s="65"/>
      <c r="CF945" s="65"/>
      <c r="CG945" s="65"/>
      <c r="CH945" s="65"/>
      <c r="CI945" s="65"/>
      <c r="CJ945" s="65"/>
      <c r="CK945" s="65"/>
      <c r="CL945" s="65"/>
      <c r="CM945" s="65"/>
      <c r="CN945" s="65"/>
      <c r="CO945" s="65"/>
      <c r="CP945" s="65"/>
      <c r="CQ945" s="65"/>
      <c r="CR945" s="65"/>
      <c r="CS945" s="65"/>
      <c r="CT945" s="65"/>
      <c r="CU945" s="65"/>
      <c r="CV945" s="65"/>
      <c r="CW945" s="65"/>
      <c r="CX945" s="65"/>
      <c r="CY945" s="65"/>
      <c r="CZ945" s="65"/>
      <c r="DA945" s="65"/>
      <c r="DB945" s="65"/>
      <c r="DC945" s="65"/>
      <c r="DD945" s="65"/>
      <c r="DE945" s="65"/>
      <c r="DF945" s="65"/>
      <c r="DG945" s="65"/>
      <c r="DH945" s="65"/>
      <c r="DI945" s="65"/>
      <c r="DJ945" s="65"/>
      <c r="DK945" s="65"/>
      <c r="DL945" s="65"/>
      <c r="DM945" s="65"/>
      <c r="DN945" s="65"/>
      <c r="DO945" s="65"/>
      <c r="DP945" s="65"/>
      <c r="DQ945" s="65"/>
      <c r="DR945" s="65"/>
      <c r="DS945" s="65"/>
      <c r="DT945" s="65"/>
      <c r="DU945" s="65"/>
      <c r="DV945" s="65"/>
      <c r="DW945" s="65"/>
      <c r="DX945" s="65"/>
      <c r="DY945" s="65"/>
      <c r="DZ945" s="65"/>
      <c r="EA945" s="65"/>
    </row>
    <row r="946" spans="1:131" x14ac:dyDescent="0.25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  <c r="AA946" s="65"/>
      <c r="AB946" s="65"/>
      <c r="AC946" s="65"/>
      <c r="AD946" s="65"/>
      <c r="AE946" s="65"/>
      <c r="AF946" s="65"/>
      <c r="AG946" s="65"/>
      <c r="AH946" s="65"/>
      <c r="AI946" s="65"/>
      <c r="AJ946" s="65"/>
      <c r="AK946" s="65"/>
      <c r="AL946" s="65"/>
      <c r="AM946" s="65"/>
      <c r="AN946" s="65"/>
      <c r="AO946" s="65"/>
      <c r="AP946" s="65"/>
      <c r="AQ946" s="65"/>
      <c r="AR946" s="65"/>
      <c r="AS946" s="65"/>
      <c r="AT946" s="65"/>
      <c r="AU946" s="65"/>
      <c r="AV946" s="65"/>
      <c r="AW946" s="65"/>
      <c r="AX946" s="65"/>
      <c r="AY946" s="65"/>
      <c r="AZ946" s="65"/>
      <c r="BA946" s="65"/>
      <c r="BB946" s="65"/>
      <c r="BC946" s="65"/>
      <c r="BD946" s="65"/>
      <c r="BE946" s="65"/>
      <c r="BF946" s="65"/>
      <c r="BG946" s="65"/>
      <c r="BH946" s="65"/>
      <c r="BI946" s="65"/>
      <c r="BJ946" s="65"/>
      <c r="BK946" s="65"/>
      <c r="BL946" s="65"/>
      <c r="BM946" s="65"/>
      <c r="BN946" s="65"/>
      <c r="BO946" s="65"/>
      <c r="BP946" s="65"/>
      <c r="BQ946" s="65"/>
      <c r="BR946" s="65"/>
      <c r="BS946" s="65"/>
      <c r="BT946" s="65"/>
      <c r="BU946" s="65"/>
      <c r="BV946" s="65"/>
      <c r="BW946" s="65"/>
      <c r="BX946" s="65"/>
      <c r="BY946" s="65"/>
      <c r="BZ946" s="65"/>
      <c r="CA946" s="65"/>
      <c r="CB946" s="65"/>
      <c r="CC946" s="65"/>
      <c r="CD946" s="65"/>
      <c r="CE946" s="65"/>
      <c r="CF946" s="65"/>
      <c r="CG946" s="65"/>
      <c r="CH946" s="65"/>
      <c r="CI946" s="65"/>
      <c r="CJ946" s="65"/>
      <c r="CK946" s="65"/>
      <c r="CL946" s="65"/>
      <c r="CM946" s="65"/>
      <c r="CN946" s="65"/>
      <c r="CO946" s="65"/>
      <c r="CP946" s="65"/>
      <c r="CQ946" s="65"/>
      <c r="CR946" s="65"/>
      <c r="CS946" s="65"/>
      <c r="CT946" s="65"/>
      <c r="CU946" s="65"/>
      <c r="CV946" s="65"/>
      <c r="CW946" s="65"/>
      <c r="CX946" s="65"/>
      <c r="CY946" s="65"/>
      <c r="CZ946" s="65"/>
      <c r="DA946" s="65"/>
      <c r="DB946" s="65"/>
      <c r="DC946" s="65"/>
      <c r="DD946" s="65"/>
      <c r="DE946" s="65"/>
      <c r="DF946" s="65"/>
      <c r="DG946" s="65"/>
      <c r="DH946" s="65"/>
      <c r="DI946" s="65"/>
      <c r="DJ946" s="65"/>
      <c r="DK946" s="65"/>
      <c r="DL946" s="65"/>
      <c r="DM946" s="65"/>
      <c r="DN946" s="65"/>
      <c r="DO946" s="65"/>
      <c r="DP946" s="65"/>
      <c r="DQ946" s="65"/>
      <c r="DR946" s="65"/>
      <c r="DS946" s="65"/>
      <c r="DT946" s="65"/>
      <c r="DU946" s="65"/>
      <c r="DV946" s="65"/>
      <c r="DW946" s="65"/>
      <c r="DX946" s="65"/>
      <c r="DY946" s="65"/>
      <c r="DZ946" s="65"/>
      <c r="EA946" s="65"/>
    </row>
    <row r="947" spans="1:131" x14ac:dyDescent="0.25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  <c r="AA947" s="65"/>
      <c r="AB947" s="65"/>
      <c r="AC947" s="65"/>
      <c r="AD947" s="65"/>
      <c r="AE947" s="65"/>
      <c r="AF947" s="65"/>
      <c r="AG947" s="65"/>
      <c r="AH947" s="65"/>
      <c r="AI947" s="65"/>
      <c r="AJ947" s="65"/>
      <c r="AK947" s="65"/>
      <c r="AL947" s="65"/>
      <c r="AM947" s="65"/>
      <c r="AN947" s="65"/>
      <c r="AO947" s="65"/>
      <c r="AP947" s="65"/>
      <c r="AQ947" s="65"/>
      <c r="AR947" s="65"/>
      <c r="AS947" s="65"/>
      <c r="AT947" s="65"/>
      <c r="AU947" s="65"/>
      <c r="AV947" s="65"/>
      <c r="AW947" s="65"/>
      <c r="AX947" s="65"/>
      <c r="AY947" s="65"/>
      <c r="AZ947" s="65"/>
      <c r="BA947" s="65"/>
      <c r="BB947" s="65"/>
      <c r="BC947" s="65"/>
      <c r="BD947" s="65"/>
      <c r="BE947" s="65"/>
      <c r="BF947" s="65"/>
      <c r="BG947" s="65"/>
      <c r="BH947" s="65"/>
      <c r="BI947" s="65"/>
      <c r="BJ947" s="65"/>
      <c r="BK947" s="65"/>
      <c r="BL947" s="65"/>
      <c r="BM947" s="65"/>
      <c r="BN947" s="65"/>
      <c r="BO947" s="65"/>
      <c r="BP947" s="65"/>
      <c r="BQ947" s="65"/>
      <c r="BR947" s="65"/>
      <c r="BS947" s="65"/>
      <c r="BT947" s="65"/>
      <c r="BU947" s="65"/>
      <c r="BV947" s="65"/>
      <c r="BW947" s="65"/>
      <c r="BX947" s="65"/>
      <c r="BY947" s="65"/>
      <c r="BZ947" s="65"/>
      <c r="CA947" s="65"/>
      <c r="CB947" s="65"/>
      <c r="CC947" s="65"/>
      <c r="CD947" s="65"/>
      <c r="CE947" s="65"/>
      <c r="CF947" s="65"/>
      <c r="CG947" s="65"/>
      <c r="CH947" s="65"/>
      <c r="CI947" s="65"/>
      <c r="CJ947" s="65"/>
      <c r="CK947" s="65"/>
      <c r="CL947" s="65"/>
      <c r="CM947" s="65"/>
      <c r="CN947" s="65"/>
      <c r="CO947" s="65"/>
      <c r="CP947" s="65"/>
      <c r="CQ947" s="65"/>
      <c r="CR947" s="65"/>
      <c r="CS947" s="65"/>
      <c r="CT947" s="65"/>
      <c r="CU947" s="65"/>
      <c r="CV947" s="65"/>
      <c r="CW947" s="65"/>
      <c r="CX947" s="65"/>
      <c r="CY947" s="65"/>
      <c r="CZ947" s="65"/>
      <c r="DA947" s="65"/>
      <c r="DB947" s="65"/>
      <c r="DC947" s="65"/>
      <c r="DD947" s="65"/>
      <c r="DE947" s="65"/>
      <c r="DF947" s="65"/>
      <c r="DG947" s="65"/>
      <c r="DH947" s="65"/>
      <c r="DI947" s="65"/>
      <c r="DJ947" s="65"/>
      <c r="DK947" s="65"/>
      <c r="DL947" s="65"/>
      <c r="DM947" s="65"/>
      <c r="DN947" s="65"/>
      <c r="DO947" s="65"/>
      <c r="DP947" s="65"/>
      <c r="DQ947" s="65"/>
      <c r="DR947" s="65"/>
      <c r="DS947" s="65"/>
      <c r="DT947" s="65"/>
      <c r="DU947" s="65"/>
      <c r="DV947" s="65"/>
      <c r="DW947" s="65"/>
      <c r="DX947" s="65"/>
      <c r="DY947" s="65"/>
      <c r="DZ947" s="65"/>
      <c r="EA947" s="65"/>
    </row>
    <row r="948" spans="1:131" x14ac:dyDescent="0.25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  <c r="AL948" s="65"/>
      <c r="AM948" s="65"/>
      <c r="AN948" s="65"/>
      <c r="AO948" s="65"/>
      <c r="AP948" s="65"/>
      <c r="AQ948" s="65"/>
      <c r="AR948" s="65"/>
      <c r="AS948" s="65"/>
      <c r="AT948" s="65"/>
      <c r="AU948" s="65"/>
      <c r="AV948" s="65"/>
      <c r="AW948" s="65"/>
      <c r="AX948" s="65"/>
      <c r="AY948" s="65"/>
      <c r="AZ948" s="65"/>
      <c r="BA948" s="65"/>
      <c r="BB948" s="65"/>
      <c r="BC948" s="65"/>
      <c r="BD948" s="65"/>
      <c r="BE948" s="65"/>
      <c r="BF948" s="65"/>
      <c r="BG948" s="65"/>
      <c r="BH948" s="65"/>
      <c r="BI948" s="65"/>
      <c r="BJ948" s="65"/>
      <c r="BK948" s="65"/>
      <c r="BL948" s="65"/>
      <c r="BM948" s="65"/>
      <c r="BN948" s="65"/>
      <c r="BO948" s="65"/>
      <c r="BP948" s="65"/>
      <c r="BQ948" s="65"/>
      <c r="BR948" s="65"/>
      <c r="BS948" s="65"/>
      <c r="BT948" s="65"/>
      <c r="BU948" s="65"/>
      <c r="BV948" s="65"/>
      <c r="BW948" s="65"/>
      <c r="BX948" s="65"/>
      <c r="BY948" s="65"/>
      <c r="BZ948" s="65"/>
      <c r="CA948" s="65"/>
      <c r="CB948" s="65"/>
      <c r="CC948" s="65"/>
      <c r="CD948" s="65"/>
      <c r="CE948" s="65"/>
      <c r="CF948" s="65"/>
      <c r="CG948" s="65"/>
      <c r="CH948" s="65"/>
      <c r="CI948" s="65"/>
      <c r="CJ948" s="65"/>
      <c r="CK948" s="65"/>
      <c r="CL948" s="65"/>
      <c r="CM948" s="65"/>
      <c r="CN948" s="65"/>
      <c r="CO948" s="65"/>
      <c r="CP948" s="65"/>
      <c r="CQ948" s="65"/>
      <c r="CR948" s="65"/>
      <c r="CS948" s="65"/>
      <c r="CT948" s="65"/>
      <c r="CU948" s="65"/>
      <c r="CV948" s="65"/>
      <c r="CW948" s="65"/>
      <c r="CX948" s="65"/>
      <c r="CY948" s="65"/>
      <c r="CZ948" s="65"/>
      <c r="DA948" s="65"/>
      <c r="DB948" s="65"/>
      <c r="DC948" s="65"/>
      <c r="DD948" s="65"/>
      <c r="DE948" s="65"/>
      <c r="DF948" s="65"/>
      <c r="DG948" s="65"/>
      <c r="DH948" s="65"/>
      <c r="DI948" s="65"/>
      <c r="DJ948" s="65"/>
      <c r="DK948" s="65"/>
      <c r="DL948" s="65"/>
      <c r="DM948" s="65"/>
      <c r="DN948" s="65"/>
      <c r="DO948" s="65"/>
      <c r="DP948" s="65"/>
      <c r="DQ948" s="65"/>
      <c r="DR948" s="65"/>
      <c r="DS948" s="65"/>
      <c r="DT948" s="65"/>
      <c r="DU948" s="65"/>
      <c r="DV948" s="65"/>
      <c r="DW948" s="65"/>
      <c r="DX948" s="65"/>
      <c r="DY948" s="65"/>
      <c r="DZ948" s="65"/>
      <c r="EA948" s="65"/>
    </row>
    <row r="949" spans="1:131" x14ac:dyDescent="0.25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  <c r="AL949" s="65"/>
      <c r="AM949" s="65"/>
      <c r="AN949" s="65"/>
      <c r="AO949" s="65"/>
      <c r="AP949" s="65"/>
      <c r="AQ949" s="65"/>
      <c r="AR949" s="65"/>
      <c r="AS949" s="65"/>
      <c r="AT949" s="65"/>
      <c r="AU949" s="65"/>
      <c r="AV949" s="65"/>
      <c r="AW949" s="65"/>
      <c r="AX949" s="65"/>
      <c r="AY949" s="65"/>
      <c r="AZ949" s="65"/>
      <c r="BA949" s="65"/>
      <c r="BB949" s="65"/>
      <c r="BC949" s="65"/>
      <c r="BD949" s="65"/>
      <c r="BE949" s="65"/>
      <c r="BF949" s="65"/>
      <c r="BG949" s="65"/>
      <c r="BH949" s="65"/>
      <c r="BI949" s="65"/>
      <c r="BJ949" s="65"/>
      <c r="BK949" s="65"/>
      <c r="BL949" s="65"/>
      <c r="BM949" s="65"/>
      <c r="BN949" s="65"/>
      <c r="BO949" s="65"/>
      <c r="BP949" s="65"/>
      <c r="BQ949" s="65"/>
      <c r="BR949" s="65"/>
      <c r="BS949" s="65"/>
      <c r="BT949" s="65"/>
      <c r="BU949" s="65"/>
      <c r="BV949" s="65"/>
      <c r="BW949" s="65"/>
      <c r="BX949" s="65"/>
      <c r="BY949" s="65"/>
      <c r="BZ949" s="65"/>
      <c r="CA949" s="65"/>
      <c r="CB949" s="65"/>
      <c r="CC949" s="65"/>
      <c r="CD949" s="65"/>
      <c r="CE949" s="65"/>
      <c r="CF949" s="65"/>
      <c r="CG949" s="65"/>
      <c r="CH949" s="65"/>
      <c r="CI949" s="65"/>
      <c r="CJ949" s="65"/>
      <c r="CK949" s="65"/>
      <c r="CL949" s="65"/>
      <c r="CM949" s="65"/>
      <c r="CN949" s="65"/>
      <c r="CO949" s="65"/>
      <c r="CP949" s="65"/>
      <c r="CQ949" s="65"/>
      <c r="CR949" s="65"/>
      <c r="CS949" s="65"/>
      <c r="CT949" s="65"/>
      <c r="CU949" s="65"/>
      <c r="CV949" s="65"/>
      <c r="CW949" s="65"/>
      <c r="CX949" s="65"/>
      <c r="CY949" s="65"/>
      <c r="CZ949" s="65"/>
      <c r="DA949" s="65"/>
      <c r="DB949" s="65"/>
      <c r="DC949" s="65"/>
      <c r="DD949" s="65"/>
      <c r="DE949" s="65"/>
      <c r="DF949" s="65"/>
      <c r="DG949" s="65"/>
      <c r="DH949" s="65"/>
      <c r="DI949" s="65"/>
      <c r="DJ949" s="65"/>
      <c r="DK949" s="65"/>
      <c r="DL949" s="65"/>
      <c r="DM949" s="65"/>
      <c r="DN949" s="65"/>
      <c r="DO949" s="65"/>
      <c r="DP949" s="65"/>
      <c r="DQ949" s="65"/>
      <c r="DR949" s="65"/>
      <c r="DS949" s="65"/>
      <c r="DT949" s="65"/>
      <c r="DU949" s="65"/>
      <c r="DV949" s="65"/>
      <c r="DW949" s="65"/>
      <c r="DX949" s="65"/>
      <c r="DY949" s="65"/>
      <c r="DZ949" s="65"/>
      <c r="EA949" s="65"/>
    </row>
    <row r="950" spans="1:131" x14ac:dyDescent="0.25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  <c r="AA950" s="65"/>
      <c r="AB950" s="65"/>
      <c r="AC950" s="65"/>
      <c r="AD950" s="65"/>
      <c r="AE950" s="65"/>
      <c r="AF950" s="65"/>
      <c r="AG950" s="65"/>
      <c r="AH950" s="65"/>
      <c r="AI950" s="65"/>
      <c r="AJ950" s="65"/>
      <c r="AK950" s="65"/>
      <c r="AL950" s="65"/>
      <c r="AM950" s="65"/>
      <c r="AN950" s="65"/>
      <c r="AO950" s="65"/>
      <c r="AP950" s="65"/>
      <c r="AQ950" s="65"/>
      <c r="AR950" s="65"/>
      <c r="AS950" s="65"/>
      <c r="AT950" s="65"/>
      <c r="AU950" s="65"/>
      <c r="AV950" s="65"/>
      <c r="AW950" s="65"/>
      <c r="AX950" s="65"/>
      <c r="AY950" s="65"/>
      <c r="AZ950" s="65"/>
      <c r="BA950" s="65"/>
      <c r="BB950" s="65"/>
      <c r="BC950" s="65"/>
      <c r="BD950" s="65"/>
      <c r="BE950" s="65"/>
      <c r="BF950" s="65"/>
      <c r="BG950" s="65"/>
      <c r="BH950" s="65"/>
      <c r="BI950" s="65"/>
      <c r="BJ950" s="65"/>
      <c r="BK950" s="65"/>
      <c r="BL950" s="65"/>
      <c r="BM950" s="65"/>
      <c r="BN950" s="65"/>
      <c r="BO950" s="65"/>
      <c r="BP950" s="65"/>
      <c r="BQ950" s="65"/>
      <c r="BR950" s="65"/>
      <c r="BS950" s="65"/>
      <c r="BT950" s="65"/>
      <c r="BU950" s="65"/>
      <c r="BV950" s="65"/>
      <c r="BW950" s="65"/>
      <c r="BX950" s="65"/>
      <c r="BY950" s="65"/>
      <c r="BZ950" s="65"/>
      <c r="CA950" s="65"/>
      <c r="CB950" s="65"/>
      <c r="CC950" s="65"/>
      <c r="CD950" s="65"/>
      <c r="CE950" s="65"/>
      <c r="CF950" s="65"/>
      <c r="CG950" s="65"/>
      <c r="CH950" s="65"/>
      <c r="CI950" s="65"/>
      <c r="CJ950" s="65"/>
      <c r="CK950" s="65"/>
      <c r="CL950" s="65"/>
      <c r="CM950" s="65"/>
      <c r="CN950" s="65"/>
      <c r="CO950" s="65"/>
      <c r="CP950" s="65"/>
      <c r="CQ950" s="65"/>
      <c r="CR950" s="65"/>
      <c r="CS950" s="65"/>
      <c r="CT950" s="65"/>
      <c r="CU950" s="65"/>
      <c r="CV950" s="65"/>
      <c r="CW950" s="65"/>
      <c r="CX950" s="65"/>
      <c r="CY950" s="65"/>
      <c r="CZ950" s="65"/>
      <c r="DA950" s="65"/>
      <c r="DB950" s="65"/>
      <c r="DC950" s="65"/>
      <c r="DD950" s="65"/>
      <c r="DE950" s="65"/>
      <c r="DF950" s="65"/>
      <c r="DG950" s="65"/>
      <c r="DH950" s="65"/>
      <c r="DI950" s="65"/>
      <c r="DJ950" s="65"/>
      <c r="DK950" s="65"/>
      <c r="DL950" s="65"/>
      <c r="DM950" s="65"/>
      <c r="DN950" s="65"/>
      <c r="DO950" s="65"/>
      <c r="DP950" s="65"/>
      <c r="DQ950" s="65"/>
      <c r="DR950" s="65"/>
      <c r="DS950" s="65"/>
      <c r="DT950" s="65"/>
      <c r="DU950" s="65"/>
      <c r="DV950" s="65"/>
      <c r="DW950" s="65"/>
      <c r="DX950" s="65"/>
      <c r="DY950" s="65"/>
      <c r="DZ950" s="65"/>
      <c r="EA950" s="65"/>
    </row>
    <row r="951" spans="1:131" x14ac:dyDescent="0.25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  <c r="AA951" s="65"/>
      <c r="AB951" s="65"/>
      <c r="AC951" s="65"/>
      <c r="AD951" s="65"/>
      <c r="AE951" s="65"/>
      <c r="AF951" s="65"/>
      <c r="AG951" s="65"/>
      <c r="AH951" s="65"/>
      <c r="AI951" s="65"/>
      <c r="AJ951" s="65"/>
      <c r="AK951" s="65"/>
      <c r="AL951" s="65"/>
      <c r="AM951" s="65"/>
      <c r="AN951" s="65"/>
      <c r="AO951" s="65"/>
      <c r="AP951" s="65"/>
      <c r="AQ951" s="65"/>
      <c r="AR951" s="65"/>
      <c r="AS951" s="65"/>
      <c r="AT951" s="65"/>
      <c r="AU951" s="65"/>
      <c r="AV951" s="65"/>
      <c r="AW951" s="65"/>
      <c r="AX951" s="65"/>
      <c r="AY951" s="65"/>
      <c r="AZ951" s="65"/>
      <c r="BA951" s="65"/>
      <c r="BB951" s="65"/>
      <c r="BC951" s="65"/>
      <c r="BD951" s="65"/>
      <c r="BE951" s="65"/>
      <c r="BF951" s="65"/>
      <c r="BG951" s="65"/>
      <c r="BH951" s="65"/>
      <c r="BI951" s="65"/>
      <c r="BJ951" s="65"/>
      <c r="BK951" s="65"/>
      <c r="BL951" s="65"/>
      <c r="BM951" s="65"/>
      <c r="BN951" s="65"/>
      <c r="BO951" s="65"/>
      <c r="BP951" s="65"/>
      <c r="BQ951" s="65"/>
      <c r="BR951" s="65"/>
      <c r="BS951" s="65"/>
      <c r="BT951" s="65"/>
      <c r="BU951" s="65"/>
      <c r="BV951" s="65"/>
      <c r="BW951" s="65"/>
      <c r="BX951" s="65"/>
      <c r="BY951" s="65"/>
      <c r="BZ951" s="65"/>
      <c r="CA951" s="65"/>
      <c r="CB951" s="65"/>
      <c r="CC951" s="65"/>
      <c r="CD951" s="65"/>
      <c r="CE951" s="65"/>
      <c r="CF951" s="65"/>
      <c r="CG951" s="65"/>
      <c r="CH951" s="65"/>
      <c r="CI951" s="65"/>
      <c r="CJ951" s="65"/>
      <c r="CK951" s="65"/>
      <c r="CL951" s="65"/>
      <c r="CM951" s="65"/>
      <c r="CN951" s="65"/>
      <c r="CO951" s="65"/>
      <c r="CP951" s="65"/>
      <c r="CQ951" s="65"/>
      <c r="CR951" s="65"/>
      <c r="CS951" s="65"/>
      <c r="CT951" s="65"/>
      <c r="CU951" s="65"/>
      <c r="CV951" s="65"/>
      <c r="CW951" s="65"/>
      <c r="CX951" s="65"/>
      <c r="CY951" s="65"/>
      <c r="CZ951" s="65"/>
      <c r="DA951" s="65"/>
      <c r="DB951" s="65"/>
      <c r="DC951" s="65"/>
      <c r="DD951" s="65"/>
      <c r="DE951" s="65"/>
      <c r="DF951" s="65"/>
      <c r="DG951" s="65"/>
      <c r="DH951" s="65"/>
      <c r="DI951" s="65"/>
      <c r="DJ951" s="65"/>
      <c r="DK951" s="65"/>
      <c r="DL951" s="65"/>
      <c r="DM951" s="65"/>
      <c r="DN951" s="65"/>
      <c r="DO951" s="65"/>
      <c r="DP951" s="65"/>
      <c r="DQ951" s="65"/>
      <c r="DR951" s="65"/>
      <c r="DS951" s="65"/>
      <c r="DT951" s="65"/>
      <c r="DU951" s="65"/>
      <c r="DV951" s="65"/>
      <c r="DW951" s="65"/>
      <c r="DX951" s="65"/>
      <c r="DY951" s="65"/>
      <c r="DZ951" s="65"/>
      <c r="EA951" s="65"/>
    </row>
    <row r="952" spans="1:131" x14ac:dyDescent="0.25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  <c r="AA952" s="65"/>
      <c r="AB952" s="65"/>
      <c r="AC952" s="65"/>
      <c r="AD952" s="65"/>
      <c r="AE952" s="65"/>
      <c r="AF952" s="65"/>
      <c r="AG952" s="65"/>
      <c r="AH952" s="65"/>
      <c r="AI952" s="65"/>
      <c r="AJ952" s="65"/>
      <c r="AK952" s="65"/>
      <c r="AL952" s="65"/>
      <c r="AM952" s="65"/>
      <c r="AN952" s="65"/>
      <c r="AO952" s="65"/>
      <c r="AP952" s="65"/>
      <c r="AQ952" s="65"/>
      <c r="AR952" s="65"/>
      <c r="AS952" s="65"/>
      <c r="AT952" s="65"/>
      <c r="AU952" s="65"/>
      <c r="AV952" s="65"/>
      <c r="AW952" s="65"/>
      <c r="AX952" s="65"/>
      <c r="AY952" s="65"/>
      <c r="AZ952" s="65"/>
      <c r="BA952" s="65"/>
      <c r="BB952" s="65"/>
      <c r="BC952" s="65"/>
      <c r="BD952" s="65"/>
      <c r="BE952" s="65"/>
      <c r="BF952" s="65"/>
      <c r="BG952" s="65"/>
      <c r="BH952" s="65"/>
      <c r="BI952" s="65"/>
      <c r="BJ952" s="65"/>
      <c r="BK952" s="65"/>
      <c r="BL952" s="65"/>
      <c r="BM952" s="65"/>
      <c r="BN952" s="65"/>
      <c r="BO952" s="65"/>
      <c r="BP952" s="65"/>
      <c r="BQ952" s="65"/>
      <c r="BR952" s="65"/>
      <c r="BS952" s="65"/>
      <c r="BT952" s="65"/>
      <c r="BU952" s="65"/>
      <c r="BV952" s="65"/>
      <c r="BW952" s="65"/>
      <c r="BX952" s="65"/>
      <c r="BY952" s="65"/>
      <c r="BZ952" s="65"/>
      <c r="CA952" s="65"/>
      <c r="CB952" s="65"/>
      <c r="CC952" s="65"/>
      <c r="CD952" s="65"/>
      <c r="CE952" s="65"/>
      <c r="CF952" s="65"/>
      <c r="CG952" s="65"/>
      <c r="CH952" s="65"/>
      <c r="CI952" s="65"/>
      <c r="CJ952" s="65"/>
      <c r="CK952" s="65"/>
      <c r="CL952" s="65"/>
      <c r="CM952" s="65"/>
      <c r="CN952" s="65"/>
      <c r="CO952" s="65"/>
      <c r="CP952" s="65"/>
      <c r="CQ952" s="65"/>
      <c r="CR952" s="65"/>
      <c r="CS952" s="65"/>
      <c r="CT952" s="65"/>
      <c r="CU952" s="65"/>
      <c r="CV952" s="65"/>
      <c r="CW952" s="65"/>
      <c r="CX952" s="65"/>
      <c r="CY952" s="65"/>
      <c r="CZ952" s="65"/>
      <c r="DA952" s="65"/>
      <c r="DB952" s="65"/>
      <c r="DC952" s="65"/>
      <c r="DD952" s="65"/>
      <c r="DE952" s="65"/>
      <c r="DF952" s="65"/>
      <c r="DG952" s="65"/>
      <c r="DH952" s="65"/>
      <c r="DI952" s="65"/>
      <c r="DJ952" s="65"/>
      <c r="DK952" s="65"/>
      <c r="DL952" s="65"/>
      <c r="DM952" s="65"/>
      <c r="DN952" s="65"/>
      <c r="DO952" s="65"/>
      <c r="DP952" s="65"/>
      <c r="DQ952" s="65"/>
      <c r="DR952" s="65"/>
      <c r="DS952" s="65"/>
      <c r="DT952" s="65"/>
      <c r="DU952" s="65"/>
      <c r="DV952" s="65"/>
      <c r="DW952" s="65"/>
      <c r="DX952" s="65"/>
      <c r="DY952" s="65"/>
      <c r="DZ952" s="65"/>
      <c r="EA952" s="65"/>
    </row>
    <row r="953" spans="1:131" x14ac:dyDescent="0.25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  <c r="AL953" s="65"/>
      <c r="AM953" s="65"/>
      <c r="AN953" s="65"/>
      <c r="AO953" s="65"/>
      <c r="AP953" s="65"/>
      <c r="AQ953" s="65"/>
      <c r="AR953" s="65"/>
      <c r="AS953" s="65"/>
      <c r="AT953" s="65"/>
      <c r="AU953" s="65"/>
      <c r="AV953" s="65"/>
      <c r="AW953" s="65"/>
      <c r="AX953" s="65"/>
      <c r="AY953" s="65"/>
      <c r="AZ953" s="65"/>
      <c r="BA953" s="65"/>
      <c r="BB953" s="65"/>
      <c r="BC953" s="65"/>
      <c r="BD953" s="65"/>
      <c r="BE953" s="65"/>
      <c r="BF953" s="65"/>
      <c r="BG953" s="65"/>
      <c r="BH953" s="65"/>
      <c r="BI953" s="65"/>
      <c r="BJ953" s="65"/>
      <c r="BK953" s="65"/>
      <c r="BL953" s="65"/>
      <c r="BM953" s="65"/>
      <c r="BN953" s="65"/>
      <c r="BO953" s="65"/>
      <c r="BP953" s="65"/>
      <c r="BQ953" s="65"/>
      <c r="BR953" s="65"/>
      <c r="BS953" s="65"/>
      <c r="BT953" s="65"/>
      <c r="BU953" s="65"/>
      <c r="BV953" s="65"/>
      <c r="BW953" s="65"/>
      <c r="BX953" s="65"/>
      <c r="BY953" s="65"/>
      <c r="BZ953" s="65"/>
      <c r="CA953" s="65"/>
      <c r="CB953" s="65"/>
      <c r="CC953" s="65"/>
      <c r="CD953" s="65"/>
      <c r="CE953" s="65"/>
      <c r="CF953" s="65"/>
      <c r="CG953" s="65"/>
      <c r="CH953" s="65"/>
      <c r="CI953" s="65"/>
      <c r="CJ953" s="65"/>
      <c r="CK953" s="65"/>
      <c r="CL953" s="65"/>
      <c r="CM953" s="65"/>
      <c r="CN953" s="65"/>
      <c r="CO953" s="65"/>
      <c r="CP953" s="65"/>
      <c r="CQ953" s="65"/>
      <c r="CR953" s="65"/>
      <c r="CS953" s="65"/>
      <c r="CT953" s="65"/>
      <c r="CU953" s="65"/>
      <c r="CV953" s="65"/>
      <c r="CW953" s="65"/>
      <c r="CX953" s="65"/>
      <c r="CY953" s="65"/>
      <c r="CZ953" s="65"/>
      <c r="DA953" s="65"/>
      <c r="DB953" s="65"/>
      <c r="DC953" s="65"/>
      <c r="DD953" s="65"/>
      <c r="DE953" s="65"/>
      <c r="DF953" s="65"/>
      <c r="DG953" s="65"/>
      <c r="DH953" s="65"/>
      <c r="DI953" s="65"/>
      <c r="DJ953" s="65"/>
      <c r="DK953" s="65"/>
      <c r="DL953" s="65"/>
      <c r="DM953" s="65"/>
      <c r="DN953" s="65"/>
      <c r="DO953" s="65"/>
      <c r="DP953" s="65"/>
      <c r="DQ953" s="65"/>
      <c r="DR953" s="65"/>
      <c r="DS953" s="65"/>
      <c r="DT953" s="65"/>
      <c r="DU953" s="65"/>
      <c r="DV953" s="65"/>
      <c r="DW953" s="65"/>
      <c r="DX953" s="65"/>
      <c r="DY953" s="65"/>
      <c r="DZ953" s="65"/>
      <c r="EA953" s="65"/>
    </row>
    <row r="954" spans="1:131" x14ac:dyDescent="0.25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  <c r="AA954" s="65"/>
      <c r="AB954" s="65"/>
      <c r="AC954" s="65"/>
      <c r="AD954" s="65"/>
      <c r="AE954" s="65"/>
      <c r="AF954" s="65"/>
      <c r="AG954" s="65"/>
      <c r="AH954" s="65"/>
      <c r="AI954" s="65"/>
      <c r="AJ954" s="65"/>
      <c r="AK954" s="65"/>
      <c r="AL954" s="65"/>
      <c r="AM954" s="65"/>
      <c r="AN954" s="65"/>
      <c r="AO954" s="65"/>
      <c r="AP954" s="65"/>
      <c r="AQ954" s="65"/>
      <c r="AR954" s="65"/>
      <c r="AS954" s="65"/>
      <c r="AT954" s="65"/>
      <c r="AU954" s="65"/>
      <c r="AV954" s="65"/>
      <c r="AW954" s="65"/>
      <c r="AX954" s="65"/>
      <c r="AY954" s="65"/>
      <c r="AZ954" s="65"/>
      <c r="BA954" s="65"/>
      <c r="BB954" s="65"/>
      <c r="BC954" s="65"/>
      <c r="BD954" s="65"/>
      <c r="BE954" s="65"/>
      <c r="BF954" s="65"/>
      <c r="BG954" s="65"/>
      <c r="BH954" s="65"/>
      <c r="BI954" s="65"/>
      <c r="BJ954" s="65"/>
      <c r="BK954" s="65"/>
      <c r="BL954" s="65"/>
      <c r="BM954" s="65"/>
      <c r="BN954" s="65"/>
      <c r="BO954" s="65"/>
      <c r="BP954" s="65"/>
      <c r="BQ954" s="65"/>
      <c r="BR954" s="65"/>
      <c r="BS954" s="65"/>
      <c r="BT954" s="65"/>
      <c r="BU954" s="65"/>
      <c r="BV954" s="65"/>
      <c r="BW954" s="65"/>
      <c r="BX954" s="65"/>
      <c r="BY954" s="65"/>
      <c r="BZ954" s="65"/>
      <c r="CA954" s="65"/>
      <c r="CB954" s="65"/>
      <c r="CC954" s="65"/>
      <c r="CD954" s="65"/>
      <c r="CE954" s="65"/>
      <c r="CF954" s="65"/>
      <c r="CG954" s="65"/>
      <c r="CH954" s="65"/>
      <c r="CI954" s="65"/>
      <c r="CJ954" s="65"/>
      <c r="CK954" s="65"/>
      <c r="CL954" s="65"/>
      <c r="CM954" s="65"/>
      <c r="CN954" s="65"/>
      <c r="CO954" s="65"/>
      <c r="CP954" s="65"/>
      <c r="CQ954" s="65"/>
      <c r="CR954" s="65"/>
      <c r="CS954" s="65"/>
      <c r="CT954" s="65"/>
      <c r="CU954" s="65"/>
      <c r="CV954" s="65"/>
      <c r="CW954" s="65"/>
      <c r="CX954" s="65"/>
      <c r="CY954" s="65"/>
      <c r="CZ954" s="65"/>
      <c r="DA954" s="65"/>
      <c r="DB954" s="65"/>
      <c r="DC954" s="65"/>
      <c r="DD954" s="65"/>
      <c r="DE954" s="65"/>
      <c r="DF954" s="65"/>
      <c r="DG954" s="65"/>
      <c r="DH954" s="65"/>
      <c r="DI954" s="65"/>
      <c r="DJ954" s="65"/>
      <c r="DK954" s="65"/>
      <c r="DL954" s="65"/>
      <c r="DM954" s="65"/>
      <c r="DN954" s="65"/>
      <c r="DO954" s="65"/>
      <c r="DP954" s="65"/>
      <c r="DQ954" s="65"/>
      <c r="DR954" s="65"/>
      <c r="DS954" s="65"/>
      <c r="DT954" s="65"/>
      <c r="DU954" s="65"/>
      <c r="DV954" s="65"/>
      <c r="DW954" s="65"/>
      <c r="DX954" s="65"/>
      <c r="DY954" s="65"/>
      <c r="DZ954" s="65"/>
      <c r="EA954" s="65"/>
    </row>
    <row r="955" spans="1:131" x14ac:dyDescent="0.25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  <c r="AA955" s="65"/>
      <c r="AB955" s="65"/>
      <c r="AC955" s="65"/>
      <c r="AD955" s="65"/>
      <c r="AE955" s="65"/>
      <c r="AF955" s="65"/>
      <c r="AG955" s="65"/>
      <c r="AH955" s="65"/>
      <c r="AI955" s="65"/>
      <c r="AJ955" s="65"/>
      <c r="AK955" s="65"/>
      <c r="AL955" s="65"/>
      <c r="AM955" s="65"/>
      <c r="AN955" s="65"/>
      <c r="AO955" s="65"/>
      <c r="AP955" s="65"/>
      <c r="AQ955" s="65"/>
      <c r="AR955" s="65"/>
      <c r="AS955" s="65"/>
      <c r="AT955" s="65"/>
      <c r="AU955" s="65"/>
      <c r="AV955" s="65"/>
      <c r="AW955" s="65"/>
      <c r="AX955" s="65"/>
      <c r="AY955" s="65"/>
      <c r="AZ955" s="65"/>
      <c r="BA955" s="65"/>
      <c r="BB955" s="65"/>
      <c r="BC955" s="65"/>
      <c r="BD955" s="65"/>
      <c r="BE955" s="65"/>
      <c r="BF955" s="65"/>
      <c r="BG955" s="65"/>
      <c r="BH955" s="65"/>
      <c r="BI955" s="65"/>
      <c r="BJ955" s="65"/>
      <c r="BK955" s="65"/>
      <c r="BL955" s="65"/>
      <c r="BM955" s="65"/>
      <c r="BN955" s="65"/>
      <c r="BO955" s="65"/>
      <c r="BP955" s="65"/>
      <c r="BQ955" s="65"/>
      <c r="BR955" s="65"/>
      <c r="BS955" s="65"/>
      <c r="BT955" s="65"/>
      <c r="BU955" s="65"/>
      <c r="BV955" s="65"/>
      <c r="BW955" s="65"/>
      <c r="BX955" s="65"/>
      <c r="BY955" s="65"/>
      <c r="BZ955" s="65"/>
      <c r="CA955" s="65"/>
      <c r="CB955" s="65"/>
      <c r="CC955" s="65"/>
      <c r="CD955" s="65"/>
      <c r="CE955" s="65"/>
      <c r="CF955" s="65"/>
      <c r="CG955" s="65"/>
      <c r="CH955" s="65"/>
      <c r="CI955" s="65"/>
      <c r="CJ955" s="65"/>
      <c r="CK955" s="65"/>
      <c r="CL955" s="65"/>
      <c r="CM955" s="65"/>
      <c r="CN955" s="65"/>
      <c r="CO955" s="65"/>
      <c r="CP955" s="65"/>
      <c r="CQ955" s="65"/>
      <c r="CR955" s="65"/>
      <c r="CS955" s="65"/>
      <c r="CT955" s="65"/>
      <c r="CU955" s="65"/>
      <c r="CV955" s="65"/>
      <c r="CW955" s="65"/>
      <c r="CX955" s="65"/>
      <c r="CY955" s="65"/>
      <c r="CZ955" s="65"/>
      <c r="DA955" s="65"/>
      <c r="DB955" s="65"/>
      <c r="DC955" s="65"/>
      <c r="DD955" s="65"/>
      <c r="DE955" s="65"/>
      <c r="DF955" s="65"/>
      <c r="DG955" s="65"/>
      <c r="DH955" s="65"/>
      <c r="DI955" s="65"/>
      <c r="DJ955" s="65"/>
      <c r="DK955" s="65"/>
      <c r="DL955" s="65"/>
      <c r="DM955" s="65"/>
      <c r="DN955" s="65"/>
      <c r="DO955" s="65"/>
      <c r="DP955" s="65"/>
      <c r="DQ955" s="65"/>
      <c r="DR955" s="65"/>
      <c r="DS955" s="65"/>
      <c r="DT955" s="65"/>
      <c r="DU955" s="65"/>
      <c r="DV955" s="65"/>
      <c r="DW955" s="65"/>
      <c r="DX955" s="65"/>
      <c r="DY955" s="65"/>
      <c r="DZ955" s="65"/>
      <c r="EA955" s="65"/>
    </row>
    <row r="956" spans="1:131" x14ac:dyDescent="0.25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  <c r="AA956" s="65"/>
      <c r="AB956" s="65"/>
      <c r="AC956" s="65"/>
      <c r="AD956" s="65"/>
      <c r="AE956" s="65"/>
      <c r="AF956" s="65"/>
      <c r="AG956" s="65"/>
      <c r="AH956" s="65"/>
      <c r="AI956" s="65"/>
      <c r="AJ956" s="65"/>
      <c r="AK956" s="65"/>
      <c r="AL956" s="65"/>
      <c r="AM956" s="65"/>
      <c r="AN956" s="65"/>
      <c r="AO956" s="65"/>
      <c r="AP956" s="65"/>
      <c r="AQ956" s="65"/>
      <c r="AR956" s="65"/>
      <c r="AS956" s="65"/>
      <c r="AT956" s="65"/>
      <c r="AU956" s="65"/>
      <c r="AV956" s="65"/>
      <c r="AW956" s="65"/>
      <c r="AX956" s="65"/>
      <c r="AY956" s="65"/>
      <c r="AZ956" s="65"/>
      <c r="BA956" s="65"/>
      <c r="BB956" s="65"/>
      <c r="BC956" s="65"/>
      <c r="BD956" s="65"/>
      <c r="BE956" s="65"/>
      <c r="BF956" s="65"/>
      <c r="BG956" s="65"/>
      <c r="BH956" s="65"/>
      <c r="BI956" s="65"/>
      <c r="BJ956" s="65"/>
      <c r="BK956" s="65"/>
      <c r="BL956" s="65"/>
      <c r="BM956" s="65"/>
      <c r="BN956" s="65"/>
      <c r="BO956" s="65"/>
      <c r="BP956" s="65"/>
      <c r="BQ956" s="65"/>
      <c r="BR956" s="65"/>
      <c r="BS956" s="65"/>
      <c r="BT956" s="65"/>
      <c r="BU956" s="65"/>
      <c r="BV956" s="65"/>
      <c r="BW956" s="65"/>
      <c r="BX956" s="65"/>
      <c r="BY956" s="65"/>
      <c r="BZ956" s="65"/>
      <c r="CA956" s="65"/>
      <c r="CB956" s="65"/>
      <c r="CC956" s="65"/>
      <c r="CD956" s="65"/>
      <c r="CE956" s="65"/>
      <c r="CF956" s="65"/>
      <c r="CG956" s="65"/>
      <c r="CH956" s="65"/>
      <c r="CI956" s="65"/>
      <c r="CJ956" s="65"/>
      <c r="CK956" s="65"/>
      <c r="CL956" s="65"/>
      <c r="CM956" s="65"/>
      <c r="CN956" s="65"/>
      <c r="CO956" s="65"/>
      <c r="CP956" s="65"/>
      <c r="CQ956" s="65"/>
      <c r="CR956" s="65"/>
      <c r="CS956" s="65"/>
      <c r="CT956" s="65"/>
      <c r="CU956" s="65"/>
      <c r="CV956" s="65"/>
      <c r="CW956" s="65"/>
      <c r="CX956" s="65"/>
      <c r="CY956" s="65"/>
      <c r="CZ956" s="65"/>
      <c r="DA956" s="65"/>
      <c r="DB956" s="65"/>
      <c r="DC956" s="65"/>
      <c r="DD956" s="65"/>
      <c r="DE956" s="65"/>
      <c r="DF956" s="65"/>
      <c r="DG956" s="65"/>
      <c r="DH956" s="65"/>
      <c r="DI956" s="65"/>
      <c r="DJ956" s="65"/>
      <c r="DK956" s="65"/>
      <c r="DL956" s="65"/>
      <c r="DM956" s="65"/>
      <c r="DN956" s="65"/>
      <c r="DO956" s="65"/>
      <c r="DP956" s="65"/>
      <c r="DQ956" s="65"/>
      <c r="DR956" s="65"/>
      <c r="DS956" s="65"/>
      <c r="DT956" s="65"/>
      <c r="DU956" s="65"/>
      <c r="DV956" s="65"/>
      <c r="DW956" s="65"/>
      <c r="DX956" s="65"/>
      <c r="DY956" s="65"/>
      <c r="DZ956" s="65"/>
      <c r="EA956" s="65"/>
    </row>
    <row r="957" spans="1:131" x14ac:dyDescent="0.25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  <c r="AA957" s="65"/>
      <c r="AB957" s="65"/>
      <c r="AC957" s="65"/>
      <c r="AD957" s="65"/>
      <c r="AE957" s="65"/>
      <c r="AF957" s="65"/>
      <c r="AG957" s="65"/>
      <c r="AH957" s="65"/>
      <c r="AI957" s="65"/>
      <c r="AJ957" s="65"/>
      <c r="AK957" s="65"/>
      <c r="AL957" s="65"/>
      <c r="AM957" s="65"/>
      <c r="AN957" s="65"/>
      <c r="AO957" s="65"/>
      <c r="AP957" s="65"/>
      <c r="AQ957" s="65"/>
      <c r="AR957" s="65"/>
      <c r="AS957" s="65"/>
      <c r="AT957" s="65"/>
      <c r="AU957" s="65"/>
      <c r="AV957" s="65"/>
      <c r="AW957" s="65"/>
      <c r="AX957" s="65"/>
      <c r="AY957" s="65"/>
      <c r="AZ957" s="65"/>
      <c r="BA957" s="65"/>
      <c r="BB957" s="65"/>
      <c r="BC957" s="65"/>
      <c r="BD957" s="65"/>
      <c r="BE957" s="65"/>
      <c r="BF957" s="65"/>
      <c r="BG957" s="65"/>
      <c r="BH957" s="65"/>
      <c r="BI957" s="65"/>
      <c r="BJ957" s="65"/>
      <c r="BK957" s="65"/>
      <c r="BL957" s="65"/>
      <c r="BM957" s="65"/>
      <c r="BN957" s="65"/>
      <c r="BO957" s="65"/>
      <c r="BP957" s="65"/>
      <c r="BQ957" s="65"/>
      <c r="BR957" s="65"/>
      <c r="BS957" s="65"/>
      <c r="BT957" s="65"/>
      <c r="BU957" s="65"/>
      <c r="BV957" s="65"/>
      <c r="BW957" s="65"/>
      <c r="BX957" s="65"/>
      <c r="BY957" s="65"/>
      <c r="BZ957" s="65"/>
      <c r="CA957" s="65"/>
      <c r="CB957" s="65"/>
      <c r="CC957" s="65"/>
      <c r="CD957" s="65"/>
      <c r="CE957" s="65"/>
      <c r="CF957" s="65"/>
      <c r="CG957" s="65"/>
      <c r="CH957" s="65"/>
      <c r="CI957" s="65"/>
      <c r="CJ957" s="65"/>
      <c r="CK957" s="65"/>
      <c r="CL957" s="65"/>
      <c r="CM957" s="65"/>
      <c r="CN957" s="65"/>
      <c r="CO957" s="65"/>
      <c r="CP957" s="65"/>
      <c r="CQ957" s="65"/>
      <c r="CR957" s="65"/>
      <c r="CS957" s="65"/>
      <c r="CT957" s="65"/>
      <c r="CU957" s="65"/>
      <c r="CV957" s="65"/>
      <c r="CW957" s="65"/>
      <c r="CX957" s="65"/>
      <c r="CY957" s="65"/>
      <c r="CZ957" s="65"/>
      <c r="DA957" s="65"/>
      <c r="DB957" s="65"/>
      <c r="DC957" s="65"/>
      <c r="DD957" s="65"/>
      <c r="DE957" s="65"/>
      <c r="DF957" s="65"/>
      <c r="DG957" s="65"/>
      <c r="DH957" s="65"/>
      <c r="DI957" s="65"/>
      <c r="DJ957" s="65"/>
      <c r="DK957" s="65"/>
      <c r="DL957" s="65"/>
      <c r="DM957" s="65"/>
      <c r="DN957" s="65"/>
      <c r="DO957" s="65"/>
      <c r="DP957" s="65"/>
      <c r="DQ957" s="65"/>
      <c r="DR957" s="65"/>
      <c r="DS957" s="65"/>
      <c r="DT957" s="65"/>
      <c r="DU957" s="65"/>
      <c r="DV957" s="65"/>
      <c r="DW957" s="65"/>
      <c r="DX957" s="65"/>
      <c r="DY957" s="65"/>
      <c r="DZ957" s="65"/>
      <c r="EA957" s="65"/>
    </row>
    <row r="958" spans="1:131" x14ac:dyDescent="0.25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  <c r="AL958" s="65"/>
      <c r="AM958" s="65"/>
      <c r="AN958" s="65"/>
      <c r="AO958" s="65"/>
      <c r="AP958" s="65"/>
      <c r="AQ958" s="65"/>
      <c r="AR958" s="65"/>
      <c r="AS958" s="65"/>
      <c r="AT958" s="65"/>
      <c r="AU958" s="65"/>
      <c r="AV958" s="65"/>
      <c r="AW958" s="65"/>
      <c r="AX958" s="65"/>
      <c r="AY958" s="65"/>
      <c r="AZ958" s="65"/>
      <c r="BA958" s="65"/>
      <c r="BB958" s="65"/>
      <c r="BC958" s="65"/>
      <c r="BD958" s="65"/>
      <c r="BE958" s="65"/>
      <c r="BF958" s="65"/>
      <c r="BG958" s="65"/>
      <c r="BH958" s="65"/>
      <c r="BI958" s="65"/>
      <c r="BJ958" s="65"/>
      <c r="BK958" s="65"/>
      <c r="BL958" s="65"/>
      <c r="BM958" s="65"/>
      <c r="BN958" s="65"/>
      <c r="BO958" s="65"/>
      <c r="BP958" s="65"/>
      <c r="BQ958" s="65"/>
      <c r="BR958" s="65"/>
      <c r="BS958" s="65"/>
      <c r="BT958" s="65"/>
      <c r="BU958" s="65"/>
      <c r="BV958" s="65"/>
      <c r="BW958" s="65"/>
      <c r="BX958" s="65"/>
      <c r="BY958" s="65"/>
      <c r="BZ958" s="65"/>
      <c r="CA958" s="65"/>
      <c r="CB958" s="65"/>
      <c r="CC958" s="65"/>
      <c r="CD958" s="65"/>
      <c r="CE958" s="65"/>
      <c r="CF958" s="65"/>
      <c r="CG958" s="65"/>
      <c r="CH958" s="65"/>
      <c r="CI958" s="65"/>
      <c r="CJ958" s="65"/>
      <c r="CK958" s="65"/>
      <c r="CL958" s="65"/>
      <c r="CM958" s="65"/>
      <c r="CN958" s="65"/>
      <c r="CO958" s="65"/>
      <c r="CP958" s="65"/>
      <c r="CQ958" s="65"/>
      <c r="CR958" s="65"/>
      <c r="CS958" s="65"/>
      <c r="CT958" s="65"/>
      <c r="CU958" s="65"/>
      <c r="CV958" s="65"/>
      <c r="CW958" s="65"/>
      <c r="CX958" s="65"/>
      <c r="CY958" s="65"/>
      <c r="CZ958" s="65"/>
      <c r="DA958" s="65"/>
      <c r="DB958" s="65"/>
      <c r="DC958" s="65"/>
      <c r="DD958" s="65"/>
      <c r="DE958" s="65"/>
      <c r="DF958" s="65"/>
      <c r="DG958" s="65"/>
      <c r="DH958" s="65"/>
      <c r="DI958" s="65"/>
      <c r="DJ958" s="65"/>
      <c r="DK958" s="65"/>
      <c r="DL958" s="65"/>
      <c r="DM958" s="65"/>
      <c r="DN958" s="65"/>
      <c r="DO958" s="65"/>
      <c r="DP958" s="65"/>
      <c r="DQ958" s="65"/>
      <c r="DR958" s="65"/>
      <c r="DS958" s="65"/>
      <c r="DT958" s="65"/>
      <c r="DU958" s="65"/>
      <c r="DV958" s="65"/>
      <c r="DW958" s="65"/>
      <c r="DX958" s="65"/>
      <c r="DY958" s="65"/>
      <c r="DZ958" s="65"/>
      <c r="EA958" s="65"/>
    </row>
    <row r="959" spans="1:131" x14ac:dyDescent="0.25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  <c r="AL959" s="65"/>
      <c r="AM959" s="65"/>
      <c r="AN959" s="65"/>
      <c r="AO959" s="65"/>
      <c r="AP959" s="65"/>
      <c r="AQ959" s="65"/>
      <c r="AR959" s="65"/>
      <c r="AS959" s="65"/>
      <c r="AT959" s="65"/>
      <c r="AU959" s="65"/>
      <c r="AV959" s="65"/>
      <c r="AW959" s="65"/>
      <c r="AX959" s="65"/>
      <c r="AY959" s="65"/>
      <c r="AZ959" s="65"/>
      <c r="BA959" s="65"/>
      <c r="BB959" s="65"/>
      <c r="BC959" s="65"/>
      <c r="BD959" s="65"/>
      <c r="BE959" s="65"/>
      <c r="BF959" s="65"/>
      <c r="BG959" s="65"/>
      <c r="BH959" s="65"/>
      <c r="BI959" s="65"/>
      <c r="BJ959" s="65"/>
      <c r="BK959" s="65"/>
      <c r="BL959" s="65"/>
      <c r="BM959" s="65"/>
      <c r="BN959" s="65"/>
      <c r="BO959" s="65"/>
      <c r="BP959" s="65"/>
      <c r="BQ959" s="65"/>
      <c r="BR959" s="65"/>
      <c r="BS959" s="65"/>
      <c r="BT959" s="65"/>
      <c r="BU959" s="65"/>
      <c r="BV959" s="65"/>
      <c r="BW959" s="65"/>
      <c r="BX959" s="65"/>
      <c r="BY959" s="65"/>
      <c r="BZ959" s="65"/>
      <c r="CA959" s="65"/>
      <c r="CB959" s="65"/>
      <c r="CC959" s="65"/>
      <c r="CD959" s="65"/>
      <c r="CE959" s="65"/>
      <c r="CF959" s="65"/>
      <c r="CG959" s="65"/>
      <c r="CH959" s="65"/>
      <c r="CI959" s="65"/>
      <c r="CJ959" s="65"/>
      <c r="CK959" s="65"/>
      <c r="CL959" s="65"/>
      <c r="CM959" s="65"/>
      <c r="CN959" s="65"/>
      <c r="CO959" s="65"/>
      <c r="CP959" s="65"/>
      <c r="CQ959" s="65"/>
      <c r="CR959" s="65"/>
      <c r="CS959" s="65"/>
      <c r="CT959" s="65"/>
      <c r="CU959" s="65"/>
      <c r="CV959" s="65"/>
      <c r="CW959" s="65"/>
      <c r="CX959" s="65"/>
      <c r="CY959" s="65"/>
      <c r="CZ959" s="65"/>
      <c r="DA959" s="65"/>
      <c r="DB959" s="65"/>
      <c r="DC959" s="65"/>
      <c r="DD959" s="65"/>
      <c r="DE959" s="65"/>
      <c r="DF959" s="65"/>
      <c r="DG959" s="65"/>
      <c r="DH959" s="65"/>
      <c r="DI959" s="65"/>
      <c r="DJ959" s="65"/>
      <c r="DK959" s="65"/>
      <c r="DL959" s="65"/>
      <c r="DM959" s="65"/>
      <c r="DN959" s="65"/>
      <c r="DO959" s="65"/>
      <c r="DP959" s="65"/>
      <c r="DQ959" s="65"/>
      <c r="DR959" s="65"/>
      <c r="DS959" s="65"/>
      <c r="DT959" s="65"/>
      <c r="DU959" s="65"/>
      <c r="DV959" s="65"/>
      <c r="DW959" s="65"/>
      <c r="DX959" s="65"/>
      <c r="DY959" s="65"/>
      <c r="DZ959" s="65"/>
      <c r="EA959" s="65"/>
    </row>
    <row r="960" spans="1:131" x14ac:dyDescent="0.25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  <c r="AA960" s="65"/>
      <c r="AB960" s="65"/>
      <c r="AC960" s="65"/>
      <c r="AD960" s="65"/>
      <c r="AE960" s="65"/>
      <c r="AF960" s="65"/>
      <c r="AG960" s="65"/>
      <c r="AH960" s="65"/>
      <c r="AI960" s="65"/>
      <c r="AJ960" s="65"/>
      <c r="AK960" s="65"/>
      <c r="AL960" s="65"/>
      <c r="AM960" s="65"/>
      <c r="AN960" s="65"/>
      <c r="AO960" s="65"/>
      <c r="AP960" s="65"/>
      <c r="AQ960" s="65"/>
      <c r="AR960" s="65"/>
      <c r="AS960" s="65"/>
      <c r="AT960" s="65"/>
      <c r="AU960" s="65"/>
      <c r="AV960" s="65"/>
      <c r="AW960" s="65"/>
      <c r="AX960" s="65"/>
      <c r="AY960" s="65"/>
      <c r="AZ960" s="65"/>
      <c r="BA960" s="65"/>
      <c r="BB960" s="65"/>
      <c r="BC960" s="65"/>
      <c r="BD960" s="65"/>
      <c r="BE960" s="65"/>
      <c r="BF960" s="65"/>
      <c r="BG960" s="65"/>
      <c r="BH960" s="65"/>
      <c r="BI960" s="65"/>
      <c r="BJ960" s="65"/>
      <c r="BK960" s="65"/>
      <c r="BL960" s="65"/>
      <c r="BM960" s="65"/>
      <c r="BN960" s="65"/>
      <c r="BO960" s="65"/>
      <c r="BP960" s="65"/>
      <c r="BQ960" s="65"/>
      <c r="BR960" s="65"/>
      <c r="BS960" s="65"/>
      <c r="BT960" s="65"/>
      <c r="BU960" s="65"/>
      <c r="BV960" s="65"/>
      <c r="BW960" s="65"/>
      <c r="BX960" s="65"/>
      <c r="BY960" s="65"/>
      <c r="BZ960" s="65"/>
      <c r="CA960" s="65"/>
      <c r="CB960" s="65"/>
      <c r="CC960" s="65"/>
      <c r="CD960" s="65"/>
      <c r="CE960" s="65"/>
      <c r="CF960" s="65"/>
      <c r="CG960" s="65"/>
      <c r="CH960" s="65"/>
      <c r="CI960" s="65"/>
      <c r="CJ960" s="65"/>
      <c r="CK960" s="65"/>
      <c r="CL960" s="65"/>
      <c r="CM960" s="65"/>
      <c r="CN960" s="65"/>
      <c r="CO960" s="65"/>
      <c r="CP960" s="65"/>
      <c r="CQ960" s="65"/>
      <c r="CR960" s="65"/>
      <c r="CS960" s="65"/>
      <c r="CT960" s="65"/>
      <c r="CU960" s="65"/>
      <c r="CV960" s="65"/>
      <c r="CW960" s="65"/>
      <c r="CX960" s="65"/>
      <c r="CY960" s="65"/>
      <c r="CZ960" s="65"/>
      <c r="DA960" s="65"/>
      <c r="DB960" s="65"/>
      <c r="DC960" s="65"/>
      <c r="DD960" s="65"/>
      <c r="DE960" s="65"/>
      <c r="DF960" s="65"/>
      <c r="DG960" s="65"/>
      <c r="DH960" s="65"/>
      <c r="DI960" s="65"/>
      <c r="DJ960" s="65"/>
      <c r="DK960" s="65"/>
      <c r="DL960" s="65"/>
      <c r="DM960" s="65"/>
      <c r="DN960" s="65"/>
      <c r="DO960" s="65"/>
      <c r="DP960" s="65"/>
      <c r="DQ960" s="65"/>
      <c r="DR960" s="65"/>
      <c r="DS960" s="65"/>
      <c r="DT960" s="65"/>
      <c r="DU960" s="65"/>
      <c r="DV960" s="65"/>
      <c r="DW960" s="65"/>
      <c r="DX960" s="65"/>
      <c r="DY960" s="65"/>
      <c r="DZ960" s="65"/>
      <c r="EA960" s="65"/>
    </row>
    <row r="961" spans="1:131" x14ac:dyDescent="0.25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  <c r="AL961" s="65"/>
      <c r="AM961" s="65"/>
      <c r="AN961" s="65"/>
      <c r="AO961" s="65"/>
      <c r="AP961" s="65"/>
      <c r="AQ961" s="65"/>
      <c r="AR961" s="65"/>
      <c r="AS961" s="65"/>
      <c r="AT961" s="65"/>
      <c r="AU961" s="65"/>
      <c r="AV961" s="65"/>
      <c r="AW961" s="65"/>
      <c r="AX961" s="65"/>
      <c r="AY961" s="65"/>
      <c r="AZ961" s="65"/>
      <c r="BA961" s="65"/>
      <c r="BB961" s="65"/>
      <c r="BC961" s="65"/>
      <c r="BD961" s="65"/>
      <c r="BE961" s="65"/>
      <c r="BF961" s="65"/>
      <c r="BG961" s="65"/>
      <c r="BH961" s="65"/>
      <c r="BI961" s="65"/>
      <c r="BJ961" s="65"/>
      <c r="BK961" s="65"/>
      <c r="BL961" s="65"/>
      <c r="BM961" s="65"/>
      <c r="BN961" s="65"/>
      <c r="BO961" s="65"/>
      <c r="BP961" s="65"/>
      <c r="BQ961" s="65"/>
      <c r="BR961" s="65"/>
      <c r="BS961" s="65"/>
      <c r="BT961" s="65"/>
      <c r="BU961" s="65"/>
      <c r="BV961" s="65"/>
      <c r="BW961" s="65"/>
      <c r="BX961" s="65"/>
      <c r="BY961" s="65"/>
      <c r="BZ961" s="65"/>
      <c r="CA961" s="65"/>
      <c r="CB961" s="65"/>
      <c r="CC961" s="65"/>
      <c r="CD961" s="65"/>
      <c r="CE961" s="65"/>
      <c r="CF961" s="65"/>
      <c r="CG961" s="65"/>
      <c r="CH961" s="65"/>
      <c r="CI961" s="65"/>
      <c r="CJ961" s="65"/>
      <c r="CK961" s="65"/>
      <c r="CL961" s="65"/>
      <c r="CM961" s="65"/>
      <c r="CN961" s="65"/>
      <c r="CO961" s="65"/>
      <c r="CP961" s="65"/>
      <c r="CQ961" s="65"/>
      <c r="CR961" s="65"/>
      <c r="CS961" s="65"/>
      <c r="CT961" s="65"/>
      <c r="CU961" s="65"/>
      <c r="CV961" s="65"/>
      <c r="CW961" s="65"/>
      <c r="CX961" s="65"/>
      <c r="CY961" s="65"/>
      <c r="CZ961" s="65"/>
      <c r="DA961" s="65"/>
      <c r="DB961" s="65"/>
      <c r="DC961" s="65"/>
      <c r="DD961" s="65"/>
      <c r="DE961" s="65"/>
      <c r="DF961" s="65"/>
      <c r="DG961" s="65"/>
      <c r="DH961" s="65"/>
      <c r="DI961" s="65"/>
      <c r="DJ961" s="65"/>
      <c r="DK961" s="65"/>
      <c r="DL961" s="65"/>
      <c r="DM961" s="65"/>
      <c r="DN961" s="65"/>
      <c r="DO961" s="65"/>
      <c r="DP961" s="65"/>
      <c r="DQ961" s="65"/>
      <c r="DR961" s="65"/>
      <c r="DS961" s="65"/>
      <c r="DT961" s="65"/>
      <c r="DU961" s="65"/>
      <c r="DV961" s="65"/>
      <c r="DW961" s="65"/>
      <c r="DX961" s="65"/>
      <c r="DY961" s="65"/>
      <c r="DZ961" s="65"/>
      <c r="EA961" s="65"/>
    </row>
    <row r="962" spans="1:131" x14ac:dyDescent="0.25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  <c r="AL962" s="65"/>
      <c r="AM962" s="65"/>
      <c r="AN962" s="65"/>
      <c r="AO962" s="65"/>
      <c r="AP962" s="65"/>
      <c r="AQ962" s="65"/>
      <c r="AR962" s="65"/>
      <c r="AS962" s="65"/>
      <c r="AT962" s="65"/>
      <c r="AU962" s="65"/>
      <c r="AV962" s="65"/>
      <c r="AW962" s="65"/>
      <c r="AX962" s="65"/>
      <c r="AY962" s="65"/>
      <c r="AZ962" s="65"/>
      <c r="BA962" s="65"/>
      <c r="BB962" s="65"/>
      <c r="BC962" s="65"/>
      <c r="BD962" s="65"/>
      <c r="BE962" s="65"/>
      <c r="BF962" s="65"/>
      <c r="BG962" s="65"/>
      <c r="BH962" s="65"/>
      <c r="BI962" s="65"/>
      <c r="BJ962" s="65"/>
      <c r="BK962" s="65"/>
      <c r="BL962" s="65"/>
      <c r="BM962" s="65"/>
      <c r="BN962" s="65"/>
      <c r="BO962" s="65"/>
      <c r="BP962" s="65"/>
      <c r="BQ962" s="65"/>
      <c r="BR962" s="65"/>
      <c r="BS962" s="65"/>
      <c r="BT962" s="65"/>
      <c r="BU962" s="65"/>
      <c r="BV962" s="65"/>
      <c r="BW962" s="65"/>
      <c r="BX962" s="65"/>
      <c r="BY962" s="65"/>
      <c r="BZ962" s="65"/>
      <c r="CA962" s="65"/>
      <c r="CB962" s="65"/>
      <c r="CC962" s="65"/>
      <c r="CD962" s="65"/>
      <c r="CE962" s="65"/>
      <c r="CF962" s="65"/>
      <c r="CG962" s="65"/>
      <c r="CH962" s="65"/>
      <c r="CI962" s="65"/>
      <c r="CJ962" s="65"/>
      <c r="CK962" s="65"/>
      <c r="CL962" s="65"/>
      <c r="CM962" s="65"/>
      <c r="CN962" s="65"/>
      <c r="CO962" s="65"/>
      <c r="CP962" s="65"/>
      <c r="CQ962" s="65"/>
      <c r="CR962" s="65"/>
      <c r="CS962" s="65"/>
      <c r="CT962" s="65"/>
      <c r="CU962" s="65"/>
      <c r="CV962" s="65"/>
      <c r="CW962" s="65"/>
      <c r="CX962" s="65"/>
      <c r="CY962" s="65"/>
      <c r="CZ962" s="65"/>
      <c r="DA962" s="65"/>
      <c r="DB962" s="65"/>
      <c r="DC962" s="65"/>
      <c r="DD962" s="65"/>
      <c r="DE962" s="65"/>
      <c r="DF962" s="65"/>
      <c r="DG962" s="65"/>
      <c r="DH962" s="65"/>
      <c r="DI962" s="65"/>
      <c r="DJ962" s="65"/>
      <c r="DK962" s="65"/>
      <c r="DL962" s="65"/>
      <c r="DM962" s="65"/>
      <c r="DN962" s="65"/>
      <c r="DO962" s="65"/>
      <c r="DP962" s="65"/>
      <c r="DQ962" s="65"/>
      <c r="DR962" s="65"/>
      <c r="DS962" s="65"/>
      <c r="DT962" s="65"/>
      <c r="DU962" s="65"/>
      <c r="DV962" s="65"/>
      <c r="DW962" s="65"/>
      <c r="DX962" s="65"/>
      <c r="DY962" s="65"/>
      <c r="DZ962" s="65"/>
      <c r="EA962" s="65"/>
    </row>
    <row r="963" spans="1:131" x14ac:dyDescent="0.25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  <c r="AL963" s="65"/>
      <c r="AM963" s="65"/>
      <c r="AN963" s="65"/>
      <c r="AO963" s="65"/>
      <c r="AP963" s="65"/>
      <c r="AQ963" s="65"/>
      <c r="AR963" s="65"/>
      <c r="AS963" s="65"/>
      <c r="AT963" s="65"/>
      <c r="AU963" s="65"/>
      <c r="AV963" s="65"/>
      <c r="AW963" s="65"/>
      <c r="AX963" s="65"/>
      <c r="AY963" s="65"/>
      <c r="AZ963" s="65"/>
      <c r="BA963" s="65"/>
      <c r="BB963" s="65"/>
      <c r="BC963" s="65"/>
      <c r="BD963" s="65"/>
      <c r="BE963" s="65"/>
      <c r="BF963" s="65"/>
      <c r="BG963" s="65"/>
      <c r="BH963" s="65"/>
      <c r="BI963" s="65"/>
      <c r="BJ963" s="65"/>
      <c r="BK963" s="65"/>
      <c r="BL963" s="65"/>
      <c r="BM963" s="65"/>
      <c r="BN963" s="65"/>
      <c r="BO963" s="65"/>
      <c r="BP963" s="65"/>
      <c r="BQ963" s="65"/>
      <c r="BR963" s="65"/>
      <c r="BS963" s="65"/>
      <c r="BT963" s="65"/>
      <c r="BU963" s="65"/>
      <c r="BV963" s="65"/>
      <c r="BW963" s="65"/>
      <c r="BX963" s="65"/>
      <c r="BY963" s="65"/>
      <c r="BZ963" s="65"/>
      <c r="CA963" s="65"/>
      <c r="CB963" s="65"/>
      <c r="CC963" s="65"/>
      <c r="CD963" s="65"/>
      <c r="CE963" s="65"/>
      <c r="CF963" s="65"/>
      <c r="CG963" s="65"/>
      <c r="CH963" s="65"/>
      <c r="CI963" s="65"/>
      <c r="CJ963" s="65"/>
      <c r="CK963" s="65"/>
      <c r="CL963" s="65"/>
      <c r="CM963" s="65"/>
      <c r="CN963" s="65"/>
      <c r="CO963" s="65"/>
      <c r="CP963" s="65"/>
      <c r="CQ963" s="65"/>
      <c r="CR963" s="65"/>
      <c r="CS963" s="65"/>
      <c r="CT963" s="65"/>
      <c r="CU963" s="65"/>
      <c r="CV963" s="65"/>
      <c r="CW963" s="65"/>
      <c r="CX963" s="65"/>
      <c r="CY963" s="65"/>
      <c r="CZ963" s="65"/>
      <c r="DA963" s="65"/>
      <c r="DB963" s="65"/>
      <c r="DC963" s="65"/>
      <c r="DD963" s="65"/>
      <c r="DE963" s="65"/>
      <c r="DF963" s="65"/>
      <c r="DG963" s="65"/>
      <c r="DH963" s="65"/>
      <c r="DI963" s="65"/>
      <c r="DJ963" s="65"/>
      <c r="DK963" s="65"/>
      <c r="DL963" s="65"/>
      <c r="DM963" s="65"/>
      <c r="DN963" s="65"/>
      <c r="DO963" s="65"/>
      <c r="DP963" s="65"/>
      <c r="DQ963" s="65"/>
      <c r="DR963" s="65"/>
      <c r="DS963" s="65"/>
      <c r="DT963" s="65"/>
      <c r="DU963" s="65"/>
      <c r="DV963" s="65"/>
      <c r="DW963" s="65"/>
      <c r="DX963" s="65"/>
      <c r="DY963" s="65"/>
      <c r="DZ963" s="65"/>
      <c r="EA963" s="65"/>
    </row>
    <row r="964" spans="1:131" x14ac:dyDescent="0.25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  <c r="AA964" s="65"/>
      <c r="AB964" s="65"/>
      <c r="AC964" s="65"/>
      <c r="AD964" s="65"/>
      <c r="AE964" s="65"/>
      <c r="AF964" s="65"/>
      <c r="AG964" s="65"/>
      <c r="AH964" s="65"/>
      <c r="AI964" s="65"/>
      <c r="AJ964" s="65"/>
      <c r="AK964" s="65"/>
      <c r="AL964" s="65"/>
      <c r="AM964" s="65"/>
      <c r="AN964" s="65"/>
      <c r="AO964" s="65"/>
      <c r="AP964" s="65"/>
      <c r="AQ964" s="65"/>
      <c r="AR964" s="65"/>
      <c r="AS964" s="65"/>
      <c r="AT964" s="65"/>
      <c r="AU964" s="65"/>
      <c r="AV964" s="65"/>
      <c r="AW964" s="65"/>
      <c r="AX964" s="65"/>
      <c r="AY964" s="65"/>
      <c r="AZ964" s="65"/>
      <c r="BA964" s="65"/>
      <c r="BB964" s="65"/>
      <c r="BC964" s="65"/>
      <c r="BD964" s="65"/>
      <c r="BE964" s="65"/>
      <c r="BF964" s="65"/>
      <c r="BG964" s="65"/>
      <c r="BH964" s="65"/>
      <c r="BI964" s="65"/>
      <c r="BJ964" s="65"/>
      <c r="BK964" s="65"/>
      <c r="BL964" s="65"/>
      <c r="BM964" s="65"/>
      <c r="BN964" s="65"/>
      <c r="BO964" s="65"/>
      <c r="BP964" s="65"/>
      <c r="BQ964" s="65"/>
      <c r="BR964" s="65"/>
      <c r="BS964" s="65"/>
      <c r="BT964" s="65"/>
      <c r="BU964" s="65"/>
      <c r="BV964" s="65"/>
      <c r="BW964" s="65"/>
      <c r="BX964" s="65"/>
      <c r="BY964" s="65"/>
      <c r="BZ964" s="65"/>
      <c r="CA964" s="65"/>
      <c r="CB964" s="65"/>
      <c r="CC964" s="65"/>
      <c r="CD964" s="65"/>
      <c r="CE964" s="65"/>
      <c r="CF964" s="65"/>
      <c r="CG964" s="65"/>
      <c r="CH964" s="65"/>
      <c r="CI964" s="65"/>
      <c r="CJ964" s="65"/>
      <c r="CK964" s="65"/>
      <c r="CL964" s="65"/>
      <c r="CM964" s="65"/>
      <c r="CN964" s="65"/>
      <c r="CO964" s="65"/>
      <c r="CP964" s="65"/>
      <c r="CQ964" s="65"/>
      <c r="CR964" s="65"/>
      <c r="CS964" s="65"/>
      <c r="CT964" s="65"/>
      <c r="CU964" s="65"/>
      <c r="CV964" s="65"/>
      <c r="CW964" s="65"/>
      <c r="CX964" s="65"/>
      <c r="CY964" s="65"/>
      <c r="CZ964" s="65"/>
      <c r="DA964" s="65"/>
      <c r="DB964" s="65"/>
      <c r="DC964" s="65"/>
      <c r="DD964" s="65"/>
      <c r="DE964" s="65"/>
      <c r="DF964" s="65"/>
      <c r="DG964" s="65"/>
      <c r="DH964" s="65"/>
      <c r="DI964" s="65"/>
      <c r="DJ964" s="65"/>
      <c r="DK964" s="65"/>
      <c r="DL964" s="65"/>
      <c r="DM964" s="65"/>
      <c r="DN964" s="65"/>
      <c r="DO964" s="65"/>
      <c r="DP964" s="65"/>
      <c r="DQ964" s="65"/>
      <c r="DR964" s="65"/>
      <c r="DS964" s="65"/>
      <c r="DT964" s="65"/>
      <c r="DU964" s="65"/>
      <c r="DV964" s="65"/>
      <c r="DW964" s="65"/>
      <c r="DX964" s="65"/>
      <c r="DY964" s="65"/>
      <c r="DZ964" s="65"/>
      <c r="EA964" s="65"/>
    </row>
    <row r="965" spans="1:131" x14ac:dyDescent="0.25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  <c r="AL965" s="65"/>
      <c r="AM965" s="65"/>
      <c r="AN965" s="65"/>
      <c r="AO965" s="65"/>
      <c r="AP965" s="65"/>
      <c r="AQ965" s="65"/>
      <c r="AR965" s="65"/>
      <c r="AS965" s="65"/>
      <c r="AT965" s="65"/>
      <c r="AU965" s="65"/>
      <c r="AV965" s="65"/>
      <c r="AW965" s="65"/>
      <c r="AX965" s="65"/>
      <c r="AY965" s="65"/>
      <c r="AZ965" s="65"/>
      <c r="BA965" s="65"/>
      <c r="BB965" s="65"/>
      <c r="BC965" s="65"/>
      <c r="BD965" s="65"/>
      <c r="BE965" s="65"/>
      <c r="BF965" s="65"/>
      <c r="BG965" s="65"/>
      <c r="BH965" s="65"/>
      <c r="BI965" s="65"/>
      <c r="BJ965" s="65"/>
      <c r="BK965" s="65"/>
      <c r="BL965" s="65"/>
      <c r="BM965" s="65"/>
      <c r="BN965" s="65"/>
      <c r="BO965" s="65"/>
      <c r="BP965" s="65"/>
      <c r="BQ965" s="65"/>
      <c r="BR965" s="65"/>
      <c r="BS965" s="65"/>
      <c r="BT965" s="65"/>
      <c r="BU965" s="65"/>
      <c r="BV965" s="65"/>
      <c r="BW965" s="65"/>
      <c r="BX965" s="65"/>
      <c r="BY965" s="65"/>
      <c r="BZ965" s="65"/>
      <c r="CA965" s="65"/>
      <c r="CB965" s="65"/>
      <c r="CC965" s="65"/>
      <c r="CD965" s="65"/>
      <c r="CE965" s="65"/>
      <c r="CF965" s="65"/>
      <c r="CG965" s="65"/>
      <c r="CH965" s="65"/>
      <c r="CI965" s="65"/>
      <c r="CJ965" s="65"/>
      <c r="CK965" s="65"/>
      <c r="CL965" s="65"/>
      <c r="CM965" s="65"/>
      <c r="CN965" s="65"/>
      <c r="CO965" s="65"/>
      <c r="CP965" s="65"/>
      <c r="CQ965" s="65"/>
      <c r="CR965" s="65"/>
      <c r="CS965" s="65"/>
      <c r="CT965" s="65"/>
      <c r="CU965" s="65"/>
      <c r="CV965" s="65"/>
      <c r="CW965" s="65"/>
      <c r="CX965" s="65"/>
      <c r="CY965" s="65"/>
      <c r="CZ965" s="65"/>
      <c r="DA965" s="65"/>
      <c r="DB965" s="65"/>
      <c r="DC965" s="65"/>
      <c r="DD965" s="65"/>
      <c r="DE965" s="65"/>
      <c r="DF965" s="65"/>
      <c r="DG965" s="65"/>
      <c r="DH965" s="65"/>
      <c r="DI965" s="65"/>
      <c r="DJ965" s="65"/>
      <c r="DK965" s="65"/>
      <c r="DL965" s="65"/>
      <c r="DM965" s="65"/>
      <c r="DN965" s="65"/>
      <c r="DO965" s="65"/>
      <c r="DP965" s="65"/>
      <c r="DQ965" s="65"/>
      <c r="DR965" s="65"/>
      <c r="DS965" s="65"/>
      <c r="DT965" s="65"/>
      <c r="DU965" s="65"/>
      <c r="DV965" s="65"/>
      <c r="DW965" s="65"/>
      <c r="DX965" s="65"/>
      <c r="DY965" s="65"/>
      <c r="DZ965" s="65"/>
      <c r="EA965" s="65"/>
    </row>
    <row r="966" spans="1:131" x14ac:dyDescent="0.25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  <c r="AA966" s="65"/>
      <c r="AB966" s="65"/>
      <c r="AC966" s="65"/>
      <c r="AD966" s="65"/>
      <c r="AE966" s="65"/>
      <c r="AF966" s="65"/>
      <c r="AG966" s="65"/>
      <c r="AH966" s="65"/>
      <c r="AI966" s="65"/>
      <c r="AJ966" s="65"/>
      <c r="AK966" s="65"/>
      <c r="AL966" s="65"/>
      <c r="AM966" s="65"/>
      <c r="AN966" s="65"/>
      <c r="AO966" s="65"/>
      <c r="AP966" s="65"/>
      <c r="AQ966" s="65"/>
      <c r="AR966" s="65"/>
      <c r="AS966" s="65"/>
      <c r="AT966" s="65"/>
      <c r="AU966" s="65"/>
      <c r="AV966" s="65"/>
      <c r="AW966" s="65"/>
      <c r="AX966" s="65"/>
      <c r="AY966" s="65"/>
      <c r="AZ966" s="65"/>
      <c r="BA966" s="65"/>
      <c r="BB966" s="65"/>
      <c r="BC966" s="65"/>
      <c r="BD966" s="65"/>
      <c r="BE966" s="65"/>
      <c r="BF966" s="65"/>
      <c r="BG966" s="65"/>
      <c r="BH966" s="65"/>
      <c r="BI966" s="65"/>
      <c r="BJ966" s="65"/>
      <c r="BK966" s="65"/>
      <c r="BL966" s="65"/>
      <c r="BM966" s="65"/>
      <c r="BN966" s="65"/>
      <c r="BO966" s="65"/>
      <c r="BP966" s="65"/>
      <c r="BQ966" s="65"/>
      <c r="BR966" s="65"/>
      <c r="BS966" s="65"/>
      <c r="BT966" s="65"/>
      <c r="BU966" s="65"/>
      <c r="BV966" s="65"/>
      <c r="BW966" s="65"/>
      <c r="BX966" s="65"/>
      <c r="BY966" s="65"/>
      <c r="BZ966" s="65"/>
      <c r="CA966" s="65"/>
      <c r="CB966" s="65"/>
      <c r="CC966" s="65"/>
      <c r="CD966" s="65"/>
      <c r="CE966" s="65"/>
      <c r="CF966" s="65"/>
      <c r="CG966" s="65"/>
      <c r="CH966" s="65"/>
      <c r="CI966" s="65"/>
      <c r="CJ966" s="65"/>
      <c r="CK966" s="65"/>
      <c r="CL966" s="65"/>
      <c r="CM966" s="65"/>
      <c r="CN966" s="65"/>
      <c r="CO966" s="65"/>
      <c r="CP966" s="65"/>
      <c r="CQ966" s="65"/>
      <c r="CR966" s="65"/>
      <c r="CS966" s="65"/>
      <c r="CT966" s="65"/>
      <c r="CU966" s="65"/>
      <c r="CV966" s="65"/>
      <c r="CW966" s="65"/>
      <c r="CX966" s="65"/>
      <c r="CY966" s="65"/>
      <c r="CZ966" s="65"/>
      <c r="DA966" s="65"/>
      <c r="DB966" s="65"/>
      <c r="DC966" s="65"/>
      <c r="DD966" s="65"/>
      <c r="DE966" s="65"/>
      <c r="DF966" s="65"/>
      <c r="DG966" s="65"/>
      <c r="DH966" s="65"/>
      <c r="DI966" s="65"/>
      <c r="DJ966" s="65"/>
      <c r="DK966" s="65"/>
      <c r="DL966" s="65"/>
      <c r="DM966" s="65"/>
      <c r="DN966" s="65"/>
      <c r="DO966" s="65"/>
      <c r="DP966" s="65"/>
      <c r="DQ966" s="65"/>
      <c r="DR966" s="65"/>
      <c r="DS966" s="65"/>
      <c r="DT966" s="65"/>
      <c r="DU966" s="65"/>
      <c r="DV966" s="65"/>
      <c r="DW966" s="65"/>
      <c r="DX966" s="65"/>
      <c r="DY966" s="65"/>
      <c r="DZ966" s="65"/>
      <c r="EA966" s="65"/>
    </row>
    <row r="967" spans="1:131" x14ac:dyDescent="0.25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  <c r="AA967" s="65"/>
      <c r="AB967" s="65"/>
      <c r="AC967" s="65"/>
      <c r="AD967" s="65"/>
      <c r="AE967" s="65"/>
      <c r="AF967" s="65"/>
      <c r="AG967" s="65"/>
      <c r="AH967" s="65"/>
      <c r="AI967" s="65"/>
      <c r="AJ967" s="65"/>
      <c r="AK967" s="65"/>
      <c r="AL967" s="65"/>
      <c r="AM967" s="65"/>
      <c r="AN967" s="65"/>
      <c r="AO967" s="65"/>
      <c r="AP967" s="65"/>
      <c r="AQ967" s="65"/>
      <c r="AR967" s="65"/>
      <c r="AS967" s="65"/>
      <c r="AT967" s="65"/>
      <c r="AU967" s="65"/>
      <c r="AV967" s="65"/>
      <c r="AW967" s="65"/>
      <c r="AX967" s="65"/>
      <c r="AY967" s="65"/>
      <c r="AZ967" s="65"/>
      <c r="BA967" s="65"/>
      <c r="BB967" s="65"/>
      <c r="BC967" s="65"/>
      <c r="BD967" s="65"/>
      <c r="BE967" s="65"/>
      <c r="BF967" s="65"/>
      <c r="BG967" s="65"/>
      <c r="BH967" s="65"/>
      <c r="BI967" s="65"/>
      <c r="BJ967" s="65"/>
      <c r="BK967" s="65"/>
      <c r="BL967" s="65"/>
      <c r="BM967" s="65"/>
      <c r="BN967" s="65"/>
      <c r="BO967" s="65"/>
      <c r="BP967" s="65"/>
      <c r="BQ967" s="65"/>
      <c r="BR967" s="65"/>
      <c r="BS967" s="65"/>
      <c r="BT967" s="65"/>
      <c r="BU967" s="65"/>
      <c r="BV967" s="65"/>
      <c r="BW967" s="65"/>
      <c r="BX967" s="65"/>
      <c r="BY967" s="65"/>
      <c r="BZ967" s="65"/>
      <c r="CA967" s="65"/>
      <c r="CB967" s="65"/>
      <c r="CC967" s="65"/>
      <c r="CD967" s="65"/>
      <c r="CE967" s="65"/>
      <c r="CF967" s="65"/>
      <c r="CG967" s="65"/>
      <c r="CH967" s="65"/>
      <c r="CI967" s="65"/>
      <c r="CJ967" s="65"/>
      <c r="CK967" s="65"/>
      <c r="CL967" s="65"/>
      <c r="CM967" s="65"/>
      <c r="CN967" s="65"/>
      <c r="CO967" s="65"/>
      <c r="CP967" s="65"/>
      <c r="CQ967" s="65"/>
      <c r="CR967" s="65"/>
      <c r="CS967" s="65"/>
      <c r="CT967" s="65"/>
      <c r="CU967" s="65"/>
      <c r="CV967" s="65"/>
      <c r="CW967" s="65"/>
      <c r="CX967" s="65"/>
      <c r="CY967" s="65"/>
      <c r="CZ967" s="65"/>
      <c r="DA967" s="65"/>
      <c r="DB967" s="65"/>
      <c r="DC967" s="65"/>
      <c r="DD967" s="65"/>
      <c r="DE967" s="65"/>
      <c r="DF967" s="65"/>
      <c r="DG967" s="65"/>
      <c r="DH967" s="65"/>
      <c r="DI967" s="65"/>
      <c r="DJ967" s="65"/>
      <c r="DK967" s="65"/>
      <c r="DL967" s="65"/>
      <c r="DM967" s="65"/>
      <c r="DN967" s="65"/>
      <c r="DO967" s="65"/>
      <c r="DP967" s="65"/>
      <c r="DQ967" s="65"/>
      <c r="DR967" s="65"/>
      <c r="DS967" s="65"/>
      <c r="DT967" s="65"/>
      <c r="DU967" s="65"/>
      <c r="DV967" s="65"/>
      <c r="DW967" s="65"/>
      <c r="DX967" s="65"/>
      <c r="DY967" s="65"/>
      <c r="DZ967" s="65"/>
      <c r="EA967" s="65"/>
    </row>
    <row r="968" spans="1:131" x14ac:dyDescent="0.25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  <c r="AA968" s="65"/>
      <c r="AB968" s="65"/>
      <c r="AC968" s="65"/>
      <c r="AD968" s="65"/>
      <c r="AE968" s="65"/>
      <c r="AF968" s="65"/>
      <c r="AG968" s="65"/>
      <c r="AH968" s="65"/>
      <c r="AI968" s="65"/>
      <c r="AJ968" s="65"/>
      <c r="AK968" s="65"/>
      <c r="AL968" s="65"/>
      <c r="AM968" s="65"/>
      <c r="AN968" s="65"/>
      <c r="AO968" s="65"/>
      <c r="AP968" s="65"/>
      <c r="AQ968" s="65"/>
      <c r="AR968" s="65"/>
      <c r="AS968" s="65"/>
      <c r="AT968" s="65"/>
      <c r="AU968" s="65"/>
      <c r="AV968" s="65"/>
      <c r="AW968" s="65"/>
      <c r="AX968" s="65"/>
      <c r="AY968" s="65"/>
      <c r="AZ968" s="65"/>
      <c r="BA968" s="65"/>
      <c r="BB968" s="65"/>
      <c r="BC968" s="65"/>
      <c r="BD968" s="65"/>
      <c r="BE968" s="65"/>
      <c r="BF968" s="65"/>
      <c r="BG968" s="65"/>
      <c r="BH968" s="65"/>
      <c r="BI968" s="65"/>
      <c r="BJ968" s="65"/>
      <c r="BK968" s="65"/>
      <c r="BL968" s="65"/>
      <c r="BM968" s="65"/>
      <c r="BN968" s="65"/>
      <c r="BO968" s="65"/>
      <c r="BP968" s="65"/>
      <c r="BQ968" s="65"/>
      <c r="BR968" s="65"/>
      <c r="BS968" s="65"/>
      <c r="BT968" s="65"/>
      <c r="BU968" s="65"/>
      <c r="BV968" s="65"/>
      <c r="BW968" s="65"/>
      <c r="BX968" s="65"/>
      <c r="BY968" s="65"/>
      <c r="BZ968" s="65"/>
      <c r="CA968" s="65"/>
      <c r="CB968" s="65"/>
      <c r="CC968" s="65"/>
      <c r="CD968" s="65"/>
      <c r="CE968" s="65"/>
      <c r="CF968" s="65"/>
      <c r="CG968" s="65"/>
      <c r="CH968" s="65"/>
      <c r="CI968" s="65"/>
      <c r="CJ968" s="65"/>
      <c r="CK968" s="65"/>
      <c r="CL968" s="65"/>
      <c r="CM968" s="65"/>
      <c r="CN968" s="65"/>
      <c r="CO968" s="65"/>
      <c r="CP968" s="65"/>
      <c r="CQ968" s="65"/>
      <c r="CR968" s="65"/>
      <c r="CS968" s="65"/>
      <c r="CT968" s="65"/>
      <c r="CU968" s="65"/>
      <c r="CV968" s="65"/>
      <c r="CW968" s="65"/>
      <c r="CX968" s="65"/>
      <c r="CY968" s="65"/>
      <c r="CZ968" s="65"/>
      <c r="DA968" s="65"/>
      <c r="DB968" s="65"/>
      <c r="DC968" s="65"/>
      <c r="DD968" s="65"/>
      <c r="DE968" s="65"/>
      <c r="DF968" s="65"/>
      <c r="DG968" s="65"/>
      <c r="DH968" s="65"/>
      <c r="DI968" s="65"/>
      <c r="DJ968" s="65"/>
      <c r="DK968" s="65"/>
      <c r="DL968" s="65"/>
      <c r="DM968" s="65"/>
      <c r="DN968" s="65"/>
      <c r="DO968" s="65"/>
      <c r="DP968" s="65"/>
      <c r="DQ968" s="65"/>
      <c r="DR968" s="65"/>
      <c r="DS968" s="65"/>
      <c r="DT968" s="65"/>
      <c r="DU968" s="65"/>
      <c r="DV968" s="65"/>
      <c r="DW968" s="65"/>
      <c r="DX968" s="65"/>
      <c r="DY968" s="65"/>
      <c r="DZ968" s="65"/>
      <c r="EA968" s="65"/>
    </row>
    <row r="969" spans="1:131" x14ac:dyDescent="0.25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  <c r="AA969" s="65"/>
      <c r="AB969" s="65"/>
      <c r="AC969" s="65"/>
      <c r="AD969" s="65"/>
      <c r="AE969" s="65"/>
      <c r="AF969" s="65"/>
      <c r="AG969" s="65"/>
      <c r="AH969" s="65"/>
      <c r="AI969" s="65"/>
      <c r="AJ969" s="65"/>
      <c r="AK969" s="65"/>
      <c r="AL969" s="65"/>
      <c r="AM969" s="65"/>
      <c r="AN969" s="65"/>
      <c r="AO969" s="65"/>
      <c r="AP969" s="65"/>
      <c r="AQ969" s="65"/>
      <c r="AR969" s="65"/>
      <c r="AS969" s="65"/>
      <c r="AT969" s="65"/>
      <c r="AU969" s="65"/>
      <c r="AV969" s="65"/>
      <c r="AW969" s="65"/>
      <c r="AX969" s="65"/>
      <c r="AY969" s="65"/>
      <c r="AZ969" s="65"/>
      <c r="BA969" s="65"/>
      <c r="BB969" s="65"/>
      <c r="BC969" s="65"/>
      <c r="BD969" s="65"/>
      <c r="BE969" s="65"/>
      <c r="BF969" s="65"/>
      <c r="BG969" s="65"/>
      <c r="BH969" s="65"/>
      <c r="BI969" s="65"/>
      <c r="BJ969" s="65"/>
      <c r="BK969" s="65"/>
      <c r="BL969" s="65"/>
      <c r="BM969" s="65"/>
      <c r="BN969" s="65"/>
      <c r="BO969" s="65"/>
      <c r="BP969" s="65"/>
      <c r="BQ969" s="65"/>
      <c r="BR969" s="65"/>
      <c r="BS969" s="65"/>
      <c r="BT969" s="65"/>
      <c r="BU969" s="65"/>
      <c r="BV969" s="65"/>
      <c r="BW969" s="65"/>
      <c r="BX969" s="65"/>
      <c r="BY969" s="65"/>
      <c r="BZ969" s="65"/>
      <c r="CA969" s="65"/>
      <c r="CB969" s="65"/>
      <c r="CC969" s="65"/>
      <c r="CD969" s="65"/>
      <c r="CE969" s="65"/>
      <c r="CF969" s="65"/>
      <c r="CG969" s="65"/>
      <c r="CH969" s="65"/>
      <c r="CI969" s="65"/>
      <c r="CJ969" s="65"/>
      <c r="CK969" s="65"/>
      <c r="CL969" s="65"/>
      <c r="CM969" s="65"/>
      <c r="CN969" s="65"/>
      <c r="CO969" s="65"/>
      <c r="CP969" s="65"/>
      <c r="CQ969" s="65"/>
      <c r="CR969" s="65"/>
      <c r="CS969" s="65"/>
      <c r="CT969" s="65"/>
      <c r="CU969" s="65"/>
      <c r="CV969" s="65"/>
      <c r="CW969" s="65"/>
      <c r="CX969" s="65"/>
      <c r="CY969" s="65"/>
      <c r="CZ969" s="65"/>
      <c r="DA969" s="65"/>
      <c r="DB969" s="65"/>
      <c r="DC969" s="65"/>
      <c r="DD969" s="65"/>
      <c r="DE969" s="65"/>
      <c r="DF969" s="65"/>
      <c r="DG969" s="65"/>
      <c r="DH969" s="65"/>
      <c r="DI969" s="65"/>
      <c r="DJ969" s="65"/>
      <c r="DK969" s="65"/>
      <c r="DL969" s="65"/>
      <c r="DM969" s="65"/>
      <c r="DN969" s="65"/>
      <c r="DO969" s="65"/>
      <c r="DP969" s="65"/>
      <c r="DQ969" s="65"/>
      <c r="DR969" s="65"/>
      <c r="DS969" s="65"/>
      <c r="DT969" s="65"/>
      <c r="DU969" s="65"/>
      <c r="DV969" s="65"/>
      <c r="DW969" s="65"/>
      <c r="DX969" s="65"/>
      <c r="DY969" s="65"/>
      <c r="DZ969" s="65"/>
      <c r="EA969" s="65"/>
    </row>
    <row r="970" spans="1:131" x14ac:dyDescent="0.25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  <c r="AA970" s="65"/>
      <c r="AB970" s="65"/>
      <c r="AC970" s="65"/>
      <c r="AD970" s="65"/>
      <c r="AE970" s="65"/>
      <c r="AF970" s="65"/>
      <c r="AG970" s="65"/>
      <c r="AH970" s="65"/>
      <c r="AI970" s="65"/>
      <c r="AJ970" s="65"/>
      <c r="AK970" s="65"/>
      <c r="AL970" s="65"/>
      <c r="AM970" s="65"/>
      <c r="AN970" s="65"/>
      <c r="AO970" s="65"/>
      <c r="AP970" s="65"/>
      <c r="AQ970" s="65"/>
      <c r="AR970" s="65"/>
      <c r="AS970" s="65"/>
      <c r="AT970" s="65"/>
      <c r="AU970" s="65"/>
      <c r="AV970" s="65"/>
      <c r="AW970" s="65"/>
      <c r="AX970" s="65"/>
      <c r="AY970" s="65"/>
      <c r="AZ970" s="65"/>
      <c r="BA970" s="65"/>
      <c r="BB970" s="65"/>
      <c r="BC970" s="65"/>
      <c r="BD970" s="65"/>
      <c r="BE970" s="65"/>
      <c r="BF970" s="65"/>
      <c r="BG970" s="65"/>
      <c r="BH970" s="65"/>
      <c r="BI970" s="65"/>
      <c r="BJ970" s="65"/>
      <c r="BK970" s="65"/>
      <c r="BL970" s="65"/>
      <c r="BM970" s="65"/>
      <c r="BN970" s="65"/>
      <c r="BO970" s="65"/>
      <c r="BP970" s="65"/>
      <c r="BQ970" s="65"/>
      <c r="BR970" s="65"/>
      <c r="BS970" s="65"/>
      <c r="BT970" s="65"/>
      <c r="BU970" s="65"/>
      <c r="BV970" s="65"/>
      <c r="BW970" s="65"/>
      <c r="BX970" s="65"/>
      <c r="BY970" s="65"/>
      <c r="BZ970" s="65"/>
      <c r="CA970" s="65"/>
      <c r="CB970" s="65"/>
      <c r="CC970" s="65"/>
      <c r="CD970" s="65"/>
      <c r="CE970" s="65"/>
      <c r="CF970" s="65"/>
      <c r="CG970" s="65"/>
      <c r="CH970" s="65"/>
      <c r="CI970" s="65"/>
      <c r="CJ970" s="65"/>
      <c r="CK970" s="65"/>
      <c r="CL970" s="65"/>
      <c r="CM970" s="65"/>
      <c r="CN970" s="65"/>
      <c r="CO970" s="65"/>
      <c r="CP970" s="65"/>
      <c r="CQ970" s="65"/>
      <c r="CR970" s="65"/>
      <c r="CS970" s="65"/>
      <c r="CT970" s="65"/>
      <c r="CU970" s="65"/>
      <c r="CV970" s="65"/>
      <c r="CW970" s="65"/>
      <c r="CX970" s="65"/>
      <c r="CY970" s="65"/>
      <c r="CZ970" s="65"/>
      <c r="DA970" s="65"/>
      <c r="DB970" s="65"/>
      <c r="DC970" s="65"/>
      <c r="DD970" s="65"/>
      <c r="DE970" s="65"/>
      <c r="DF970" s="65"/>
      <c r="DG970" s="65"/>
      <c r="DH970" s="65"/>
      <c r="DI970" s="65"/>
      <c r="DJ970" s="65"/>
      <c r="DK970" s="65"/>
      <c r="DL970" s="65"/>
      <c r="DM970" s="65"/>
      <c r="DN970" s="65"/>
      <c r="DO970" s="65"/>
      <c r="DP970" s="65"/>
      <c r="DQ970" s="65"/>
      <c r="DR970" s="65"/>
      <c r="DS970" s="65"/>
      <c r="DT970" s="65"/>
      <c r="DU970" s="65"/>
      <c r="DV970" s="65"/>
      <c r="DW970" s="65"/>
      <c r="DX970" s="65"/>
      <c r="DY970" s="65"/>
      <c r="DZ970" s="65"/>
      <c r="EA970" s="65"/>
    </row>
    <row r="971" spans="1:131" x14ac:dyDescent="0.25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  <c r="AL971" s="65"/>
      <c r="AM971" s="65"/>
      <c r="AN971" s="65"/>
      <c r="AO971" s="65"/>
      <c r="AP971" s="65"/>
      <c r="AQ971" s="65"/>
      <c r="AR971" s="65"/>
      <c r="AS971" s="65"/>
      <c r="AT971" s="65"/>
      <c r="AU971" s="65"/>
      <c r="AV971" s="65"/>
      <c r="AW971" s="65"/>
      <c r="AX971" s="65"/>
      <c r="AY971" s="65"/>
      <c r="AZ971" s="65"/>
      <c r="BA971" s="65"/>
      <c r="BB971" s="65"/>
      <c r="BC971" s="65"/>
      <c r="BD971" s="65"/>
      <c r="BE971" s="65"/>
      <c r="BF971" s="65"/>
      <c r="BG971" s="65"/>
      <c r="BH971" s="65"/>
      <c r="BI971" s="65"/>
      <c r="BJ971" s="65"/>
      <c r="BK971" s="65"/>
      <c r="BL971" s="65"/>
      <c r="BM971" s="65"/>
      <c r="BN971" s="65"/>
      <c r="BO971" s="65"/>
      <c r="BP971" s="65"/>
      <c r="BQ971" s="65"/>
      <c r="BR971" s="65"/>
      <c r="BS971" s="65"/>
      <c r="BT971" s="65"/>
      <c r="BU971" s="65"/>
      <c r="BV971" s="65"/>
      <c r="BW971" s="65"/>
      <c r="BX971" s="65"/>
      <c r="BY971" s="65"/>
      <c r="BZ971" s="65"/>
      <c r="CA971" s="65"/>
      <c r="CB971" s="65"/>
      <c r="CC971" s="65"/>
      <c r="CD971" s="65"/>
      <c r="CE971" s="65"/>
      <c r="CF971" s="65"/>
      <c r="CG971" s="65"/>
      <c r="CH971" s="65"/>
      <c r="CI971" s="65"/>
      <c r="CJ971" s="65"/>
      <c r="CK971" s="65"/>
      <c r="CL971" s="65"/>
      <c r="CM971" s="65"/>
      <c r="CN971" s="65"/>
      <c r="CO971" s="65"/>
      <c r="CP971" s="65"/>
      <c r="CQ971" s="65"/>
      <c r="CR971" s="65"/>
      <c r="CS971" s="65"/>
      <c r="CT971" s="65"/>
      <c r="CU971" s="65"/>
      <c r="CV971" s="65"/>
      <c r="CW971" s="65"/>
      <c r="CX971" s="65"/>
      <c r="CY971" s="65"/>
      <c r="CZ971" s="65"/>
      <c r="DA971" s="65"/>
      <c r="DB971" s="65"/>
      <c r="DC971" s="65"/>
      <c r="DD971" s="65"/>
      <c r="DE971" s="65"/>
      <c r="DF971" s="65"/>
      <c r="DG971" s="65"/>
      <c r="DH971" s="65"/>
      <c r="DI971" s="65"/>
      <c r="DJ971" s="65"/>
      <c r="DK971" s="65"/>
      <c r="DL971" s="65"/>
      <c r="DM971" s="65"/>
      <c r="DN971" s="65"/>
      <c r="DO971" s="65"/>
      <c r="DP971" s="65"/>
      <c r="DQ971" s="65"/>
      <c r="DR971" s="65"/>
      <c r="DS971" s="65"/>
      <c r="DT971" s="65"/>
      <c r="DU971" s="65"/>
      <c r="DV971" s="65"/>
      <c r="DW971" s="65"/>
      <c r="DX971" s="65"/>
      <c r="DY971" s="65"/>
      <c r="DZ971" s="65"/>
      <c r="EA971" s="65"/>
    </row>
    <row r="972" spans="1:131" x14ac:dyDescent="0.25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  <c r="AA972" s="65"/>
      <c r="AB972" s="65"/>
      <c r="AC972" s="65"/>
      <c r="AD972" s="65"/>
      <c r="AE972" s="65"/>
      <c r="AF972" s="65"/>
      <c r="AG972" s="65"/>
      <c r="AH972" s="65"/>
      <c r="AI972" s="65"/>
      <c r="AJ972" s="65"/>
      <c r="AK972" s="65"/>
      <c r="AL972" s="65"/>
      <c r="AM972" s="65"/>
      <c r="AN972" s="65"/>
      <c r="AO972" s="65"/>
      <c r="AP972" s="65"/>
      <c r="AQ972" s="65"/>
      <c r="AR972" s="65"/>
      <c r="AS972" s="65"/>
      <c r="AT972" s="65"/>
      <c r="AU972" s="65"/>
      <c r="AV972" s="65"/>
      <c r="AW972" s="65"/>
      <c r="AX972" s="65"/>
      <c r="AY972" s="65"/>
      <c r="AZ972" s="65"/>
      <c r="BA972" s="65"/>
      <c r="BB972" s="65"/>
      <c r="BC972" s="65"/>
      <c r="BD972" s="65"/>
      <c r="BE972" s="65"/>
      <c r="BF972" s="65"/>
      <c r="BG972" s="65"/>
      <c r="BH972" s="65"/>
      <c r="BI972" s="65"/>
      <c r="BJ972" s="65"/>
      <c r="BK972" s="65"/>
      <c r="BL972" s="65"/>
      <c r="BM972" s="65"/>
      <c r="BN972" s="65"/>
      <c r="BO972" s="65"/>
      <c r="BP972" s="65"/>
      <c r="BQ972" s="65"/>
      <c r="BR972" s="65"/>
      <c r="BS972" s="65"/>
      <c r="BT972" s="65"/>
      <c r="BU972" s="65"/>
      <c r="BV972" s="65"/>
      <c r="BW972" s="65"/>
      <c r="BX972" s="65"/>
      <c r="BY972" s="65"/>
      <c r="BZ972" s="65"/>
      <c r="CA972" s="65"/>
      <c r="CB972" s="65"/>
      <c r="CC972" s="65"/>
      <c r="CD972" s="65"/>
      <c r="CE972" s="65"/>
      <c r="CF972" s="65"/>
      <c r="CG972" s="65"/>
      <c r="CH972" s="65"/>
      <c r="CI972" s="65"/>
      <c r="CJ972" s="65"/>
      <c r="CK972" s="65"/>
      <c r="CL972" s="65"/>
      <c r="CM972" s="65"/>
      <c r="CN972" s="65"/>
      <c r="CO972" s="65"/>
      <c r="CP972" s="65"/>
      <c r="CQ972" s="65"/>
      <c r="CR972" s="65"/>
      <c r="CS972" s="65"/>
      <c r="CT972" s="65"/>
      <c r="CU972" s="65"/>
      <c r="CV972" s="65"/>
      <c r="CW972" s="65"/>
      <c r="CX972" s="65"/>
      <c r="CY972" s="65"/>
      <c r="CZ972" s="65"/>
      <c r="DA972" s="65"/>
      <c r="DB972" s="65"/>
      <c r="DC972" s="65"/>
      <c r="DD972" s="65"/>
      <c r="DE972" s="65"/>
      <c r="DF972" s="65"/>
      <c r="DG972" s="65"/>
      <c r="DH972" s="65"/>
      <c r="DI972" s="65"/>
      <c r="DJ972" s="65"/>
      <c r="DK972" s="65"/>
      <c r="DL972" s="65"/>
      <c r="DM972" s="65"/>
      <c r="DN972" s="65"/>
      <c r="DO972" s="65"/>
      <c r="DP972" s="65"/>
      <c r="DQ972" s="65"/>
      <c r="DR972" s="65"/>
      <c r="DS972" s="65"/>
      <c r="DT972" s="65"/>
      <c r="DU972" s="65"/>
      <c r="DV972" s="65"/>
      <c r="DW972" s="65"/>
      <c r="DX972" s="65"/>
      <c r="DY972" s="65"/>
      <c r="DZ972" s="65"/>
      <c r="EA972" s="65"/>
    </row>
    <row r="973" spans="1:131" x14ac:dyDescent="0.25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  <c r="AA973" s="65"/>
      <c r="AB973" s="65"/>
      <c r="AC973" s="65"/>
      <c r="AD973" s="65"/>
      <c r="AE973" s="65"/>
      <c r="AF973" s="65"/>
      <c r="AG973" s="65"/>
      <c r="AH973" s="65"/>
      <c r="AI973" s="65"/>
      <c r="AJ973" s="65"/>
      <c r="AK973" s="65"/>
      <c r="AL973" s="65"/>
      <c r="AM973" s="65"/>
      <c r="AN973" s="65"/>
      <c r="AO973" s="65"/>
      <c r="AP973" s="65"/>
      <c r="AQ973" s="65"/>
      <c r="AR973" s="65"/>
      <c r="AS973" s="65"/>
      <c r="AT973" s="65"/>
      <c r="AU973" s="65"/>
      <c r="AV973" s="65"/>
      <c r="AW973" s="65"/>
      <c r="AX973" s="65"/>
      <c r="AY973" s="65"/>
      <c r="AZ973" s="65"/>
      <c r="BA973" s="65"/>
      <c r="BB973" s="65"/>
      <c r="BC973" s="65"/>
      <c r="BD973" s="65"/>
      <c r="BE973" s="65"/>
      <c r="BF973" s="65"/>
      <c r="BG973" s="65"/>
      <c r="BH973" s="65"/>
      <c r="BI973" s="65"/>
      <c r="BJ973" s="65"/>
      <c r="BK973" s="65"/>
      <c r="BL973" s="65"/>
      <c r="BM973" s="65"/>
      <c r="BN973" s="65"/>
      <c r="BO973" s="65"/>
      <c r="BP973" s="65"/>
      <c r="BQ973" s="65"/>
      <c r="BR973" s="65"/>
      <c r="BS973" s="65"/>
      <c r="BT973" s="65"/>
      <c r="BU973" s="65"/>
      <c r="BV973" s="65"/>
      <c r="BW973" s="65"/>
      <c r="BX973" s="65"/>
      <c r="BY973" s="65"/>
      <c r="BZ973" s="65"/>
      <c r="CA973" s="65"/>
      <c r="CB973" s="65"/>
      <c r="CC973" s="65"/>
      <c r="CD973" s="65"/>
      <c r="CE973" s="65"/>
      <c r="CF973" s="65"/>
      <c r="CG973" s="65"/>
      <c r="CH973" s="65"/>
      <c r="CI973" s="65"/>
      <c r="CJ973" s="65"/>
      <c r="CK973" s="65"/>
      <c r="CL973" s="65"/>
      <c r="CM973" s="65"/>
      <c r="CN973" s="65"/>
      <c r="CO973" s="65"/>
      <c r="CP973" s="65"/>
      <c r="CQ973" s="65"/>
      <c r="CR973" s="65"/>
      <c r="CS973" s="65"/>
      <c r="CT973" s="65"/>
      <c r="CU973" s="65"/>
      <c r="CV973" s="65"/>
      <c r="CW973" s="65"/>
      <c r="CX973" s="65"/>
      <c r="CY973" s="65"/>
      <c r="CZ973" s="65"/>
      <c r="DA973" s="65"/>
      <c r="DB973" s="65"/>
      <c r="DC973" s="65"/>
      <c r="DD973" s="65"/>
      <c r="DE973" s="65"/>
      <c r="DF973" s="65"/>
      <c r="DG973" s="65"/>
      <c r="DH973" s="65"/>
      <c r="DI973" s="65"/>
      <c r="DJ973" s="65"/>
      <c r="DK973" s="65"/>
      <c r="DL973" s="65"/>
      <c r="DM973" s="65"/>
      <c r="DN973" s="65"/>
      <c r="DO973" s="65"/>
      <c r="DP973" s="65"/>
      <c r="DQ973" s="65"/>
      <c r="DR973" s="65"/>
      <c r="DS973" s="65"/>
      <c r="DT973" s="65"/>
      <c r="DU973" s="65"/>
      <c r="DV973" s="65"/>
      <c r="DW973" s="65"/>
      <c r="DX973" s="65"/>
      <c r="DY973" s="65"/>
      <c r="DZ973" s="65"/>
      <c r="EA973" s="65"/>
    </row>
    <row r="974" spans="1:131" x14ac:dyDescent="0.25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  <c r="AL974" s="65"/>
      <c r="AM974" s="65"/>
      <c r="AN974" s="65"/>
      <c r="AO974" s="65"/>
      <c r="AP974" s="65"/>
      <c r="AQ974" s="65"/>
      <c r="AR974" s="65"/>
      <c r="AS974" s="65"/>
      <c r="AT974" s="65"/>
      <c r="AU974" s="65"/>
      <c r="AV974" s="65"/>
      <c r="AW974" s="65"/>
      <c r="AX974" s="65"/>
      <c r="AY974" s="65"/>
      <c r="AZ974" s="65"/>
      <c r="BA974" s="65"/>
      <c r="BB974" s="65"/>
      <c r="BC974" s="65"/>
      <c r="BD974" s="65"/>
      <c r="BE974" s="65"/>
      <c r="BF974" s="65"/>
      <c r="BG974" s="65"/>
      <c r="BH974" s="65"/>
      <c r="BI974" s="65"/>
      <c r="BJ974" s="65"/>
      <c r="BK974" s="65"/>
      <c r="BL974" s="65"/>
      <c r="BM974" s="65"/>
      <c r="BN974" s="65"/>
      <c r="BO974" s="65"/>
      <c r="BP974" s="65"/>
      <c r="BQ974" s="65"/>
      <c r="BR974" s="65"/>
      <c r="BS974" s="65"/>
      <c r="BT974" s="65"/>
      <c r="BU974" s="65"/>
      <c r="BV974" s="65"/>
      <c r="BW974" s="65"/>
      <c r="BX974" s="65"/>
      <c r="BY974" s="65"/>
      <c r="BZ974" s="65"/>
      <c r="CA974" s="65"/>
      <c r="CB974" s="65"/>
      <c r="CC974" s="65"/>
      <c r="CD974" s="65"/>
      <c r="CE974" s="65"/>
      <c r="CF974" s="65"/>
      <c r="CG974" s="65"/>
      <c r="CH974" s="65"/>
      <c r="CI974" s="65"/>
      <c r="CJ974" s="65"/>
      <c r="CK974" s="65"/>
      <c r="CL974" s="65"/>
      <c r="CM974" s="65"/>
      <c r="CN974" s="65"/>
      <c r="CO974" s="65"/>
      <c r="CP974" s="65"/>
      <c r="CQ974" s="65"/>
      <c r="CR974" s="65"/>
      <c r="CS974" s="65"/>
      <c r="CT974" s="65"/>
      <c r="CU974" s="65"/>
      <c r="CV974" s="65"/>
      <c r="CW974" s="65"/>
      <c r="CX974" s="65"/>
      <c r="CY974" s="65"/>
      <c r="CZ974" s="65"/>
      <c r="DA974" s="65"/>
      <c r="DB974" s="65"/>
      <c r="DC974" s="65"/>
      <c r="DD974" s="65"/>
      <c r="DE974" s="65"/>
      <c r="DF974" s="65"/>
      <c r="DG974" s="65"/>
      <c r="DH974" s="65"/>
      <c r="DI974" s="65"/>
      <c r="DJ974" s="65"/>
      <c r="DK974" s="65"/>
      <c r="DL974" s="65"/>
      <c r="DM974" s="65"/>
      <c r="DN974" s="65"/>
      <c r="DO974" s="65"/>
      <c r="DP974" s="65"/>
      <c r="DQ974" s="65"/>
      <c r="DR974" s="65"/>
      <c r="DS974" s="65"/>
      <c r="DT974" s="65"/>
      <c r="DU974" s="65"/>
      <c r="DV974" s="65"/>
      <c r="DW974" s="65"/>
      <c r="DX974" s="65"/>
      <c r="DY974" s="65"/>
      <c r="DZ974" s="65"/>
      <c r="EA974" s="65"/>
    </row>
    <row r="975" spans="1:131" x14ac:dyDescent="0.25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  <c r="AL975" s="65"/>
      <c r="AM975" s="65"/>
      <c r="AN975" s="65"/>
      <c r="AO975" s="65"/>
      <c r="AP975" s="65"/>
      <c r="AQ975" s="65"/>
      <c r="AR975" s="65"/>
      <c r="AS975" s="65"/>
      <c r="AT975" s="65"/>
      <c r="AU975" s="65"/>
      <c r="AV975" s="65"/>
      <c r="AW975" s="65"/>
      <c r="AX975" s="65"/>
      <c r="AY975" s="65"/>
      <c r="AZ975" s="65"/>
      <c r="BA975" s="65"/>
      <c r="BB975" s="65"/>
      <c r="BC975" s="65"/>
      <c r="BD975" s="65"/>
      <c r="BE975" s="65"/>
      <c r="BF975" s="65"/>
      <c r="BG975" s="65"/>
      <c r="BH975" s="65"/>
      <c r="BI975" s="65"/>
      <c r="BJ975" s="65"/>
      <c r="BK975" s="65"/>
      <c r="BL975" s="65"/>
      <c r="BM975" s="65"/>
      <c r="BN975" s="65"/>
      <c r="BO975" s="65"/>
      <c r="BP975" s="65"/>
      <c r="BQ975" s="65"/>
      <c r="BR975" s="65"/>
      <c r="BS975" s="65"/>
      <c r="BT975" s="65"/>
      <c r="BU975" s="65"/>
      <c r="BV975" s="65"/>
      <c r="BW975" s="65"/>
      <c r="BX975" s="65"/>
      <c r="BY975" s="65"/>
      <c r="BZ975" s="65"/>
      <c r="CA975" s="65"/>
      <c r="CB975" s="65"/>
      <c r="CC975" s="65"/>
      <c r="CD975" s="65"/>
      <c r="CE975" s="65"/>
      <c r="CF975" s="65"/>
      <c r="CG975" s="65"/>
      <c r="CH975" s="65"/>
      <c r="CI975" s="65"/>
      <c r="CJ975" s="65"/>
      <c r="CK975" s="65"/>
      <c r="CL975" s="65"/>
      <c r="CM975" s="65"/>
      <c r="CN975" s="65"/>
      <c r="CO975" s="65"/>
      <c r="CP975" s="65"/>
      <c r="CQ975" s="65"/>
      <c r="CR975" s="65"/>
      <c r="CS975" s="65"/>
      <c r="CT975" s="65"/>
      <c r="CU975" s="65"/>
      <c r="CV975" s="65"/>
      <c r="CW975" s="65"/>
      <c r="CX975" s="65"/>
      <c r="CY975" s="65"/>
      <c r="CZ975" s="65"/>
      <c r="DA975" s="65"/>
      <c r="DB975" s="65"/>
      <c r="DC975" s="65"/>
      <c r="DD975" s="65"/>
      <c r="DE975" s="65"/>
      <c r="DF975" s="65"/>
      <c r="DG975" s="65"/>
      <c r="DH975" s="65"/>
      <c r="DI975" s="65"/>
      <c r="DJ975" s="65"/>
      <c r="DK975" s="65"/>
      <c r="DL975" s="65"/>
      <c r="DM975" s="65"/>
      <c r="DN975" s="65"/>
      <c r="DO975" s="65"/>
      <c r="DP975" s="65"/>
      <c r="DQ975" s="65"/>
      <c r="DR975" s="65"/>
      <c r="DS975" s="65"/>
      <c r="DT975" s="65"/>
      <c r="DU975" s="65"/>
      <c r="DV975" s="65"/>
      <c r="DW975" s="65"/>
      <c r="DX975" s="65"/>
      <c r="DY975" s="65"/>
      <c r="DZ975" s="65"/>
      <c r="EA975" s="65"/>
    </row>
    <row r="976" spans="1:131" x14ac:dyDescent="0.25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  <c r="AA976" s="65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  <c r="AL976" s="65"/>
      <c r="AM976" s="65"/>
      <c r="AN976" s="65"/>
      <c r="AO976" s="65"/>
      <c r="AP976" s="65"/>
      <c r="AQ976" s="65"/>
      <c r="AR976" s="65"/>
      <c r="AS976" s="65"/>
      <c r="AT976" s="65"/>
      <c r="AU976" s="65"/>
      <c r="AV976" s="65"/>
      <c r="AW976" s="65"/>
      <c r="AX976" s="65"/>
      <c r="AY976" s="65"/>
      <c r="AZ976" s="65"/>
      <c r="BA976" s="65"/>
      <c r="BB976" s="65"/>
      <c r="BC976" s="65"/>
      <c r="BD976" s="65"/>
      <c r="BE976" s="65"/>
      <c r="BF976" s="65"/>
      <c r="BG976" s="65"/>
      <c r="BH976" s="65"/>
      <c r="BI976" s="65"/>
      <c r="BJ976" s="65"/>
      <c r="BK976" s="65"/>
      <c r="BL976" s="65"/>
      <c r="BM976" s="65"/>
      <c r="BN976" s="65"/>
      <c r="BO976" s="65"/>
      <c r="BP976" s="65"/>
      <c r="BQ976" s="65"/>
      <c r="BR976" s="65"/>
      <c r="BS976" s="65"/>
      <c r="BT976" s="65"/>
      <c r="BU976" s="65"/>
      <c r="BV976" s="65"/>
      <c r="BW976" s="65"/>
      <c r="BX976" s="65"/>
      <c r="BY976" s="65"/>
      <c r="BZ976" s="65"/>
      <c r="CA976" s="65"/>
      <c r="CB976" s="65"/>
      <c r="CC976" s="65"/>
      <c r="CD976" s="65"/>
      <c r="CE976" s="65"/>
      <c r="CF976" s="65"/>
      <c r="CG976" s="65"/>
      <c r="CH976" s="65"/>
      <c r="CI976" s="65"/>
      <c r="CJ976" s="65"/>
      <c r="CK976" s="65"/>
      <c r="CL976" s="65"/>
      <c r="CM976" s="65"/>
      <c r="CN976" s="65"/>
      <c r="CO976" s="65"/>
      <c r="CP976" s="65"/>
      <c r="CQ976" s="65"/>
      <c r="CR976" s="65"/>
      <c r="CS976" s="65"/>
      <c r="CT976" s="65"/>
      <c r="CU976" s="65"/>
      <c r="CV976" s="65"/>
      <c r="CW976" s="65"/>
      <c r="CX976" s="65"/>
      <c r="CY976" s="65"/>
      <c r="CZ976" s="65"/>
      <c r="DA976" s="65"/>
      <c r="DB976" s="65"/>
      <c r="DC976" s="65"/>
      <c r="DD976" s="65"/>
      <c r="DE976" s="65"/>
      <c r="DF976" s="65"/>
      <c r="DG976" s="65"/>
      <c r="DH976" s="65"/>
      <c r="DI976" s="65"/>
      <c r="DJ976" s="65"/>
      <c r="DK976" s="65"/>
      <c r="DL976" s="65"/>
      <c r="DM976" s="65"/>
      <c r="DN976" s="65"/>
      <c r="DO976" s="65"/>
      <c r="DP976" s="65"/>
      <c r="DQ976" s="65"/>
      <c r="DR976" s="65"/>
      <c r="DS976" s="65"/>
      <c r="DT976" s="65"/>
      <c r="DU976" s="65"/>
      <c r="DV976" s="65"/>
      <c r="DW976" s="65"/>
      <c r="DX976" s="65"/>
      <c r="DY976" s="65"/>
      <c r="DZ976" s="65"/>
      <c r="EA976" s="65"/>
    </row>
    <row r="977" spans="1:131" x14ac:dyDescent="0.25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  <c r="AA977" s="65"/>
      <c r="AB977" s="65"/>
      <c r="AC977" s="65"/>
      <c r="AD977" s="65"/>
      <c r="AE977" s="65"/>
      <c r="AF977" s="65"/>
      <c r="AG977" s="65"/>
      <c r="AH977" s="65"/>
      <c r="AI977" s="65"/>
      <c r="AJ977" s="65"/>
      <c r="AK977" s="65"/>
      <c r="AL977" s="65"/>
      <c r="AM977" s="65"/>
      <c r="AN977" s="65"/>
      <c r="AO977" s="65"/>
      <c r="AP977" s="65"/>
      <c r="AQ977" s="65"/>
      <c r="AR977" s="65"/>
      <c r="AS977" s="65"/>
      <c r="AT977" s="65"/>
      <c r="AU977" s="65"/>
      <c r="AV977" s="65"/>
      <c r="AW977" s="65"/>
      <c r="AX977" s="65"/>
      <c r="AY977" s="65"/>
      <c r="AZ977" s="65"/>
      <c r="BA977" s="65"/>
      <c r="BB977" s="65"/>
      <c r="BC977" s="65"/>
      <c r="BD977" s="65"/>
      <c r="BE977" s="65"/>
      <c r="BF977" s="65"/>
      <c r="BG977" s="65"/>
      <c r="BH977" s="65"/>
      <c r="BI977" s="65"/>
      <c r="BJ977" s="65"/>
      <c r="BK977" s="65"/>
      <c r="BL977" s="65"/>
      <c r="BM977" s="65"/>
      <c r="BN977" s="65"/>
      <c r="BO977" s="65"/>
      <c r="BP977" s="65"/>
      <c r="BQ977" s="65"/>
      <c r="BR977" s="65"/>
      <c r="BS977" s="65"/>
      <c r="BT977" s="65"/>
      <c r="BU977" s="65"/>
      <c r="BV977" s="65"/>
      <c r="BW977" s="65"/>
      <c r="BX977" s="65"/>
      <c r="BY977" s="65"/>
      <c r="BZ977" s="65"/>
      <c r="CA977" s="65"/>
      <c r="CB977" s="65"/>
      <c r="CC977" s="65"/>
      <c r="CD977" s="65"/>
      <c r="CE977" s="65"/>
      <c r="CF977" s="65"/>
      <c r="CG977" s="65"/>
      <c r="CH977" s="65"/>
      <c r="CI977" s="65"/>
      <c r="CJ977" s="65"/>
      <c r="CK977" s="65"/>
      <c r="CL977" s="65"/>
      <c r="CM977" s="65"/>
      <c r="CN977" s="65"/>
      <c r="CO977" s="65"/>
      <c r="CP977" s="65"/>
      <c r="CQ977" s="65"/>
      <c r="CR977" s="65"/>
      <c r="CS977" s="65"/>
      <c r="CT977" s="65"/>
      <c r="CU977" s="65"/>
      <c r="CV977" s="65"/>
      <c r="CW977" s="65"/>
      <c r="CX977" s="65"/>
      <c r="CY977" s="65"/>
      <c r="CZ977" s="65"/>
      <c r="DA977" s="65"/>
      <c r="DB977" s="65"/>
      <c r="DC977" s="65"/>
      <c r="DD977" s="65"/>
      <c r="DE977" s="65"/>
      <c r="DF977" s="65"/>
      <c r="DG977" s="65"/>
      <c r="DH977" s="65"/>
      <c r="DI977" s="65"/>
      <c r="DJ977" s="65"/>
      <c r="DK977" s="65"/>
      <c r="DL977" s="65"/>
      <c r="DM977" s="65"/>
      <c r="DN977" s="65"/>
      <c r="DO977" s="65"/>
      <c r="DP977" s="65"/>
      <c r="DQ977" s="65"/>
      <c r="DR977" s="65"/>
      <c r="DS977" s="65"/>
      <c r="DT977" s="65"/>
      <c r="DU977" s="65"/>
      <c r="DV977" s="65"/>
      <c r="DW977" s="65"/>
      <c r="DX977" s="65"/>
      <c r="DY977" s="65"/>
      <c r="DZ977" s="65"/>
      <c r="EA977" s="65"/>
    </row>
    <row r="978" spans="1:131" x14ac:dyDescent="0.25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  <c r="AL978" s="65"/>
      <c r="AM978" s="65"/>
      <c r="AN978" s="65"/>
      <c r="AO978" s="65"/>
      <c r="AP978" s="65"/>
      <c r="AQ978" s="65"/>
      <c r="AR978" s="65"/>
      <c r="AS978" s="65"/>
      <c r="AT978" s="65"/>
      <c r="AU978" s="65"/>
      <c r="AV978" s="65"/>
      <c r="AW978" s="65"/>
      <c r="AX978" s="65"/>
      <c r="AY978" s="65"/>
      <c r="AZ978" s="65"/>
      <c r="BA978" s="65"/>
      <c r="BB978" s="65"/>
      <c r="BC978" s="65"/>
      <c r="BD978" s="65"/>
      <c r="BE978" s="65"/>
      <c r="BF978" s="65"/>
      <c r="BG978" s="65"/>
      <c r="BH978" s="65"/>
      <c r="BI978" s="65"/>
      <c r="BJ978" s="65"/>
      <c r="BK978" s="65"/>
      <c r="BL978" s="65"/>
      <c r="BM978" s="65"/>
      <c r="BN978" s="65"/>
      <c r="BO978" s="65"/>
      <c r="BP978" s="65"/>
      <c r="BQ978" s="65"/>
      <c r="BR978" s="65"/>
      <c r="BS978" s="65"/>
      <c r="BT978" s="65"/>
      <c r="BU978" s="65"/>
      <c r="BV978" s="65"/>
      <c r="BW978" s="65"/>
      <c r="BX978" s="65"/>
      <c r="BY978" s="65"/>
      <c r="BZ978" s="65"/>
      <c r="CA978" s="65"/>
      <c r="CB978" s="65"/>
      <c r="CC978" s="65"/>
      <c r="CD978" s="65"/>
      <c r="CE978" s="65"/>
      <c r="CF978" s="65"/>
      <c r="CG978" s="65"/>
      <c r="CH978" s="65"/>
      <c r="CI978" s="65"/>
      <c r="CJ978" s="65"/>
      <c r="CK978" s="65"/>
      <c r="CL978" s="65"/>
      <c r="CM978" s="65"/>
      <c r="CN978" s="65"/>
      <c r="CO978" s="65"/>
      <c r="CP978" s="65"/>
      <c r="CQ978" s="65"/>
      <c r="CR978" s="65"/>
      <c r="CS978" s="65"/>
      <c r="CT978" s="65"/>
      <c r="CU978" s="65"/>
      <c r="CV978" s="65"/>
      <c r="CW978" s="65"/>
      <c r="CX978" s="65"/>
      <c r="CY978" s="65"/>
      <c r="CZ978" s="65"/>
      <c r="DA978" s="65"/>
      <c r="DB978" s="65"/>
      <c r="DC978" s="65"/>
      <c r="DD978" s="65"/>
      <c r="DE978" s="65"/>
      <c r="DF978" s="65"/>
      <c r="DG978" s="65"/>
      <c r="DH978" s="65"/>
      <c r="DI978" s="65"/>
      <c r="DJ978" s="65"/>
      <c r="DK978" s="65"/>
      <c r="DL978" s="65"/>
      <c r="DM978" s="65"/>
      <c r="DN978" s="65"/>
      <c r="DO978" s="65"/>
      <c r="DP978" s="65"/>
      <c r="DQ978" s="65"/>
      <c r="DR978" s="65"/>
      <c r="DS978" s="65"/>
      <c r="DT978" s="65"/>
      <c r="DU978" s="65"/>
      <c r="DV978" s="65"/>
      <c r="DW978" s="65"/>
      <c r="DX978" s="65"/>
      <c r="DY978" s="65"/>
      <c r="DZ978" s="65"/>
      <c r="EA978" s="65"/>
    </row>
    <row r="979" spans="1:131" x14ac:dyDescent="0.25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  <c r="AL979" s="65"/>
      <c r="AM979" s="65"/>
      <c r="AN979" s="65"/>
      <c r="AO979" s="65"/>
      <c r="AP979" s="65"/>
      <c r="AQ979" s="65"/>
      <c r="AR979" s="65"/>
      <c r="AS979" s="65"/>
      <c r="AT979" s="65"/>
      <c r="AU979" s="65"/>
      <c r="AV979" s="65"/>
      <c r="AW979" s="65"/>
      <c r="AX979" s="65"/>
      <c r="AY979" s="65"/>
      <c r="AZ979" s="65"/>
      <c r="BA979" s="65"/>
      <c r="BB979" s="65"/>
      <c r="BC979" s="65"/>
      <c r="BD979" s="65"/>
      <c r="BE979" s="65"/>
      <c r="BF979" s="65"/>
      <c r="BG979" s="65"/>
      <c r="BH979" s="65"/>
      <c r="BI979" s="65"/>
      <c r="BJ979" s="65"/>
      <c r="BK979" s="65"/>
      <c r="BL979" s="65"/>
      <c r="BM979" s="65"/>
      <c r="BN979" s="65"/>
      <c r="BO979" s="65"/>
      <c r="BP979" s="65"/>
      <c r="BQ979" s="65"/>
      <c r="BR979" s="65"/>
      <c r="BS979" s="65"/>
      <c r="BT979" s="65"/>
      <c r="BU979" s="65"/>
      <c r="BV979" s="65"/>
      <c r="BW979" s="65"/>
      <c r="BX979" s="65"/>
      <c r="BY979" s="65"/>
      <c r="BZ979" s="65"/>
      <c r="CA979" s="65"/>
      <c r="CB979" s="65"/>
      <c r="CC979" s="65"/>
      <c r="CD979" s="65"/>
      <c r="CE979" s="65"/>
      <c r="CF979" s="65"/>
      <c r="CG979" s="65"/>
      <c r="CH979" s="65"/>
      <c r="CI979" s="65"/>
      <c r="CJ979" s="65"/>
      <c r="CK979" s="65"/>
      <c r="CL979" s="65"/>
      <c r="CM979" s="65"/>
      <c r="CN979" s="65"/>
      <c r="CO979" s="65"/>
      <c r="CP979" s="65"/>
      <c r="CQ979" s="65"/>
      <c r="CR979" s="65"/>
      <c r="CS979" s="65"/>
      <c r="CT979" s="65"/>
      <c r="CU979" s="65"/>
      <c r="CV979" s="65"/>
      <c r="CW979" s="65"/>
      <c r="CX979" s="65"/>
      <c r="CY979" s="65"/>
      <c r="CZ979" s="65"/>
      <c r="DA979" s="65"/>
      <c r="DB979" s="65"/>
      <c r="DC979" s="65"/>
      <c r="DD979" s="65"/>
      <c r="DE979" s="65"/>
      <c r="DF979" s="65"/>
      <c r="DG979" s="65"/>
      <c r="DH979" s="65"/>
      <c r="DI979" s="65"/>
      <c r="DJ979" s="65"/>
      <c r="DK979" s="65"/>
      <c r="DL979" s="65"/>
      <c r="DM979" s="65"/>
      <c r="DN979" s="65"/>
      <c r="DO979" s="65"/>
      <c r="DP979" s="65"/>
      <c r="DQ979" s="65"/>
      <c r="DR979" s="65"/>
      <c r="DS979" s="65"/>
      <c r="DT979" s="65"/>
      <c r="DU979" s="65"/>
      <c r="DV979" s="65"/>
      <c r="DW979" s="65"/>
      <c r="DX979" s="65"/>
      <c r="DY979" s="65"/>
      <c r="DZ979" s="65"/>
      <c r="EA979" s="65"/>
    </row>
    <row r="980" spans="1:131" x14ac:dyDescent="0.25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  <c r="AL980" s="65"/>
      <c r="AM980" s="65"/>
      <c r="AN980" s="65"/>
      <c r="AO980" s="65"/>
      <c r="AP980" s="65"/>
      <c r="AQ980" s="65"/>
      <c r="AR980" s="65"/>
      <c r="AS980" s="65"/>
      <c r="AT980" s="65"/>
      <c r="AU980" s="65"/>
      <c r="AV980" s="65"/>
      <c r="AW980" s="65"/>
      <c r="AX980" s="65"/>
      <c r="AY980" s="65"/>
      <c r="AZ980" s="65"/>
      <c r="BA980" s="65"/>
      <c r="BB980" s="65"/>
      <c r="BC980" s="65"/>
      <c r="BD980" s="65"/>
      <c r="BE980" s="65"/>
      <c r="BF980" s="65"/>
      <c r="BG980" s="65"/>
      <c r="BH980" s="65"/>
      <c r="BI980" s="65"/>
      <c r="BJ980" s="65"/>
      <c r="BK980" s="65"/>
      <c r="BL980" s="65"/>
      <c r="BM980" s="65"/>
      <c r="BN980" s="65"/>
      <c r="BO980" s="65"/>
      <c r="BP980" s="65"/>
      <c r="BQ980" s="65"/>
      <c r="BR980" s="65"/>
      <c r="BS980" s="65"/>
      <c r="BT980" s="65"/>
      <c r="BU980" s="65"/>
      <c r="BV980" s="65"/>
      <c r="BW980" s="65"/>
      <c r="BX980" s="65"/>
      <c r="BY980" s="65"/>
      <c r="BZ980" s="65"/>
      <c r="CA980" s="65"/>
      <c r="CB980" s="65"/>
      <c r="CC980" s="65"/>
      <c r="CD980" s="65"/>
      <c r="CE980" s="65"/>
      <c r="CF980" s="65"/>
      <c r="CG980" s="65"/>
      <c r="CH980" s="65"/>
      <c r="CI980" s="65"/>
      <c r="CJ980" s="65"/>
      <c r="CK980" s="65"/>
      <c r="CL980" s="65"/>
      <c r="CM980" s="65"/>
      <c r="CN980" s="65"/>
      <c r="CO980" s="65"/>
      <c r="CP980" s="65"/>
      <c r="CQ980" s="65"/>
      <c r="CR980" s="65"/>
      <c r="CS980" s="65"/>
      <c r="CT980" s="65"/>
      <c r="CU980" s="65"/>
      <c r="CV980" s="65"/>
      <c r="CW980" s="65"/>
      <c r="CX980" s="65"/>
      <c r="CY980" s="65"/>
      <c r="CZ980" s="65"/>
      <c r="DA980" s="65"/>
      <c r="DB980" s="65"/>
      <c r="DC980" s="65"/>
      <c r="DD980" s="65"/>
      <c r="DE980" s="65"/>
      <c r="DF980" s="65"/>
      <c r="DG980" s="65"/>
      <c r="DH980" s="65"/>
      <c r="DI980" s="65"/>
      <c r="DJ980" s="65"/>
      <c r="DK980" s="65"/>
      <c r="DL980" s="65"/>
      <c r="DM980" s="65"/>
      <c r="DN980" s="65"/>
      <c r="DO980" s="65"/>
      <c r="DP980" s="65"/>
      <c r="DQ980" s="65"/>
      <c r="DR980" s="65"/>
      <c r="DS980" s="65"/>
      <c r="DT980" s="65"/>
      <c r="DU980" s="65"/>
      <c r="DV980" s="65"/>
      <c r="DW980" s="65"/>
      <c r="DX980" s="65"/>
      <c r="DY980" s="65"/>
      <c r="DZ980" s="65"/>
      <c r="EA980" s="65"/>
    </row>
    <row r="981" spans="1:131" x14ac:dyDescent="0.25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  <c r="AL981" s="65"/>
      <c r="AM981" s="65"/>
      <c r="AN981" s="65"/>
      <c r="AO981" s="65"/>
      <c r="AP981" s="65"/>
      <c r="AQ981" s="65"/>
      <c r="AR981" s="65"/>
      <c r="AS981" s="65"/>
      <c r="AT981" s="65"/>
      <c r="AU981" s="65"/>
      <c r="AV981" s="65"/>
      <c r="AW981" s="65"/>
      <c r="AX981" s="65"/>
      <c r="AY981" s="65"/>
      <c r="AZ981" s="65"/>
      <c r="BA981" s="65"/>
      <c r="BB981" s="65"/>
      <c r="BC981" s="65"/>
      <c r="BD981" s="65"/>
      <c r="BE981" s="65"/>
      <c r="BF981" s="65"/>
      <c r="BG981" s="65"/>
      <c r="BH981" s="65"/>
      <c r="BI981" s="65"/>
      <c r="BJ981" s="65"/>
      <c r="BK981" s="65"/>
      <c r="BL981" s="65"/>
      <c r="BM981" s="65"/>
      <c r="BN981" s="65"/>
      <c r="BO981" s="65"/>
      <c r="BP981" s="65"/>
      <c r="BQ981" s="65"/>
      <c r="BR981" s="65"/>
      <c r="BS981" s="65"/>
      <c r="BT981" s="65"/>
      <c r="BU981" s="65"/>
      <c r="BV981" s="65"/>
      <c r="BW981" s="65"/>
      <c r="BX981" s="65"/>
      <c r="BY981" s="65"/>
      <c r="BZ981" s="65"/>
      <c r="CA981" s="65"/>
      <c r="CB981" s="65"/>
      <c r="CC981" s="65"/>
      <c r="CD981" s="65"/>
      <c r="CE981" s="65"/>
      <c r="CF981" s="65"/>
      <c r="CG981" s="65"/>
      <c r="CH981" s="65"/>
      <c r="CI981" s="65"/>
      <c r="CJ981" s="65"/>
      <c r="CK981" s="65"/>
      <c r="CL981" s="65"/>
      <c r="CM981" s="65"/>
      <c r="CN981" s="65"/>
      <c r="CO981" s="65"/>
      <c r="CP981" s="65"/>
      <c r="CQ981" s="65"/>
      <c r="CR981" s="65"/>
      <c r="CS981" s="65"/>
      <c r="CT981" s="65"/>
      <c r="CU981" s="65"/>
      <c r="CV981" s="65"/>
      <c r="CW981" s="65"/>
      <c r="CX981" s="65"/>
      <c r="CY981" s="65"/>
      <c r="CZ981" s="65"/>
      <c r="DA981" s="65"/>
      <c r="DB981" s="65"/>
      <c r="DC981" s="65"/>
      <c r="DD981" s="65"/>
      <c r="DE981" s="65"/>
      <c r="DF981" s="65"/>
      <c r="DG981" s="65"/>
      <c r="DH981" s="65"/>
      <c r="DI981" s="65"/>
      <c r="DJ981" s="65"/>
      <c r="DK981" s="65"/>
      <c r="DL981" s="65"/>
      <c r="DM981" s="65"/>
      <c r="DN981" s="65"/>
      <c r="DO981" s="65"/>
      <c r="DP981" s="65"/>
      <c r="DQ981" s="65"/>
      <c r="DR981" s="65"/>
      <c r="DS981" s="65"/>
      <c r="DT981" s="65"/>
      <c r="DU981" s="65"/>
      <c r="DV981" s="65"/>
      <c r="DW981" s="65"/>
      <c r="DX981" s="65"/>
      <c r="DY981" s="65"/>
      <c r="DZ981" s="65"/>
      <c r="EA981" s="65"/>
    </row>
    <row r="982" spans="1:131" x14ac:dyDescent="0.25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  <c r="AA982" s="65"/>
      <c r="AB982" s="65"/>
      <c r="AC982" s="65"/>
      <c r="AD982" s="65"/>
      <c r="AE982" s="65"/>
      <c r="AF982" s="65"/>
      <c r="AG982" s="65"/>
      <c r="AH982" s="65"/>
      <c r="AI982" s="65"/>
      <c r="AJ982" s="65"/>
      <c r="AK982" s="65"/>
      <c r="AL982" s="65"/>
      <c r="AM982" s="65"/>
      <c r="AN982" s="65"/>
      <c r="AO982" s="65"/>
      <c r="AP982" s="65"/>
      <c r="AQ982" s="65"/>
      <c r="AR982" s="65"/>
      <c r="AS982" s="65"/>
      <c r="AT982" s="65"/>
      <c r="AU982" s="65"/>
      <c r="AV982" s="65"/>
      <c r="AW982" s="65"/>
      <c r="AX982" s="65"/>
      <c r="AY982" s="65"/>
      <c r="AZ982" s="65"/>
      <c r="BA982" s="65"/>
      <c r="BB982" s="65"/>
      <c r="BC982" s="65"/>
      <c r="BD982" s="65"/>
      <c r="BE982" s="65"/>
      <c r="BF982" s="65"/>
      <c r="BG982" s="65"/>
      <c r="BH982" s="65"/>
      <c r="BI982" s="65"/>
      <c r="BJ982" s="65"/>
      <c r="BK982" s="65"/>
      <c r="BL982" s="65"/>
      <c r="BM982" s="65"/>
      <c r="BN982" s="65"/>
      <c r="BO982" s="65"/>
      <c r="BP982" s="65"/>
      <c r="BQ982" s="65"/>
      <c r="BR982" s="65"/>
      <c r="BS982" s="65"/>
      <c r="BT982" s="65"/>
      <c r="BU982" s="65"/>
      <c r="BV982" s="65"/>
      <c r="BW982" s="65"/>
      <c r="BX982" s="65"/>
      <c r="BY982" s="65"/>
      <c r="BZ982" s="65"/>
      <c r="CA982" s="65"/>
      <c r="CB982" s="65"/>
      <c r="CC982" s="65"/>
      <c r="CD982" s="65"/>
      <c r="CE982" s="65"/>
      <c r="CF982" s="65"/>
      <c r="CG982" s="65"/>
      <c r="CH982" s="65"/>
      <c r="CI982" s="65"/>
      <c r="CJ982" s="65"/>
      <c r="CK982" s="65"/>
      <c r="CL982" s="65"/>
      <c r="CM982" s="65"/>
      <c r="CN982" s="65"/>
      <c r="CO982" s="65"/>
      <c r="CP982" s="65"/>
      <c r="CQ982" s="65"/>
      <c r="CR982" s="65"/>
      <c r="CS982" s="65"/>
      <c r="CT982" s="65"/>
      <c r="CU982" s="65"/>
      <c r="CV982" s="65"/>
      <c r="CW982" s="65"/>
      <c r="CX982" s="65"/>
      <c r="CY982" s="65"/>
      <c r="CZ982" s="65"/>
      <c r="DA982" s="65"/>
      <c r="DB982" s="65"/>
      <c r="DC982" s="65"/>
      <c r="DD982" s="65"/>
      <c r="DE982" s="65"/>
      <c r="DF982" s="65"/>
      <c r="DG982" s="65"/>
      <c r="DH982" s="65"/>
      <c r="DI982" s="65"/>
      <c r="DJ982" s="65"/>
      <c r="DK982" s="65"/>
      <c r="DL982" s="65"/>
      <c r="DM982" s="65"/>
      <c r="DN982" s="65"/>
      <c r="DO982" s="65"/>
      <c r="DP982" s="65"/>
      <c r="DQ982" s="65"/>
      <c r="DR982" s="65"/>
      <c r="DS982" s="65"/>
      <c r="DT982" s="65"/>
      <c r="DU982" s="65"/>
      <c r="DV982" s="65"/>
      <c r="DW982" s="65"/>
      <c r="DX982" s="65"/>
      <c r="DY982" s="65"/>
      <c r="DZ982" s="65"/>
      <c r="EA982" s="65"/>
    </row>
    <row r="983" spans="1:131" x14ac:dyDescent="0.25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  <c r="AL983" s="65"/>
      <c r="AM983" s="65"/>
      <c r="AN983" s="65"/>
      <c r="AO983" s="65"/>
      <c r="AP983" s="65"/>
      <c r="AQ983" s="65"/>
      <c r="AR983" s="65"/>
      <c r="AS983" s="65"/>
      <c r="AT983" s="65"/>
      <c r="AU983" s="65"/>
      <c r="AV983" s="65"/>
      <c r="AW983" s="65"/>
      <c r="AX983" s="65"/>
      <c r="AY983" s="65"/>
      <c r="AZ983" s="65"/>
      <c r="BA983" s="65"/>
      <c r="BB983" s="65"/>
      <c r="BC983" s="65"/>
      <c r="BD983" s="65"/>
      <c r="BE983" s="65"/>
      <c r="BF983" s="65"/>
      <c r="BG983" s="65"/>
      <c r="BH983" s="65"/>
      <c r="BI983" s="65"/>
      <c r="BJ983" s="65"/>
      <c r="BK983" s="65"/>
      <c r="BL983" s="65"/>
      <c r="BM983" s="65"/>
      <c r="BN983" s="65"/>
      <c r="BO983" s="65"/>
      <c r="BP983" s="65"/>
      <c r="BQ983" s="65"/>
      <c r="BR983" s="65"/>
      <c r="BS983" s="65"/>
      <c r="BT983" s="65"/>
      <c r="BU983" s="65"/>
      <c r="BV983" s="65"/>
      <c r="BW983" s="65"/>
      <c r="BX983" s="65"/>
      <c r="BY983" s="65"/>
      <c r="BZ983" s="65"/>
      <c r="CA983" s="65"/>
      <c r="CB983" s="65"/>
      <c r="CC983" s="65"/>
      <c r="CD983" s="65"/>
      <c r="CE983" s="65"/>
      <c r="CF983" s="65"/>
      <c r="CG983" s="65"/>
      <c r="CH983" s="65"/>
      <c r="CI983" s="65"/>
      <c r="CJ983" s="65"/>
      <c r="CK983" s="65"/>
      <c r="CL983" s="65"/>
      <c r="CM983" s="65"/>
      <c r="CN983" s="65"/>
      <c r="CO983" s="65"/>
      <c r="CP983" s="65"/>
      <c r="CQ983" s="65"/>
      <c r="CR983" s="65"/>
      <c r="CS983" s="65"/>
      <c r="CT983" s="65"/>
      <c r="CU983" s="65"/>
      <c r="CV983" s="65"/>
      <c r="CW983" s="65"/>
      <c r="CX983" s="65"/>
      <c r="CY983" s="65"/>
      <c r="CZ983" s="65"/>
      <c r="DA983" s="65"/>
      <c r="DB983" s="65"/>
      <c r="DC983" s="65"/>
      <c r="DD983" s="65"/>
      <c r="DE983" s="65"/>
      <c r="DF983" s="65"/>
      <c r="DG983" s="65"/>
      <c r="DH983" s="65"/>
      <c r="DI983" s="65"/>
      <c r="DJ983" s="65"/>
      <c r="DK983" s="65"/>
      <c r="DL983" s="65"/>
      <c r="DM983" s="65"/>
      <c r="DN983" s="65"/>
      <c r="DO983" s="65"/>
      <c r="DP983" s="65"/>
      <c r="DQ983" s="65"/>
      <c r="DR983" s="65"/>
      <c r="DS983" s="65"/>
      <c r="DT983" s="65"/>
      <c r="DU983" s="65"/>
      <c r="DV983" s="65"/>
      <c r="DW983" s="65"/>
      <c r="DX983" s="65"/>
      <c r="DY983" s="65"/>
      <c r="DZ983" s="65"/>
      <c r="EA983" s="65"/>
    </row>
    <row r="984" spans="1:131" x14ac:dyDescent="0.25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  <c r="AL984" s="65"/>
      <c r="AM984" s="65"/>
      <c r="AN984" s="65"/>
      <c r="AO984" s="65"/>
      <c r="AP984" s="65"/>
      <c r="AQ984" s="65"/>
      <c r="AR984" s="65"/>
      <c r="AS984" s="65"/>
      <c r="AT984" s="65"/>
      <c r="AU984" s="65"/>
      <c r="AV984" s="65"/>
      <c r="AW984" s="65"/>
      <c r="AX984" s="65"/>
      <c r="AY984" s="65"/>
      <c r="AZ984" s="65"/>
      <c r="BA984" s="65"/>
      <c r="BB984" s="65"/>
      <c r="BC984" s="65"/>
      <c r="BD984" s="65"/>
      <c r="BE984" s="65"/>
      <c r="BF984" s="65"/>
      <c r="BG984" s="65"/>
      <c r="BH984" s="65"/>
      <c r="BI984" s="65"/>
      <c r="BJ984" s="65"/>
      <c r="BK984" s="65"/>
      <c r="BL984" s="65"/>
      <c r="BM984" s="65"/>
      <c r="BN984" s="65"/>
      <c r="BO984" s="65"/>
      <c r="BP984" s="65"/>
      <c r="BQ984" s="65"/>
      <c r="BR984" s="65"/>
      <c r="BS984" s="65"/>
      <c r="BT984" s="65"/>
      <c r="BU984" s="65"/>
      <c r="BV984" s="65"/>
      <c r="BW984" s="65"/>
      <c r="BX984" s="65"/>
      <c r="BY984" s="65"/>
      <c r="BZ984" s="65"/>
      <c r="CA984" s="65"/>
      <c r="CB984" s="65"/>
      <c r="CC984" s="65"/>
      <c r="CD984" s="65"/>
      <c r="CE984" s="65"/>
      <c r="CF984" s="65"/>
      <c r="CG984" s="65"/>
      <c r="CH984" s="65"/>
      <c r="CI984" s="65"/>
      <c r="CJ984" s="65"/>
      <c r="CK984" s="65"/>
      <c r="CL984" s="65"/>
      <c r="CM984" s="65"/>
      <c r="CN984" s="65"/>
      <c r="CO984" s="65"/>
      <c r="CP984" s="65"/>
      <c r="CQ984" s="65"/>
      <c r="CR984" s="65"/>
      <c r="CS984" s="65"/>
      <c r="CT984" s="65"/>
      <c r="CU984" s="65"/>
      <c r="CV984" s="65"/>
      <c r="CW984" s="65"/>
      <c r="CX984" s="65"/>
      <c r="CY984" s="65"/>
      <c r="CZ984" s="65"/>
      <c r="DA984" s="65"/>
      <c r="DB984" s="65"/>
      <c r="DC984" s="65"/>
      <c r="DD984" s="65"/>
      <c r="DE984" s="65"/>
      <c r="DF984" s="65"/>
      <c r="DG984" s="65"/>
      <c r="DH984" s="65"/>
      <c r="DI984" s="65"/>
      <c r="DJ984" s="65"/>
      <c r="DK984" s="65"/>
      <c r="DL984" s="65"/>
      <c r="DM984" s="65"/>
      <c r="DN984" s="65"/>
      <c r="DO984" s="65"/>
      <c r="DP984" s="65"/>
      <c r="DQ984" s="65"/>
      <c r="DR984" s="65"/>
      <c r="DS984" s="65"/>
      <c r="DT984" s="65"/>
      <c r="DU984" s="65"/>
      <c r="DV984" s="65"/>
      <c r="DW984" s="65"/>
      <c r="DX984" s="65"/>
      <c r="DY984" s="65"/>
      <c r="DZ984" s="65"/>
      <c r="EA984" s="65"/>
    </row>
    <row r="985" spans="1:131" x14ac:dyDescent="0.25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  <c r="AA985" s="65"/>
      <c r="AB985" s="65"/>
      <c r="AC985" s="65"/>
      <c r="AD985" s="65"/>
      <c r="AE985" s="65"/>
      <c r="AF985" s="65"/>
      <c r="AG985" s="65"/>
      <c r="AH985" s="65"/>
      <c r="AI985" s="65"/>
      <c r="AJ985" s="65"/>
      <c r="AK985" s="65"/>
      <c r="AL985" s="65"/>
      <c r="AM985" s="65"/>
      <c r="AN985" s="65"/>
      <c r="AO985" s="65"/>
      <c r="AP985" s="65"/>
      <c r="AQ985" s="65"/>
      <c r="AR985" s="65"/>
      <c r="AS985" s="65"/>
      <c r="AT985" s="65"/>
      <c r="AU985" s="65"/>
      <c r="AV985" s="65"/>
      <c r="AW985" s="65"/>
      <c r="AX985" s="65"/>
      <c r="AY985" s="65"/>
      <c r="AZ985" s="65"/>
      <c r="BA985" s="65"/>
      <c r="BB985" s="65"/>
      <c r="BC985" s="65"/>
      <c r="BD985" s="65"/>
      <c r="BE985" s="65"/>
      <c r="BF985" s="65"/>
      <c r="BG985" s="65"/>
      <c r="BH985" s="65"/>
      <c r="BI985" s="65"/>
      <c r="BJ985" s="65"/>
      <c r="BK985" s="65"/>
      <c r="BL985" s="65"/>
      <c r="BM985" s="65"/>
      <c r="BN985" s="65"/>
      <c r="BO985" s="65"/>
      <c r="BP985" s="65"/>
      <c r="BQ985" s="65"/>
      <c r="BR985" s="65"/>
      <c r="BS985" s="65"/>
      <c r="BT985" s="65"/>
      <c r="BU985" s="65"/>
      <c r="BV985" s="65"/>
      <c r="BW985" s="65"/>
      <c r="BX985" s="65"/>
      <c r="BY985" s="65"/>
      <c r="BZ985" s="65"/>
      <c r="CA985" s="65"/>
      <c r="CB985" s="65"/>
      <c r="CC985" s="65"/>
      <c r="CD985" s="65"/>
      <c r="CE985" s="65"/>
      <c r="CF985" s="65"/>
      <c r="CG985" s="65"/>
      <c r="CH985" s="65"/>
      <c r="CI985" s="65"/>
      <c r="CJ985" s="65"/>
      <c r="CK985" s="65"/>
      <c r="CL985" s="65"/>
      <c r="CM985" s="65"/>
      <c r="CN985" s="65"/>
      <c r="CO985" s="65"/>
      <c r="CP985" s="65"/>
      <c r="CQ985" s="65"/>
      <c r="CR985" s="65"/>
      <c r="CS985" s="65"/>
      <c r="CT985" s="65"/>
      <c r="CU985" s="65"/>
      <c r="CV985" s="65"/>
      <c r="CW985" s="65"/>
      <c r="CX985" s="65"/>
      <c r="CY985" s="65"/>
      <c r="CZ985" s="65"/>
      <c r="DA985" s="65"/>
      <c r="DB985" s="65"/>
      <c r="DC985" s="65"/>
      <c r="DD985" s="65"/>
      <c r="DE985" s="65"/>
      <c r="DF985" s="65"/>
      <c r="DG985" s="65"/>
      <c r="DH985" s="65"/>
      <c r="DI985" s="65"/>
      <c r="DJ985" s="65"/>
      <c r="DK985" s="65"/>
      <c r="DL985" s="65"/>
      <c r="DM985" s="65"/>
      <c r="DN985" s="65"/>
      <c r="DO985" s="65"/>
      <c r="DP985" s="65"/>
      <c r="DQ985" s="65"/>
      <c r="DR985" s="65"/>
      <c r="DS985" s="65"/>
      <c r="DT985" s="65"/>
      <c r="DU985" s="65"/>
      <c r="DV985" s="65"/>
      <c r="DW985" s="65"/>
      <c r="DX985" s="65"/>
      <c r="DY985" s="65"/>
      <c r="DZ985" s="65"/>
      <c r="EA985" s="65"/>
    </row>
    <row r="986" spans="1:131" x14ac:dyDescent="0.25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  <c r="AA986" s="65"/>
      <c r="AB986" s="65"/>
      <c r="AC986" s="65"/>
      <c r="AD986" s="65"/>
      <c r="AE986" s="65"/>
      <c r="AF986" s="65"/>
      <c r="AG986" s="65"/>
      <c r="AH986" s="65"/>
      <c r="AI986" s="65"/>
      <c r="AJ986" s="65"/>
      <c r="AK986" s="65"/>
      <c r="AL986" s="65"/>
      <c r="AM986" s="65"/>
      <c r="AN986" s="65"/>
      <c r="AO986" s="65"/>
      <c r="AP986" s="65"/>
      <c r="AQ986" s="65"/>
      <c r="AR986" s="65"/>
      <c r="AS986" s="65"/>
      <c r="AT986" s="65"/>
      <c r="AU986" s="65"/>
      <c r="AV986" s="65"/>
      <c r="AW986" s="65"/>
      <c r="AX986" s="65"/>
      <c r="AY986" s="65"/>
      <c r="AZ986" s="65"/>
      <c r="BA986" s="65"/>
      <c r="BB986" s="65"/>
      <c r="BC986" s="65"/>
      <c r="BD986" s="65"/>
      <c r="BE986" s="65"/>
      <c r="BF986" s="65"/>
      <c r="BG986" s="65"/>
      <c r="BH986" s="65"/>
      <c r="BI986" s="65"/>
      <c r="BJ986" s="65"/>
      <c r="BK986" s="65"/>
      <c r="BL986" s="65"/>
      <c r="BM986" s="65"/>
      <c r="BN986" s="65"/>
      <c r="BO986" s="65"/>
      <c r="BP986" s="65"/>
      <c r="BQ986" s="65"/>
      <c r="BR986" s="65"/>
      <c r="BS986" s="65"/>
      <c r="BT986" s="65"/>
      <c r="BU986" s="65"/>
      <c r="BV986" s="65"/>
      <c r="BW986" s="65"/>
      <c r="BX986" s="65"/>
      <c r="BY986" s="65"/>
      <c r="BZ986" s="65"/>
      <c r="CA986" s="65"/>
      <c r="CB986" s="65"/>
      <c r="CC986" s="65"/>
      <c r="CD986" s="65"/>
      <c r="CE986" s="65"/>
      <c r="CF986" s="65"/>
      <c r="CG986" s="65"/>
      <c r="CH986" s="65"/>
      <c r="CI986" s="65"/>
      <c r="CJ986" s="65"/>
      <c r="CK986" s="65"/>
      <c r="CL986" s="65"/>
      <c r="CM986" s="65"/>
      <c r="CN986" s="65"/>
      <c r="CO986" s="65"/>
      <c r="CP986" s="65"/>
      <c r="CQ986" s="65"/>
      <c r="CR986" s="65"/>
      <c r="CS986" s="65"/>
      <c r="CT986" s="65"/>
      <c r="CU986" s="65"/>
      <c r="CV986" s="65"/>
      <c r="CW986" s="65"/>
      <c r="CX986" s="65"/>
      <c r="CY986" s="65"/>
      <c r="CZ986" s="65"/>
      <c r="DA986" s="65"/>
      <c r="DB986" s="65"/>
      <c r="DC986" s="65"/>
      <c r="DD986" s="65"/>
      <c r="DE986" s="65"/>
      <c r="DF986" s="65"/>
      <c r="DG986" s="65"/>
      <c r="DH986" s="65"/>
      <c r="DI986" s="65"/>
      <c r="DJ986" s="65"/>
      <c r="DK986" s="65"/>
      <c r="DL986" s="65"/>
      <c r="DM986" s="65"/>
      <c r="DN986" s="65"/>
      <c r="DO986" s="65"/>
      <c r="DP986" s="65"/>
      <c r="DQ986" s="65"/>
      <c r="DR986" s="65"/>
      <c r="DS986" s="65"/>
      <c r="DT986" s="65"/>
      <c r="DU986" s="65"/>
      <c r="DV986" s="65"/>
      <c r="DW986" s="65"/>
      <c r="DX986" s="65"/>
      <c r="DY986" s="65"/>
      <c r="DZ986" s="65"/>
      <c r="EA986" s="65"/>
    </row>
    <row r="987" spans="1:131" x14ac:dyDescent="0.25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  <c r="AL987" s="65"/>
      <c r="AM987" s="65"/>
      <c r="AN987" s="65"/>
      <c r="AO987" s="65"/>
      <c r="AP987" s="65"/>
      <c r="AQ987" s="65"/>
      <c r="AR987" s="65"/>
      <c r="AS987" s="65"/>
      <c r="AT987" s="65"/>
      <c r="AU987" s="65"/>
      <c r="AV987" s="65"/>
      <c r="AW987" s="65"/>
      <c r="AX987" s="65"/>
      <c r="AY987" s="65"/>
      <c r="AZ987" s="65"/>
      <c r="BA987" s="65"/>
      <c r="BB987" s="65"/>
      <c r="BC987" s="65"/>
      <c r="BD987" s="65"/>
      <c r="BE987" s="65"/>
      <c r="BF987" s="65"/>
      <c r="BG987" s="65"/>
      <c r="BH987" s="65"/>
      <c r="BI987" s="65"/>
      <c r="BJ987" s="65"/>
      <c r="BK987" s="65"/>
      <c r="BL987" s="65"/>
      <c r="BM987" s="65"/>
      <c r="BN987" s="65"/>
      <c r="BO987" s="65"/>
      <c r="BP987" s="65"/>
      <c r="BQ987" s="65"/>
      <c r="BR987" s="65"/>
      <c r="BS987" s="65"/>
      <c r="BT987" s="65"/>
      <c r="BU987" s="65"/>
      <c r="BV987" s="65"/>
      <c r="BW987" s="65"/>
      <c r="BX987" s="65"/>
      <c r="BY987" s="65"/>
      <c r="BZ987" s="65"/>
      <c r="CA987" s="65"/>
      <c r="CB987" s="65"/>
      <c r="CC987" s="65"/>
      <c r="CD987" s="65"/>
      <c r="CE987" s="65"/>
      <c r="CF987" s="65"/>
      <c r="CG987" s="65"/>
      <c r="CH987" s="65"/>
      <c r="CI987" s="65"/>
      <c r="CJ987" s="65"/>
      <c r="CK987" s="65"/>
      <c r="CL987" s="65"/>
      <c r="CM987" s="65"/>
      <c r="CN987" s="65"/>
      <c r="CO987" s="65"/>
      <c r="CP987" s="65"/>
      <c r="CQ987" s="65"/>
      <c r="CR987" s="65"/>
      <c r="CS987" s="65"/>
      <c r="CT987" s="65"/>
      <c r="CU987" s="65"/>
      <c r="CV987" s="65"/>
      <c r="CW987" s="65"/>
      <c r="CX987" s="65"/>
      <c r="CY987" s="65"/>
      <c r="CZ987" s="65"/>
      <c r="DA987" s="65"/>
      <c r="DB987" s="65"/>
      <c r="DC987" s="65"/>
      <c r="DD987" s="65"/>
      <c r="DE987" s="65"/>
      <c r="DF987" s="65"/>
      <c r="DG987" s="65"/>
      <c r="DH987" s="65"/>
      <c r="DI987" s="65"/>
      <c r="DJ987" s="65"/>
      <c r="DK987" s="65"/>
      <c r="DL987" s="65"/>
      <c r="DM987" s="65"/>
      <c r="DN987" s="65"/>
      <c r="DO987" s="65"/>
      <c r="DP987" s="65"/>
      <c r="DQ987" s="65"/>
      <c r="DR987" s="65"/>
      <c r="DS987" s="65"/>
      <c r="DT987" s="65"/>
      <c r="DU987" s="65"/>
      <c r="DV987" s="65"/>
      <c r="DW987" s="65"/>
      <c r="DX987" s="65"/>
      <c r="DY987" s="65"/>
      <c r="DZ987" s="65"/>
      <c r="EA987" s="65"/>
    </row>
    <row r="988" spans="1:131" x14ac:dyDescent="0.25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  <c r="AL988" s="65"/>
      <c r="AM988" s="65"/>
      <c r="AN988" s="65"/>
      <c r="AO988" s="65"/>
      <c r="AP988" s="65"/>
      <c r="AQ988" s="65"/>
      <c r="AR988" s="65"/>
      <c r="AS988" s="65"/>
      <c r="AT988" s="65"/>
      <c r="AU988" s="65"/>
      <c r="AV988" s="65"/>
      <c r="AW988" s="65"/>
      <c r="AX988" s="65"/>
      <c r="AY988" s="65"/>
      <c r="AZ988" s="65"/>
      <c r="BA988" s="65"/>
      <c r="BB988" s="65"/>
      <c r="BC988" s="65"/>
      <c r="BD988" s="65"/>
      <c r="BE988" s="65"/>
      <c r="BF988" s="65"/>
      <c r="BG988" s="65"/>
      <c r="BH988" s="65"/>
      <c r="BI988" s="65"/>
      <c r="BJ988" s="65"/>
      <c r="BK988" s="65"/>
      <c r="BL988" s="65"/>
      <c r="BM988" s="65"/>
      <c r="BN988" s="65"/>
      <c r="BO988" s="65"/>
      <c r="BP988" s="65"/>
      <c r="BQ988" s="65"/>
      <c r="BR988" s="65"/>
      <c r="BS988" s="65"/>
      <c r="BT988" s="65"/>
      <c r="BU988" s="65"/>
      <c r="BV988" s="65"/>
      <c r="BW988" s="65"/>
      <c r="BX988" s="65"/>
      <c r="BY988" s="65"/>
      <c r="BZ988" s="65"/>
      <c r="CA988" s="65"/>
      <c r="CB988" s="65"/>
      <c r="CC988" s="65"/>
      <c r="CD988" s="65"/>
      <c r="CE988" s="65"/>
      <c r="CF988" s="65"/>
      <c r="CG988" s="65"/>
      <c r="CH988" s="65"/>
      <c r="CI988" s="65"/>
      <c r="CJ988" s="65"/>
      <c r="CK988" s="65"/>
      <c r="CL988" s="65"/>
      <c r="CM988" s="65"/>
      <c r="CN988" s="65"/>
      <c r="CO988" s="65"/>
      <c r="CP988" s="65"/>
      <c r="CQ988" s="65"/>
      <c r="CR988" s="65"/>
      <c r="CS988" s="65"/>
      <c r="CT988" s="65"/>
      <c r="CU988" s="65"/>
      <c r="CV988" s="65"/>
      <c r="CW988" s="65"/>
      <c r="CX988" s="65"/>
      <c r="CY988" s="65"/>
      <c r="CZ988" s="65"/>
      <c r="DA988" s="65"/>
      <c r="DB988" s="65"/>
      <c r="DC988" s="65"/>
      <c r="DD988" s="65"/>
      <c r="DE988" s="65"/>
      <c r="DF988" s="65"/>
      <c r="DG988" s="65"/>
      <c r="DH988" s="65"/>
      <c r="DI988" s="65"/>
      <c r="DJ988" s="65"/>
      <c r="DK988" s="65"/>
      <c r="DL988" s="65"/>
      <c r="DM988" s="65"/>
      <c r="DN988" s="65"/>
      <c r="DO988" s="65"/>
      <c r="DP988" s="65"/>
      <c r="DQ988" s="65"/>
      <c r="DR988" s="65"/>
      <c r="DS988" s="65"/>
      <c r="DT988" s="65"/>
      <c r="DU988" s="65"/>
      <c r="DV988" s="65"/>
      <c r="DW988" s="65"/>
      <c r="DX988" s="65"/>
      <c r="DY988" s="65"/>
      <c r="DZ988" s="65"/>
      <c r="EA988" s="65"/>
    </row>
    <row r="989" spans="1:131" x14ac:dyDescent="0.25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  <c r="AL989" s="65"/>
      <c r="AM989" s="65"/>
      <c r="AN989" s="65"/>
      <c r="AO989" s="65"/>
      <c r="AP989" s="65"/>
      <c r="AQ989" s="65"/>
      <c r="AR989" s="65"/>
      <c r="AS989" s="65"/>
      <c r="AT989" s="65"/>
      <c r="AU989" s="65"/>
      <c r="AV989" s="65"/>
      <c r="AW989" s="65"/>
      <c r="AX989" s="65"/>
      <c r="AY989" s="65"/>
      <c r="AZ989" s="65"/>
      <c r="BA989" s="65"/>
      <c r="BB989" s="65"/>
      <c r="BC989" s="65"/>
      <c r="BD989" s="65"/>
      <c r="BE989" s="65"/>
      <c r="BF989" s="65"/>
      <c r="BG989" s="65"/>
      <c r="BH989" s="65"/>
      <c r="BI989" s="65"/>
      <c r="BJ989" s="65"/>
      <c r="BK989" s="65"/>
      <c r="BL989" s="65"/>
      <c r="BM989" s="65"/>
      <c r="BN989" s="65"/>
      <c r="BO989" s="65"/>
      <c r="BP989" s="65"/>
      <c r="BQ989" s="65"/>
      <c r="BR989" s="65"/>
      <c r="BS989" s="65"/>
      <c r="BT989" s="65"/>
      <c r="BU989" s="65"/>
      <c r="BV989" s="65"/>
      <c r="BW989" s="65"/>
      <c r="BX989" s="65"/>
      <c r="BY989" s="65"/>
      <c r="BZ989" s="65"/>
      <c r="CA989" s="65"/>
      <c r="CB989" s="65"/>
      <c r="CC989" s="65"/>
      <c r="CD989" s="65"/>
      <c r="CE989" s="65"/>
      <c r="CF989" s="65"/>
      <c r="CG989" s="65"/>
      <c r="CH989" s="65"/>
      <c r="CI989" s="65"/>
      <c r="CJ989" s="65"/>
      <c r="CK989" s="65"/>
      <c r="CL989" s="65"/>
      <c r="CM989" s="65"/>
      <c r="CN989" s="65"/>
      <c r="CO989" s="65"/>
      <c r="CP989" s="65"/>
      <c r="CQ989" s="65"/>
      <c r="CR989" s="65"/>
      <c r="CS989" s="65"/>
      <c r="CT989" s="65"/>
      <c r="CU989" s="65"/>
      <c r="CV989" s="65"/>
      <c r="CW989" s="65"/>
      <c r="CX989" s="65"/>
      <c r="CY989" s="65"/>
      <c r="CZ989" s="65"/>
      <c r="DA989" s="65"/>
      <c r="DB989" s="65"/>
      <c r="DC989" s="65"/>
      <c r="DD989" s="65"/>
      <c r="DE989" s="65"/>
      <c r="DF989" s="65"/>
      <c r="DG989" s="65"/>
      <c r="DH989" s="65"/>
      <c r="DI989" s="65"/>
      <c r="DJ989" s="65"/>
      <c r="DK989" s="65"/>
      <c r="DL989" s="65"/>
      <c r="DM989" s="65"/>
      <c r="DN989" s="65"/>
      <c r="DO989" s="65"/>
      <c r="DP989" s="65"/>
      <c r="DQ989" s="65"/>
      <c r="DR989" s="65"/>
      <c r="DS989" s="65"/>
      <c r="DT989" s="65"/>
      <c r="DU989" s="65"/>
      <c r="DV989" s="65"/>
      <c r="DW989" s="65"/>
      <c r="DX989" s="65"/>
      <c r="DY989" s="65"/>
      <c r="DZ989" s="65"/>
      <c r="EA989" s="65"/>
    </row>
    <row r="990" spans="1:131" x14ac:dyDescent="0.25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  <c r="AA990" s="65"/>
      <c r="AB990" s="65"/>
      <c r="AC990" s="65"/>
      <c r="AD990" s="65"/>
      <c r="AE990" s="65"/>
      <c r="AF990" s="65"/>
      <c r="AG990" s="65"/>
      <c r="AH990" s="65"/>
      <c r="AI990" s="65"/>
      <c r="AJ990" s="65"/>
      <c r="AK990" s="65"/>
      <c r="AL990" s="65"/>
      <c r="AM990" s="65"/>
      <c r="AN990" s="65"/>
      <c r="AO990" s="65"/>
      <c r="AP990" s="65"/>
      <c r="AQ990" s="65"/>
      <c r="AR990" s="65"/>
      <c r="AS990" s="65"/>
      <c r="AT990" s="65"/>
      <c r="AU990" s="65"/>
      <c r="AV990" s="65"/>
      <c r="AW990" s="65"/>
      <c r="AX990" s="65"/>
      <c r="AY990" s="65"/>
      <c r="AZ990" s="65"/>
      <c r="BA990" s="65"/>
      <c r="BB990" s="65"/>
      <c r="BC990" s="65"/>
      <c r="BD990" s="65"/>
      <c r="BE990" s="65"/>
      <c r="BF990" s="65"/>
      <c r="BG990" s="65"/>
      <c r="BH990" s="65"/>
      <c r="BI990" s="65"/>
      <c r="BJ990" s="65"/>
      <c r="BK990" s="65"/>
      <c r="BL990" s="65"/>
      <c r="BM990" s="65"/>
      <c r="BN990" s="65"/>
      <c r="BO990" s="65"/>
      <c r="BP990" s="65"/>
      <c r="BQ990" s="65"/>
      <c r="BR990" s="65"/>
      <c r="BS990" s="65"/>
      <c r="BT990" s="65"/>
      <c r="BU990" s="65"/>
      <c r="BV990" s="65"/>
      <c r="BW990" s="65"/>
      <c r="BX990" s="65"/>
      <c r="BY990" s="65"/>
      <c r="BZ990" s="65"/>
      <c r="CA990" s="65"/>
      <c r="CB990" s="65"/>
      <c r="CC990" s="65"/>
      <c r="CD990" s="65"/>
      <c r="CE990" s="65"/>
      <c r="CF990" s="65"/>
      <c r="CG990" s="65"/>
      <c r="CH990" s="65"/>
      <c r="CI990" s="65"/>
      <c r="CJ990" s="65"/>
      <c r="CK990" s="65"/>
      <c r="CL990" s="65"/>
      <c r="CM990" s="65"/>
      <c r="CN990" s="65"/>
      <c r="CO990" s="65"/>
      <c r="CP990" s="65"/>
      <c r="CQ990" s="65"/>
      <c r="CR990" s="65"/>
      <c r="CS990" s="65"/>
      <c r="CT990" s="65"/>
      <c r="CU990" s="65"/>
      <c r="CV990" s="65"/>
      <c r="CW990" s="65"/>
      <c r="CX990" s="65"/>
      <c r="CY990" s="65"/>
      <c r="CZ990" s="65"/>
      <c r="DA990" s="65"/>
      <c r="DB990" s="65"/>
      <c r="DC990" s="65"/>
      <c r="DD990" s="65"/>
      <c r="DE990" s="65"/>
      <c r="DF990" s="65"/>
      <c r="DG990" s="65"/>
      <c r="DH990" s="65"/>
      <c r="DI990" s="65"/>
      <c r="DJ990" s="65"/>
      <c r="DK990" s="65"/>
      <c r="DL990" s="65"/>
      <c r="DM990" s="65"/>
      <c r="DN990" s="65"/>
      <c r="DO990" s="65"/>
      <c r="DP990" s="65"/>
      <c r="DQ990" s="65"/>
      <c r="DR990" s="65"/>
      <c r="DS990" s="65"/>
      <c r="DT990" s="65"/>
      <c r="DU990" s="65"/>
      <c r="DV990" s="65"/>
      <c r="DW990" s="65"/>
      <c r="DX990" s="65"/>
      <c r="DY990" s="65"/>
      <c r="DZ990" s="65"/>
      <c r="EA990" s="65"/>
    </row>
    <row r="991" spans="1:131" x14ac:dyDescent="0.25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  <c r="AA991" s="65"/>
      <c r="AB991" s="65"/>
      <c r="AC991" s="65"/>
      <c r="AD991" s="65"/>
      <c r="AE991" s="65"/>
      <c r="AF991" s="65"/>
      <c r="AG991" s="65"/>
      <c r="AH991" s="65"/>
      <c r="AI991" s="65"/>
      <c r="AJ991" s="65"/>
      <c r="AK991" s="65"/>
      <c r="AL991" s="65"/>
      <c r="AM991" s="65"/>
      <c r="AN991" s="65"/>
      <c r="AO991" s="65"/>
      <c r="AP991" s="65"/>
      <c r="AQ991" s="65"/>
      <c r="AR991" s="65"/>
      <c r="AS991" s="65"/>
      <c r="AT991" s="65"/>
      <c r="AU991" s="65"/>
      <c r="AV991" s="65"/>
      <c r="AW991" s="65"/>
      <c r="AX991" s="65"/>
      <c r="AY991" s="65"/>
      <c r="AZ991" s="65"/>
      <c r="BA991" s="65"/>
      <c r="BB991" s="65"/>
      <c r="BC991" s="65"/>
      <c r="BD991" s="65"/>
      <c r="BE991" s="65"/>
      <c r="BF991" s="65"/>
      <c r="BG991" s="65"/>
      <c r="BH991" s="65"/>
      <c r="BI991" s="65"/>
      <c r="BJ991" s="65"/>
      <c r="BK991" s="65"/>
      <c r="BL991" s="65"/>
      <c r="BM991" s="65"/>
      <c r="BN991" s="65"/>
      <c r="BO991" s="65"/>
      <c r="BP991" s="65"/>
      <c r="BQ991" s="65"/>
      <c r="BR991" s="65"/>
      <c r="BS991" s="65"/>
      <c r="BT991" s="65"/>
      <c r="BU991" s="65"/>
      <c r="BV991" s="65"/>
      <c r="BW991" s="65"/>
      <c r="BX991" s="65"/>
      <c r="BY991" s="65"/>
      <c r="BZ991" s="65"/>
      <c r="CA991" s="65"/>
      <c r="CB991" s="65"/>
      <c r="CC991" s="65"/>
      <c r="CD991" s="65"/>
      <c r="CE991" s="65"/>
      <c r="CF991" s="65"/>
      <c r="CG991" s="65"/>
      <c r="CH991" s="65"/>
      <c r="CI991" s="65"/>
      <c r="CJ991" s="65"/>
      <c r="CK991" s="65"/>
      <c r="CL991" s="65"/>
      <c r="CM991" s="65"/>
      <c r="CN991" s="65"/>
      <c r="CO991" s="65"/>
      <c r="CP991" s="65"/>
      <c r="CQ991" s="65"/>
      <c r="CR991" s="65"/>
      <c r="CS991" s="65"/>
      <c r="CT991" s="65"/>
      <c r="CU991" s="65"/>
      <c r="CV991" s="65"/>
      <c r="CW991" s="65"/>
      <c r="CX991" s="65"/>
      <c r="CY991" s="65"/>
      <c r="CZ991" s="65"/>
      <c r="DA991" s="65"/>
      <c r="DB991" s="65"/>
      <c r="DC991" s="65"/>
      <c r="DD991" s="65"/>
      <c r="DE991" s="65"/>
      <c r="DF991" s="65"/>
      <c r="DG991" s="65"/>
      <c r="DH991" s="65"/>
      <c r="DI991" s="65"/>
      <c r="DJ991" s="65"/>
      <c r="DK991" s="65"/>
      <c r="DL991" s="65"/>
      <c r="DM991" s="65"/>
      <c r="DN991" s="65"/>
      <c r="DO991" s="65"/>
      <c r="DP991" s="65"/>
      <c r="DQ991" s="65"/>
      <c r="DR991" s="65"/>
      <c r="DS991" s="65"/>
      <c r="DT991" s="65"/>
      <c r="DU991" s="65"/>
      <c r="DV991" s="65"/>
      <c r="DW991" s="65"/>
      <c r="DX991" s="65"/>
      <c r="DY991" s="65"/>
      <c r="DZ991" s="65"/>
      <c r="EA991" s="65"/>
    </row>
    <row r="992" spans="1:131" x14ac:dyDescent="0.25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  <c r="AA992" s="65"/>
      <c r="AB992" s="65"/>
      <c r="AC992" s="65"/>
      <c r="AD992" s="65"/>
      <c r="AE992" s="65"/>
      <c r="AF992" s="65"/>
      <c r="AG992" s="65"/>
      <c r="AH992" s="65"/>
      <c r="AI992" s="65"/>
      <c r="AJ992" s="65"/>
      <c r="AK992" s="65"/>
      <c r="AL992" s="65"/>
      <c r="AM992" s="65"/>
      <c r="AN992" s="65"/>
      <c r="AO992" s="65"/>
      <c r="AP992" s="65"/>
      <c r="AQ992" s="65"/>
      <c r="AR992" s="65"/>
      <c r="AS992" s="65"/>
      <c r="AT992" s="65"/>
      <c r="AU992" s="65"/>
      <c r="AV992" s="65"/>
      <c r="AW992" s="65"/>
      <c r="AX992" s="65"/>
      <c r="AY992" s="65"/>
      <c r="AZ992" s="65"/>
      <c r="BA992" s="65"/>
      <c r="BB992" s="65"/>
      <c r="BC992" s="65"/>
      <c r="BD992" s="65"/>
      <c r="BE992" s="65"/>
      <c r="BF992" s="65"/>
      <c r="BG992" s="65"/>
      <c r="BH992" s="65"/>
      <c r="BI992" s="65"/>
      <c r="BJ992" s="65"/>
      <c r="BK992" s="65"/>
      <c r="BL992" s="65"/>
      <c r="BM992" s="65"/>
      <c r="BN992" s="65"/>
      <c r="BO992" s="65"/>
      <c r="BP992" s="65"/>
      <c r="BQ992" s="65"/>
      <c r="BR992" s="65"/>
      <c r="BS992" s="65"/>
      <c r="BT992" s="65"/>
      <c r="BU992" s="65"/>
      <c r="BV992" s="65"/>
      <c r="BW992" s="65"/>
      <c r="BX992" s="65"/>
      <c r="BY992" s="65"/>
      <c r="BZ992" s="65"/>
      <c r="CA992" s="65"/>
      <c r="CB992" s="65"/>
      <c r="CC992" s="65"/>
      <c r="CD992" s="65"/>
      <c r="CE992" s="65"/>
      <c r="CF992" s="65"/>
      <c r="CG992" s="65"/>
      <c r="CH992" s="65"/>
      <c r="CI992" s="65"/>
      <c r="CJ992" s="65"/>
      <c r="CK992" s="65"/>
      <c r="CL992" s="65"/>
      <c r="CM992" s="65"/>
      <c r="CN992" s="65"/>
      <c r="CO992" s="65"/>
      <c r="CP992" s="65"/>
      <c r="CQ992" s="65"/>
      <c r="CR992" s="65"/>
      <c r="CS992" s="65"/>
      <c r="CT992" s="65"/>
      <c r="CU992" s="65"/>
      <c r="CV992" s="65"/>
      <c r="CW992" s="65"/>
      <c r="CX992" s="65"/>
      <c r="CY992" s="65"/>
      <c r="CZ992" s="65"/>
      <c r="DA992" s="65"/>
      <c r="DB992" s="65"/>
      <c r="DC992" s="65"/>
      <c r="DD992" s="65"/>
      <c r="DE992" s="65"/>
      <c r="DF992" s="65"/>
      <c r="DG992" s="65"/>
      <c r="DH992" s="65"/>
      <c r="DI992" s="65"/>
      <c r="DJ992" s="65"/>
      <c r="DK992" s="65"/>
      <c r="DL992" s="65"/>
      <c r="DM992" s="65"/>
      <c r="DN992" s="65"/>
      <c r="DO992" s="65"/>
      <c r="DP992" s="65"/>
      <c r="DQ992" s="65"/>
      <c r="DR992" s="65"/>
      <c r="DS992" s="65"/>
      <c r="DT992" s="65"/>
      <c r="DU992" s="65"/>
      <c r="DV992" s="65"/>
      <c r="DW992" s="65"/>
      <c r="DX992" s="65"/>
      <c r="DY992" s="65"/>
      <c r="DZ992" s="65"/>
      <c r="EA992" s="65"/>
    </row>
    <row r="993" spans="1:131" x14ac:dyDescent="0.25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  <c r="AA993" s="65"/>
      <c r="AB993" s="65"/>
      <c r="AC993" s="65"/>
      <c r="AD993" s="65"/>
      <c r="AE993" s="65"/>
      <c r="AF993" s="65"/>
      <c r="AG993" s="65"/>
      <c r="AH993" s="65"/>
      <c r="AI993" s="65"/>
      <c r="AJ993" s="65"/>
      <c r="AK993" s="65"/>
      <c r="AL993" s="65"/>
      <c r="AM993" s="65"/>
      <c r="AN993" s="65"/>
      <c r="AO993" s="65"/>
      <c r="AP993" s="65"/>
      <c r="AQ993" s="65"/>
      <c r="AR993" s="65"/>
      <c r="AS993" s="65"/>
      <c r="AT993" s="65"/>
      <c r="AU993" s="65"/>
      <c r="AV993" s="65"/>
      <c r="AW993" s="65"/>
      <c r="AX993" s="65"/>
      <c r="AY993" s="65"/>
      <c r="AZ993" s="65"/>
      <c r="BA993" s="65"/>
      <c r="BB993" s="65"/>
      <c r="BC993" s="65"/>
      <c r="BD993" s="65"/>
      <c r="BE993" s="65"/>
      <c r="BF993" s="65"/>
      <c r="BG993" s="65"/>
      <c r="BH993" s="65"/>
      <c r="BI993" s="65"/>
      <c r="BJ993" s="65"/>
      <c r="BK993" s="65"/>
      <c r="BL993" s="65"/>
      <c r="BM993" s="65"/>
      <c r="BN993" s="65"/>
      <c r="BO993" s="65"/>
      <c r="BP993" s="65"/>
      <c r="BQ993" s="65"/>
      <c r="BR993" s="65"/>
      <c r="BS993" s="65"/>
      <c r="BT993" s="65"/>
      <c r="BU993" s="65"/>
      <c r="BV993" s="65"/>
      <c r="BW993" s="65"/>
      <c r="BX993" s="65"/>
      <c r="BY993" s="65"/>
      <c r="BZ993" s="65"/>
      <c r="CA993" s="65"/>
      <c r="CB993" s="65"/>
      <c r="CC993" s="65"/>
      <c r="CD993" s="65"/>
      <c r="CE993" s="65"/>
      <c r="CF993" s="65"/>
      <c r="CG993" s="65"/>
      <c r="CH993" s="65"/>
      <c r="CI993" s="65"/>
      <c r="CJ993" s="65"/>
      <c r="CK993" s="65"/>
      <c r="CL993" s="65"/>
      <c r="CM993" s="65"/>
      <c r="CN993" s="65"/>
      <c r="CO993" s="65"/>
      <c r="CP993" s="65"/>
      <c r="CQ993" s="65"/>
      <c r="CR993" s="65"/>
      <c r="CS993" s="65"/>
      <c r="CT993" s="65"/>
      <c r="CU993" s="65"/>
      <c r="CV993" s="65"/>
      <c r="CW993" s="65"/>
      <c r="CX993" s="65"/>
      <c r="CY993" s="65"/>
      <c r="CZ993" s="65"/>
      <c r="DA993" s="65"/>
      <c r="DB993" s="65"/>
      <c r="DC993" s="65"/>
      <c r="DD993" s="65"/>
      <c r="DE993" s="65"/>
      <c r="DF993" s="65"/>
      <c r="DG993" s="65"/>
      <c r="DH993" s="65"/>
      <c r="DI993" s="65"/>
      <c r="DJ993" s="65"/>
      <c r="DK993" s="65"/>
      <c r="DL993" s="65"/>
      <c r="DM993" s="65"/>
      <c r="DN993" s="65"/>
      <c r="DO993" s="65"/>
      <c r="DP993" s="65"/>
      <c r="DQ993" s="65"/>
      <c r="DR993" s="65"/>
      <c r="DS993" s="65"/>
      <c r="DT993" s="65"/>
      <c r="DU993" s="65"/>
      <c r="DV993" s="65"/>
      <c r="DW993" s="65"/>
      <c r="DX993" s="65"/>
      <c r="DY993" s="65"/>
      <c r="DZ993" s="65"/>
      <c r="EA993" s="65"/>
    </row>
    <row r="994" spans="1:131" x14ac:dyDescent="0.25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  <c r="AL994" s="65"/>
      <c r="AM994" s="65"/>
      <c r="AN994" s="65"/>
      <c r="AO994" s="65"/>
      <c r="AP994" s="65"/>
      <c r="AQ994" s="65"/>
      <c r="AR994" s="65"/>
      <c r="AS994" s="65"/>
      <c r="AT994" s="65"/>
      <c r="AU994" s="65"/>
      <c r="AV994" s="65"/>
      <c r="AW994" s="65"/>
      <c r="AX994" s="65"/>
      <c r="AY994" s="65"/>
      <c r="AZ994" s="65"/>
      <c r="BA994" s="65"/>
      <c r="BB994" s="65"/>
      <c r="BC994" s="65"/>
      <c r="BD994" s="65"/>
      <c r="BE994" s="65"/>
      <c r="BF994" s="65"/>
      <c r="BG994" s="65"/>
      <c r="BH994" s="65"/>
      <c r="BI994" s="65"/>
      <c r="BJ994" s="65"/>
      <c r="BK994" s="65"/>
      <c r="BL994" s="65"/>
      <c r="BM994" s="65"/>
      <c r="BN994" s="65"/>
      <c r="BO994" s="65"/>
      <c r="BP994" s="65"/>
      <c r="BQ994" s="65"/>
      <c r="BR994" s="65"/>
      <c r="BS994" s="65"/>
      <c r="BT994" s="65"/>
      <c r="BU994" s="65"/>
      <c r="BV994" s="65"/>
      <c r="BW994" s="65"/>
      <c r="BX994" s="65"/>
      <c r="BY994" s="65"/>
      <c r="BZ994" s="65"/>
      <c r="CA994" s="65"/>
      <c r="CB994" s="65"/>
      <c r="CC994" s="65"/>
      <c r="CD994" s="65"/>
      <c r="CE994" s="65"/>
      <c r="CF994" s="65"/>
      <c r="CG994" s="65"/>
      <c r="CH994" s="65"/>
      <c r="CI994" s="65"/>
      <c r="CJ994" s="65"/>
      <c r="CK994" s="65"/>
      <c r="CL994" s="65"/>
      <c r="CM994" s="65"/>
      <c r="CN994" s="65"/>
      <c r="CO994" s="65"/>
      <c r="CP994" s="65"/>
      <c r="CQ994" s="65"/>
      <c r="CR994" s="65"/>
      <c r="CS994" s="65"/>
      <c r="CT994" s="65"/>
      <c r="CU994" s="65"/>
      <c r="CV994" s="65"/>
      <c r="CW994" s="65"/>
      <c r="CX994" s="65"/>
      <c r="CY994" s="65"/>
      <c r="CZ994" s="65"/>
      <c r="DA994" s="65"/>
      <c r="DB994" s="65"/>
      <c r="DC994" s="65"/>
      <c r="DD994" s="65"/>
      <c r="DE994" s="65"/>
      <c r="DF994" s="65"/>
      <c r="DG994" s="65"/>
      <c r="DH994" s="65"/>
      <c r="DI994" s="65"/>
      <c r="DJ994" s="65"/>
      <c r="DK994" s="65"/>
      <c r="DL994" s="65"/>
      <c r="DM994" s="65"/>
      <c r="DN994" s="65"/>
      <c r="DO994" s="65"/>
      <c r="DP994" s="65"/>
      <c r="DQ994" s="65"/>
      <c r="DR994" s="65"/>
      <c r="DS994" s="65"/>
      <c r="DT994" s="65"/>
      <c r="DU994" s="65"/>
      <c r="DV994" s="65"/>
      <c r="DW994" s="65"/>
      <c r="DX994" s="65"/>
      <c r="DY994" s="65"/>
      <c r="DZ994" s="65"/>
      <c r="EA994" s="65"/>
    </row>
    <row r="995" spans="1:131" x14ac:dyDescent="0.25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  <c r="AL995" s="65"/>
      <c r="AM995" s="65"/>
      <c r="AN995" s="65"/>
      <c r="AO995" s="65"/>
      <c r="AP995" s="65"/>
      <c r="AQ995" s="65"/>
      <c r="AR995" s="65"/>
      <c r="AS995" s="65"/>
      <c r="AT995" s="65"/>
      <c r="AU995" s="65"/>
      <c r="AV995" s="65"/>
      <c r="AW995" s="65"/>
      <c r="AX995" s="65"/>
      <c r="AY995" s="65"/>
      <c r="AZ995" s="65"/>
      <c r="BA995" s="65"/>
      <c r="BB995" s="65"/>
      <c r="BC995" s="65"/>
      <c r="BD995" s="65"/>
      <c r="BE995" s="65"/>
      <c r="BF995" s="65"/>
      <c r="BG995" s="65"/>
      <c r="BH995" s="65"/>
      <c r="BI995" s="65"/>
      <c r="BJ995" s="65"/>
      <c r="BK995" s="65"/>
      <c r="BL995" s="65"/>
      <c r="BM995" s="65"/>
      <c r="BN995" s="65"/>
      <c r="BO995" s="65"/>
      <c r="BP995" s="65"/>
      <c r="BQ995" s="65"/>
      <c r="BR995" s="65"/>
      <c r="BS995" s="65"/>
      <c r="BT995" s="65"/>
      <c r="BU995" s="65"/>
      <c r="BV995" s="65"/>
      <c r="BW995" s="65"/>
      <c r="BX995" s="65"/>
      <c r="BY995" s="65"/>
      <c r="BZ995" s="65"/>
      <c r="CA995" s="65"/>
      <c r="CB995" s="65"/>
      <c r="CC995" s="65"/>
      <c r="CD995" s="65"/>
      <c r="CE995" s="65"/>
      <c r="CF995" s="65"/>
      <c r="CG995" s="65"/>
      <c r="CH995" s="65"/>
      <c r="CI995" s="65"/>
      <c r="CJ995" s="65"/>
      <c r="CK995" s="65"/>
      <c r="CL995" s="65"/>
      <c r="CM995" s="65"/>
      <c r="CN995" s="65"/>
      <c r="CO995" s="65"/>
      <c r="CP995" s="65"/>
      <c r="CQ995" s="65"/>
      <c r="CR995" s="65"/>
      <c r="CS995" s="65"/>
      <c r="CT995" s="65"/>
      <c r="CU995" s="65"/>
      <c r="CV995" s="65"/>
      <c r="CW995" s="65"/>
      <c r="CX995" s="65"/>
      <c r="CY995" s="65"/>
      <c r="CZ995" s="65"/>
      <c r="DA995" s="65"/>
      <c r="DB995" s="65"/>
      <c r="DC995" s="65"/>
      <c r="DD995" s="65"/>
      <c r="DE995" s="65"/>
      <c r="DF995" s="65"/>
      <c r="DG995" s="65"/>
      <c r="DH995" s="65"/>
      <c r="DI995" s="65"/>
      <c r="DJ995" s="65"/>
      <c r="DK995" s="65"/>
      <c r="DL995" s="65"/>
      <c r="DM995" s="65"/>
      <c r="DN995" s="65"/>
      <c r="DO995" s="65"/>
      <c r="DP995" s="65"/>
      <c r="DQ995" s="65"/>
      <c r="DR995" s="65"/>
      <c r="DS995" s="65"/>
      <c r="DT995" s="65"/>
      <c r="DU995" s="65"/>
      <c r="DV995" s="65"/>
      <c r="DW995" s="65"/>
      <c r="DX995" s="65"/>
      <c r="DY995" s="65"/>
      <c r="DZ995" s="65"/>
      <c r="EA995" s="65"/>
    </row>
    <row r="996" spans="1:131" x14ac:dyDescent="0.25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  <c r="AA996" s="65"/>
      <c r="AB996" s="65"/>
      <c r="AC996" s="65"/>
      <c r="AD996" s="65"/>
      <c r="AE996" s="65"/>
      <c r="AF996" s="65"/>
      <c r="AG996" s="65"/>
      <c r="AH996" s="65"/>
      <c r="AI996" s="65"/>
      <c r="AJ996" s="65"/>
      <c r="AK996" s="65"/>
      <c r="AL996" s="65"/>
      <c r="AM996" s="65"/>
      <c r="AN996" s="65"/>
      <c r="AO996" s="65"/>
      <c r="AP996" s="65"/>
      <c r="AQ996" s="65"/>
      <c r="AR996" s="65"/>
      <c r="AS996" s="65"/>
      <c r="AT996" s="65"/>
      <c r="AU996" s="65"/>
      <c r="AV996" s="65"/>
      <c r="AW996" s="65"/>
      <c r="AX996" s="65"/>
      <c r="AY996" s="65"/>
      <c r="AZ996" s="65"/>
      <c r="BA996" s="65"/>
      <c r="BB996" s="65"/>
      <c r="BC996" s="65"/>
      <c r="BD996" s="65"/>
      <c r="BE996" s="65"/>
      <c r="BF996" s="65"/>
      <c r="BG996" s="65"/>
      <c r="BH996" s="65"/>
      <c r="BI996" s="65"/>
      <c r="BJ996" s="65"/>
      <c r="BK996" s="65"/>
      <c r="BL996" s="65"/>
      <c r="BM996" s="65"/>
      <c r="BN996" s="65"/>
      <c r="BO996" s="65"/>
      <c r="BP996" s="65"/>
      <c r="BQ996" s="65"/>
      <c r="BR996" s="65"/>
      <c r="BS996" s="65"/>
      <c r="BT996" s="65"/>
      <c r="BU996" s="65"/>
      <c r="BV996" s="65"/>
      <c r="BW996" s="65"/>
      <c r="BX996" s="65"/>
      <c r="BY996" s="65"/>
      <c r="BZ996" s="65"/>
      <c r="CA996" s="65"/>
      <c r="CB996" s="65"/>
      <c r="CC996" s="65"/>
      <c r="CD996" s="65"/>
      <c r="CE996" s="65"/>
      <c r="CF996" s="65"/>
      <c r="CG996" s="65"/>
      <c r="CH996" s="65"/>
      <c r="CI996" s="65"/>
      <c r="CJ996" s="65"/>
      <c r="CK996" s="65"/>
      <c r="CL996" s="65"/>
      <c r="CM996" s="65"/>
      <c r="CN996" s="65"/>
      <c r="CO996" s="65"/>
      <c r="CP996" s="65"/>
      <c r="CQ996" s="65"/>
      <c r="CR996" s="65"/>
      <c r="CS996" s="65"/>
      <c r="CT996" s="65"/>
      <c r="CU996" s="65"/>
      <c r="CV996" s="65"/>
      <c r="CW996" s="65"/>
      <c r="CX996" s="65"/>
      <c r="CY996" s="65"/>
      <c r="CZ996" s="65"/>
      <c r="DA996" s="65"/>
      <c r="DB996" s="65"/>
      <c r="DC996" s="65"/>
      <c r="DD996" s="65"/>
      <c r="DE996" s="65"/>
      <c r="DF996" s="65"/>
      <c r="DG996" s="65"/>
      <c r="DH996" s="65"/>
      <c r="DI996" s="65"/>
      <c r="DJ996" s="65"/>
      <c r="DK996" s="65"/>
      <c r="DL996" s="65"/>
      <c r="DM996" s="65"/>
      <c r="DN996" s="65"/>
      <c r="DO996" s="65"/>
      <c r="DP996" s="65"/>
      <c r="DQ996" s="65"/>
      <c r="DR996" s="65"/>
      <c r="DS996" s="65"/>
      <c r="DT996" s="65"/>
      <c r="DU996" s="65"/>
      <c r="DV996" s="65"/>
      <c r="DW996" s="65"/>
      <c r="DX996" s="65"/>
      <c r="DY996" s="65"/>
      <c r="DZ996" s="65"/>
      <c r="EA996" s="65"/>
    </row>
    <row r="997" spans="1:131" x14ac:dyDescent="0.25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  <c r="AA997" s="65"/>
      <c r="AB997" s="65"/>
      <c r="AC997" s="65"/>
      <c r="AD997" s="65"/>
      <c r="AE997" s="65"/>
      <c r="AF997" s="65"/>
      <c r="AG997" s="65"/>
      <c r="AH997" s="65"/>
      <c r="AI997" s="65"/>
      <c r="AJ997" s="65"/>
      <c r="AK997" s="65"/>
      <c r="AL997" s="65"/>
      <c r="AM997" s="65"/>
      <c r="AN997" s="65"/>
      <c r="AO997" s="65"/>
      <c r="AP997" s="65"/>
      <c r="AQ997" s="65"/>
      <c r="AR997" s="65"/>
      <c r="AS997" s="65"/>
      <c r="AT997" s="65"/>
      <c r="AU997" s="65"/>
      <c r="AV997" s="65"/>
      <c r="AW997" s="65"/>
      <c r="AX997" s="65"/>
      <c r="AY997" s="65"/>
      <c r="AZ997" s="65"/>
      <c r="BA997" s="65"/>
      <c r="BB997" s="65"/>
      <c r="BC997" s="65"/>
      <c r="BD997" s="65"/>
      <c r="BE997" s="65"/>
      <c r="BF997" s="65"/>
      <c r="BG997" s="65"/>
      <c r="BH997" s="65"/>
      <c r="BI997" s="65"/>
      <c r="BJ997" s="65"/>
      <c r="BK997" s="65"/>
      <c r="BL997" s="65"/>
      <c r="BM997" s="65"/>
      <c r="BN997" s="65"/>
      <c r="BO997" s="65"/>
      <c r="BP997" s="65"/>
      <c r="BQ997" s="65"/>
      <c r="BR997" s="65"/>
      <c r="BS997" s="65"/>
      <c r="BT997" s="65"/>
      <c r="BU997" s="65"/>
      <c r="BV997" s="65"/>
      <c r="BW997" s="65"/>
      <c r="BX997" s="65"/>
      <c r="BY997" s="65"/>
      <c r="BZ997" s="65"/>
      <c r="CA997" s="65"/>
      <c r="CB997" s="65"/>
      <c r="CC997" s="65"/>
      <c r="CD997" s="65"/>
      <c r="CE997" s="65"/>
      <c r="CF997" s="65"/>
      <c r="CG997" s="65"/>
      <c r="CH997" s="65"/>
      <c r="CI997" s="65"/>
      <c r="CJ997" s="65"/>
      <c r="CK997" s="65"/>
      <c r="CL997" s="65"/>
      <c r="CM997" s="65"/>
      <c r="CN997" s="65"/>
      <c r="CO997" s="65"/>
      <c r="CP997" s="65"/>
      <c r="CQ997" s="65"/>
      <c r="CR997" s="65"/>
      <c r="CS997" s="65"/>
      <c r="CT997" s="65"/>
      <c r="CU997" s="65"/>
      <c r="CV997" s="65"/>
      <c r="CW997" s="65"/>
      <c r="CX997" s="65"/>
      <c r="CY997" s="65"/>
      <c r="CZ997" s="65"/>
      <c r="DA997" s="65"/>
      <c r="DB997" s="65"/>
      <c r="DC997" s="65"/>
      <c r="DD997" s="65"/>
      <c r="DE997" s="65"/>
      <c r="DF997" s="65"/>
      <c r="DG997" s="65"/>
      <c r="DH997" s="65"/>
      <c r="DI997" s="65"/>
      <c r="DJ997" s="65"/>
      <c r="DK997" s="65"/>
      <c r="DL997" s="65"/>
      <c r="DM997" s="65"/>
      <c r="DN997" s="65"/>
      <c r="DO997" s="65"/>
      <c r="DP997" s="65"/>
      <c r="DQ997" s="65"/>
      <c r="DR997" s="65"/>
      <c r="DS997" s="65"/>
      <c r="DT997" s="65"/>
      <c r="DU997" s="65"/>
      <c r="DV997" s="65"/>
      <c r="DW997" s="65"/>
      <c r="DX997" s="65"/>
      <c r="DY997" s="65"/>
      <c r="DZ997" s="65"/>
      <c r="EA997" s="65"/>
    </row>
    <row r="998" spans="1:131" x14ac:dyDescent="0.25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  <c r="AA998" s="65"/>
      <c r="AB998" s="65"/>
      <c r="AC998" s="65"/>
      <c r="AD998" s="65"/>
      <c r="AE998" s="65"/>
      <c r="AF998" s="65"/>
      <c r="AG998" s="65"/>
      <c r="AH998" s="65"/>
      <c r="AI998" s="65"/>
      <c r="AJ998" s="65"/>
      <c r="AK998" s="65"/>
      <c r="AL998" s="65"/>
      <c r="AM998" s="65"/>
      <c r="AN998" s="65"/>
      <c r="AO998" s="65"/>
      <c r="AP998" s="65"/>
      <c r="AQ998" s="65"/>
      <c r="AR998" s="65"/>
      <c r="AS998" s="65"/>
      <c r="AT998" s="65"/>
      <c r="AU998" s="65"/>
      <c r="AV998" s="65"/>
      <c r="AW998" s="65"/>
      <c r="AX998" s="65"/>
      <c r="AY998" s="65"/>
      <c r="AZ998" s="65"/>
      <c r="BA998" s="65"/>
      <c r="BB998" s="65"/>
      <c r="BC998" s="65"/>
      <c r="BD998" s="65"/>
      <c r="BE998" s="65"/>
      <c r="BF998" s="65"/>
      <c r="BG998" s="65"/>
      <c r="BH998" s="65"/>
      <c r="BI998" s="65"/>
      <c r="BJ998" s="65"/>
      <c r="BK998" s="65"/>
      <c r="BL998" s="65"/>
      <c r="BM998" s="65"/>
      <c r="BN998" s="65"/>
      <c r="BO998" s="65"/>
      <c r="BP998" s="65"/>
      <c r="BQ998" s="65"/>
      <c r="BR998" s="65"/>
      <c r="BS998" s="65"/>
      <c r="BT998" s="65"/>
      <c r="BU998" s="65"/>
      <c r="BV998" s="65"/>
      <c r="BW998" s="65"/>
      <c r="BX998" s="65"/>
      <c r="BY998" s="65"/>
      <c r="BZ998" s="65"/>
      <c r="CA998" s="65"/>
      <c r="CB998" s="65"/>
      <c r="CC998" s="65"/>
      <c r="CD998" s="65"/>
      <c r="CE998" s="65"/>
      <c r="CF998" s="65"/>
      <c r="CG998" s="65"/>
      <c r="CH998" s="65"/>
      <c r="CI998" s="65"/>
      <c r="CJ998" s="65"/>
      <c r="CK998" s="65"/>
      <c r="CL998" s="65"/>
      <c r="CM998" s="65"/>
      <c r="CN998" s="65"/>
      <c r="CO998" s="65"/>
      <c r="CP998" s="65"/>
      <c r="CQ998" s="65"/>
      <c r="CR998" s="65"/>
      <c r="CS998" s="65"/>
      <c r="CT998" s="65"/>
      <c r="CU998" s="65"/>
      <c r="CV998" s="65"/>
      <c r="CW998" s="65"/>
      <c r="CX998" s="65"/>
      <c r="CY998" s="65"/>
      <c r="CZ998" s="65"/>
      <c r="DA998" s="65"/>
      <c r="DB998" s="65"/>
      <c r="DC998" s="65"/>
      <c r="DD998" s="65"/>
      <c r="DE998" s="65"/>
      <c r="DF998" s="65"/>
      <c r="DG998" s="65"/>
      <c r="DH998" s="65"/>
      <c r="DI998" s="65"/>
      <c r="DJ998" s="65"/>
      <c r="DK998" s="65"/>
      <c r="DL998" s="65"/>
      <c r="DM998" s="65"/>
      <c r="DN998" s="65"/>
      <c r="DO998" s="65"/>
      <c r="DP998" s="65"/>
      <c r="DQ998" s="65"/>
      <c r="DR998" s="65"/>
      <c r="DS998" s="65"/>
      <c r="DT998" s="65"/>
      <c r="DU998" s="65"/>
      <c r="DV998" s="65"/>
      <c r="DW998" s="65"/>
      <c r="DX998" s="65"/>
      <c r="DY998" s="65"/>
      <c r="DZ998" s="65"/>
      <c r="EA998" s="65"/>
    </row>
    <row r="999" spans="1:131" x14ac:dyDescent="0.25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  <c r="AA999" s="65"/>
      <c r="AB999" s="65"/>
      <c r="AC999" s="65"/>
      <c r="AD999" s="65"/>
      <c r="AE999" s="65"/>
      <c r="AF999" s="65"/>
      <c r="AG999" s="65"/>
      <c r="AH999" s="65"/>
      <c r="AI999" s="65"/>
      <c r="AJ999" s="65"/>
      <c r="AK999" s="65"/>
      <c r="AL999" s="65"/>
      <c r="AM999" s="65"/>
      <c r="AN999" s="65"/>
      <c r="AO999" s="65"/>
      <c r="AP999" s="65"/>
      <c r="AQ999" s="65"/>
      <c r="AR999" s="65"/>
      <c r="AS999" s="65"/>
      <c r="AT999" s="65"/>
      <c r="AU999" s="65"/>
      <c r="AV999" s="65"/>
      <c r="AW999" s="65"/>
      <c r="AX999" s="65"/>
      <c r="AY999" s="65"/>
      <c r="AZ999" s="65"/>
      <c r="BA999" s="65"/>
      <c r="BB999" s="65"/>
      <c r="BC999" s="65"/>
      <c r="BD999" s="65"/>
      <c r="BE999" s="65"/>
      <c r="BF999" s="65"/>
      <c r="BG999" s="65"/>
      <c r="BH999" s="65"/>
      <c r="BI999" s="65"/>
      <c r="BJ999" s="65"/>
      <c r="BK999" s="65"/>
      <c r="BL999" s="65"/>
      <c r="BM999" s="65"/>
      <c r="BN999" s="65"/>
      <c r="BO999" s="65"/>
      <c r="BP999" s="65"/>
      <c r="BQ999" s="65"/>
      <c r="BR999" s="65"/>
      <c r="BS999" s="65"/>
      <c r="BT999" s="65"/>
      <c r="BU999" s="65"/>
      <c r="BV999" s="65"/>
      <c r="BW999" s="65"/>
      <c r="BX999" s="65"/>
      <c r="BY999" s="65"/>
      <c r="BZ999" s="65"/>
      <c r="CA999" s="65"/>
      <c r="CB999" s="65"/>
      <c r="CC999" s="65"/>
      <c r="CD999" s="65"/>
      <c r="CE999" s="65"/>
      <c r="CF999" s="65"/>
      <c r="CG999" s="65"/>
      <c r="CH999" s="65"/>
      <c r="CI999" s="65"/>
      <c r="CJ999" s="65"/>
      <c r="CK999" s="65"/>
      <c r="CL999" s="65"/>
      <c r="CM999" s="65"/>
      <c r="CN999" s="65"/>
      <c r="CO999" s="65"/>
      <c r="CP999" s="65"/>
      <c r="CQ999" s="65"/>
      <c r="CR999" s="65"/>
      <c r="CS999" s="65"/>
      <c r="CT999" s="65"/>
      <c r="CU999" s="65"/>
      <c r="CV999" s="65"/>
      <c r="CW999" s="65"/>
      <c r="CX999" s="65"/>
      <c r="CY999" s="65"/>
      <c r="CZ999" s="65"/>
      <c r="DA999" s="65"/>
      <c r="DB999" s="65"/>
      <c r="DC999" s="65"/>
      <c r="DD999" s="65"/>
      <c r="DE999" s="65"/>
      <c r="DF999" s="65"/>
      <c r="DG999" s="65"/>
      <c r="DH999" s="65"/>
      <c r="DI999" s="65"/>
      <c r="DJ999" s="65"/>
      <c r="DK999" s="65"/>
      <c r="DL999" s="65"/>
      <c r="DM999" s="65"/>
      <c r="DN999" s="65"/>
      <c r="DO999" s="65"/>
      <c r="DP999" s="65"/>
      <c r="DQ999" s="65"/>
      <c r="DR999" s="65"/>
      <c r="DS999" s="65"/>
      <c r="DT999" s="65"/>
      <c r="DU999" s="65"/>
      <c r="DV999" s="65"/>
      <c r="DW999" s="65"/>
      <c r="DX999" s="65"/>
      <c r="DY999" s="65"/>
      <c r="DZ999" s="65"/>
      <c r="EA999" s="65"/>
    </row>
    <row r="1000" spans="1:131" x14ac:dyDescent="0.25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  <c r="AL1000" s="65"/>
      <c r="AM1000" s="65"/>
      <c r="AN1000" s="65"/>
      <c r="AO1000" s="65"/>
      <c r="AP1000" s="65"/>
      <c r="AQ1000" s="65"/>
      <c r="AR1000" s="65"/>
      <c r="AS1000" s="65"/>
      <c r="AT1000" s="65"/>
      <c r="AU1000" s="65"/>
      <c r="AV1000" s="65"/>
      <c r="AW1000" s="65"/>
      <c r="AX1000" s="65"/>
      <c r="AY1000" s="65"/>
      <c r="AZ1000" s="65"/>
      <c r="BA1000" s="65"/>
      <c r="BB1000" s="65"/>
      <c r="BC1000" s="65"/>
      <c r="BD1000" s="65"/>
      <c r="BE1000" s="65"/>
      <c r="BF1000" s="65"/>
      <c r="BG1000" s="65"/>
      <c r="BH1000" s="65"/>
      <c r="BI1000" s="65"/>
      <c r="BJ1000" s="65"/>
      <c r="BK1000" s="65"/>
      <c r="BL1000" s="65"/>
      <c r="BM1000" s="65"/>
      <c r="BN1000" s="65"/>
      <c r="BO1000" s="65"/>
      <c r="BP1000" s="65"/>
      <c r="BQ1000" s="65"/>
      <c r="BR1000" s="65"/>
      <c r="BS1000" s="65"/>
      <c r="BT1000" s="65"/>
      <c r="BU1000" s="65"/>
      <c r="BV1000" s="65"/>
      <c r="BW1000" s="65"/>
      <c r="BX1000" s="65"/>
      <c r="BY1000" s="65"/>
      <c r="BZ1000" s="65"/>
      <c r="CA1000" s="65"/>
      <c r="CB1000" s="65"/>
      <c r="CC1000" s="65"/>
      <c r="CD1000" s="65"/>
      <c r="CE1000" s="65"/>
      <c r="CF1000" s="65"/>
      <c r="CG1000" s="65"/>
      <c r="CH1000" s="65"/>
      <c r="CI1000" s="65"/>
      <c r="CJ1000" s="65"/>
      <c r="CK1000" s="65"/>
      <c r="CL1000" s="65"/>
      <c r="CM1000" s="65"/>
      <c r="CN1000" s="65"/>
      <c r="CO1000" s="65"/>
      <c r="CP1000" s="65"/>
      <c r="CQ1000" s="65"/>
      <c r="CR1000" s="65"/>
      <c r="CS1000" s="65"/>
      <c r="CT1000" s="65"/>
      <c r="CU1000" s="65"/>
      <c r="CV1000" s="65"/>
      <c r="CW1000" s="65"/>
      <c r="CX1000" s="65"/>
      <c r="CY1000" s="65"/>
      <c r="CZ1000" s="65"/>
      <c r="DA1000" s="65"/>
      <c r="DB1000" s="65"/>
      <c r="DC1000" s="65"/>
      <c r="DD1000" s="65"/>
      <c r="DE1000" s="65"/>
      <c r="DF1000" s="65"/>
      <c r="DG1000" s="65"/>
      <c r="DH1000" s="65"/>
      <c r="DI1000" s="65"/>
      <c r="DJ1000" s="65"/>
      <c r="DK1000" s="65"/>
      <c r="DL1000" s="65"/>
      <c r="DM1000" s="65"/>
      <c r="DN1000" s="65"/>
      <c r="DO1000" s="65"/>
      <c r="DP1000" s="65"/>
      <c r="DQ1000" s="65"/>
      <c r="DR1000" s="65"/>
      <c r="DS1000" s="65"/>
      <c r="DT1000" s="65"/>
      <c r="DU1000" s="65"/>
      <c r="DV1000" s="65"/>
      <c r="DW1000" s="65"/>
      <c r="DX1000" s="65"/>
      <c r="DY1000" s="65"/>
      <c r="DZ1000" s="65"/>
      <c r="EA1000" s="65"/>
    </row>
    <row r="1001" spans="1:131" x14ac:dyDescent="0.25">
      <c r="A1001" s="65"/>
      <c r="B1001" s="65"/>
      <c r="C1001" s="65"/>
      <c r="D1001" s="65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  <c r="AL1001" s="65"/>
      <c r="AM1001" s="65"/>
      <c r="AN1001" s="65"/>
      <c r="AO1001" s="65"/>
      <c r="AP1001" s="65"/>
      <c r="AQ1001" s="65"/>
      <c r="AR1001" s="65"/>
      <c r="AS1001" s="65"/>
      <c r="AT1001" s="65"/>
      <c r="AU1001" s="65"/>
      <c r="AV1001" s="65"/>
      <c r="AW1001" s="65"/>
      <c r="AX1001" s="65"/>
      <c r="AY1001" s="65"/>
      <c r="AZ1001" s="65"/>
      <c r="BA1001" s="65"/>
      <c r="BB1001" s="65"/>
      <c r="BC1001" s="65"/>
      <c r="BD1001" s="65"/>
      <c r="BE1001" s="65"/>
      <c r="BF1001" s="65"/>
      <c r="BG1001" s="65"/>
      <c r="BH1001" s="65"/>
      <c r="BI1001" s="65"/>
      <c r="BJ1001" s="65"/>
      <c r="BK1001" s="65"/>
      <c r="BL1001" s="65"/>
      <c r="BM1001" s="65"/>
      <c r="BN1001" s="65"/>
      <c r="BO1001" s="65"/>
      <c r="BP1001" s="65"/>
      <c r="BQ1001" s="65"/>
      <c r="BR1001" s="65"/>
      <c r="BS1001" s="65"/>
      <c r="BT1001" s="65"/>
      <c r="BU1001" s="65"/>
      <c r="BV1001" s="65"/>
      <c r="BW1001" s="65"/>
      <c r="BX1001" s="65"/>
      <c r="BY1001" s="65"/>
      <c r="BZ1001" s="65"/>
      <c r="CA1001" s="65"/>
      <c r="CB1001" s="65"/>
      <c r="CC1001" s="65"/>
      <c r="CD1001" s="65"/>
      <c r="CE1001" s="65"/>
      <c r="CF1001" s="65"/>
      <c r="CG1001" s="65"/>
      <c r="CH1001" s="65"/>
      <c r="CI1001" s="65"/>
      <c r="CJ1001" s="65"/>
      <c r="CK1001" s="65"/>
      <c r="CL1001" s="65"/>
      <c r="CM1001" s="65"/>
      <c r="CN1001" s="65"/>
      <c r="CO1001" s="65"/>
      <c r="CP1001" s="65"/>
      <c r="CQ1001" s="65"/>
      <c r="CR1001" s="65"/>
      <c r="CS1001" s="65"/>
      <c r="CT1001" s="65"/>
      <c r="CU1001" s="65"/>
      <c r="CV1001" s="65"/>
      <c r="CW1001" s="65"/>
      <c r="CX1001" s="65"/>
      <c r="CY1001" s="65"/>
      <c r="CZ1001" s="65"/>
      <c r="DA1001" s="65"/>
      <c r="DB1001" s="65"/>
      <c r="DC1001" s="65"/>
      <c r="DD1001" s="65"/>
      <c r="DE1001" s="65"/>
      <c r="DF1001" s="65"/>
      <c r="DG1001" s="65"/>
      <c r="DH1001" s="65"/>
      <c r="DI1001" s="65"/>
      <c r="DJ1001" s="65"/>
      <c r="DK1001" s="65"/>
      <c r="DL1001" s="65"/>
      <c r="DM1001" s="65"/>
      <c r="DN1001" s="65"/>
      <c r="DO1001" s="65"/>
      <c r="DP1001" s="65"/>
      <c r="DQ1001" s="65"/>
      <c r="DR1001" s="65"/>
      <c r="DS1001" s="65"/>
      <c r="DT1001" s="65"/>
      <c r="DU1001" s="65"/>
      <c r="DV1001" s="65"/>
      <c r="DW1001" s="65"/>
      <c r="DX1001" s="65"/>
      <c r="DY1001" s="65"/>
      <c r="DZ1001" s="65"/>
      <c r="EA1001" s="65"/>
    </row>
    <row r="1002" spans="1:131" x14ac:dyDescent="0.25">
      <c r="A1002" s="65"/>
      <c r="B1002" s="65"/>
      <c r="C1002" s="65"/>
      <c r="D1002" s="65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  <c r="AA1002" s="65"/>
      <c r="AB1002" s="65"/>
      <c r="AC1002" s="65"/>
      <c r="AD1002" s="65"/>
      <c r="AE1002" s="65"/>
      <c r="AF1002" s="65"/>
      <c r="AG1002" s="65"/>
      <c r="AH1002" s="65"/>
      <c r="AI1002" s="65"/>
      <c r="AJ1002" s="65"/>
      <c r="AK1002" s="65"/>
      <c r="AL1002" s="65"/>
      <c r="AM1002" s="65"/>
      <c r="AN1002" s="65"/>
      <c r="AO1002" s="65"/>
      <c r="AP1002" s="65"/>
      <c r="AQ1002" s="65"/>
      <c r="AR1002" s="65"/>
      <c r="AS1002" s="65"/>
      <c r="AT1002" s="65"/>
      <c r="AU1002" s="65"/>
      <c r="AV1002" s="65"/>
      <c r="AW1002" s="65"/>
      <c r="AX1002" s="65"/>
      <c r="AY1002" s="65"/>
      <c r="AZ1002" s="65"/>
      <c r="BA1002" s="65"/>
      <c r="BB1002" s="65"/>
      <c r="BC1002" s="65"/>
      <c r="BD1002" s="65"/>
      <c r="BE1002" s="65"/>
      <c r="BF1002" s="65"/>
      <c r="BG1002" s="65"/>
      <c r="BH1002" s="65"/>
      <c r="BI1002" s="65"/>
      <c r="BJ1002" s="65"/>
      <c r="BK1002" s="65"/>
      <c r="BL1002" s="65"/>
      <c r="BM1002" s="65"/>
      <c r="BN1002" s="65"/>
      <c r="BO1002" s="65"/>
      <c r="BP1002" s="65"/>
      <c r="BQ1002" s="65"/>
      <c r="BR1002" s="65"/>
      <c r="BS1002" s="65"/>
      <c r="BT1002" s="65"/>
      <c r="BU1002" s="65"/>
      <c r="BV1002" s="65"/>
      <c r="BW1002" s="65"/>
      <c r="BX1002" s="65"/>
      <c r="BY1002" s="65"/>
      <c r="BZ1002" s="65"/>
      <c r="CA1002" s="65"/>
      <c r="CB1002" s="65"/>
      <c r="CC1002" s="65"/>
      <c r="CD1002" s="65"/>
      <c r="CE1002" s="65"/>
      <c r="CF1002" s="65"/>
      <c r="CG1002" s="65"/>
      <c r="CH1002" s="65"/>
      <c r="CI1002" s="65"/>
      <c r="CJ1002" s="65"/>
      <c r="CK1002" s="65"/>
      <c r="CL1002" s="65"/>
      <c r="CM1002" s="65"/>
      <c r="CN1002" s="65"/>
      <c r="CO1002" s="65"/>
      <c r="CP1002" s="65"/>
      <c r="CQ1002" s="65"/>
      <c r="CR1002" s="65"/>
      <c r="CS1002" s="65"/>
      <c r="CT1002" s="65"/>
      <c r="CU1002" s="65"/>
      <c r="CV1002" s="65"/>
      <c r="CW1002" s="65"/>
      <c r="CX1002" s="65"/>
      <c r="CY1002" s="65"/>
      <c r="CZ1002" s="65"/>
      <c r="DA1002" s="65"/>
      <c r="DB1002" s="65"/>
      <c r="DC1002" s="65"/>
      <c r="DD1002" s="65"/>
      <c r="DE1002" s="65"/>
      <c r="DF1002" s="65"/>
      <c r="DG1002" s="65"/>
      <c r="DH1002" s="65"/>
      <c r="DI1002" s="65"/>
      <c r="DJ1002" s="65"/>
      <c r="DK1002" s="65"/>
      <c r="DL1002" s="65"/>
      <c r="DM1002" s="65"/>
      <c r="DN1002" s="65"/>
      <c r="DO1002" s="65"/>
      <c r="DP1002" s="65"/>
      <c r="DQ1002" s="65"/>
      <c r="DR1002" s="65"/>
      <c r="DS1002" s="65"/>
      <c r="DT1002" s="65"/>
      <c r="DU1002" s="65"/>
      <c r="DV1002" s="65"/>
      <c r="DW1002" s="65"/>
      <c r="DX1002" s="65"/>
      <c r="DY1002" s="65"/>
      <c r="DZ1002" s="65"/>
      <c r="EA1002" s="65"/>
    </row>
    <row r="1003" spans="1:131" x14ac:dyDescent="0.25">
      <c r="A1003" s="65"/>
      <c r="B1003" s="65"/>
      <c r="C1003" s="65"/>
      <c r="D1003" s="65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65"/>
      <c r="X1003" s="65"/>
      <c r="Y1003" s="65"/>
      <c r="Z1003" s="65"/>
      <c r="AA1003" s="65"/>
      <c r="AB1003" s="65"/>
      <c r="AC1003" s="65"/>
      <c r="AD1003" s="65"/>
      <c r="AE1003" s="65"/>
      <c r="AF1003" s="65"/>
      <c r="AG1003" s="65"/>
      <c r="AH1003" s="65"/>
      <c r="AI1003" s="65"/>
      <c r="AJ1003" s="65"/>
      <c r="AK1003" s="65"/>
      <c r="AL1003" s="65"/>
      <c r="AM1003" s="65"/>
      <c r="AN1003" s="65"/>
      <c r="AO1003" s="65"/>
      <c r="AP1003" s="65"/>
      <c r="AQ1003" s="65"/>
      <c r="AR1003" s="65"/>
      <c r="AS1003" s="65"/>
      <c r="AT1003" s="65"/>
      <c r="AU1003" s="65"/>
      <c r="AV1003" s="65"/>
      <c r="AW1003" s="65"/>
      <c r="AX1003" s="65"/>
      <c r="AY1003" s="65"/>
      <c r="AZ1003" s="65"/>
      <c r="BA1003" s="65"/>
      <c r="BB1003" s="65"/>
      <c r="BC1003" s="65"/>
      <c r="BD1003" s="65"/>
      <c r="BE1003" s="65"/>
      <c r="BF1003" s="65"/>
      <c r="BG1003" s="65"/>
      <c r="BH1003" s="65"/>
      <c r="BI1003" s="65"/>
      <c r="BJ1003" s="65"/>
      <c r="BK1003" s="65"/>
      <c r="BL1003" s="65"/>
      <c r="BM1003" s="65"/>
      <c r="BN1003" s="65"/>
      <c r="BO1003" s="65"/>
      <c r="BP1003" s="65"/>
      <c r="BQ1003" s="65"/>
      <c r="BR1003" s="65"/>
      <c r="BS1003" s="65"/>
      <c r="BT1003" s="65"/>
      <c r="BU1003" s="65"/>
      <c r="BV1003" s="65"/>
      <c r="BW1003" s="65"/>
      <c r="BX1003" s="65"/>
      <c r="BY1003" s="65"/>
      <c r="BZ1003" s="65"/>
      <c r="CA1003" s="65"/>
      <c r="CB1003" s="65"/>
      <c r="CC1003" s="65"/>
      <c r="CD1003" s="65"/>
      <c r="CE1003" s="65"/>
      <c r="CF1003" s="65"/>
      <c r="CG1003" s="65"/>
      <c r="CH1003" s="65"/>
      <c r="CI1003" s="65"/>
      <c r="CJ1003" s="65"/>
      <c r="CK1003" s="65"/>
      <c r="CL1003" s="65"/>
      <c r="CM1003" s="65"/>
      <c r="CN1003" s="65"/>
      <c r="CO1003" s="65"/>
      <c r="CP1003" s="65"/>
      <c r="CQ1003" s="65"/>
      <c r="CR1003" s="65"/>
      <c r="CS1003" s="65"/>
      <c r="CT1003" s="65"/>
      <c r="CU1003" s="65"/>
      <c r="CV1003" s="65"/>
      <c r="CW1003" s="65"/>
      <c r="CX1003" s="65"/>
      <c r="CY1003" s="65"/>
      <c r="CZ1003" s="65"/>
      <c r="DA1003" s="65"/>
      <c r="DB1003" s="65"/>
      <c r="DC1003" s="65"/>
      <c r="DD1003" s="65"/>
      <c r="DE1003" s="65"/>
      <c r="DF1003" s="65"/>
      <c r="DG1003" s="65"/>
      <c r="DH1003" s="65"/>
      <c r="DI1003" s="65"/>
      <c r="DJ1003" s="65"/>
      <c r="DK1003" s="65"/>
      <c r="DL1003" s="65"/>
      <c r="DM1003" s="65"/>
      <c r="DN1003" s="65"/>
      <c r="DO1003" s="65"/>
      <c r="DP1003" s="65"/>
      <c r="DQ1003" s="65"/>
      <c r="DR1003" s="65"/>
      <c r="DS1003" s="65"/>
      <c r="DT1003" s="65"/>
      <c r="DU1003" s="65"/>
      <c r="DV1003" s="65"/>
      <c r="DW1003" s="65"/>
      <c r="DX1003" s="65"/>
      <c r="DY1003" s="65"/>
      <c r="DZ1003" s="65"/>
      <c r="EA1003" s="65"/>
    </row>
    <row r="1004" spans="1:131" x14ac:dyDescent="0.25">
      <c r="A1004" s="65"/>
      <c r="B1004" s="65"/>
      <c r="C1004" s="65"/>
      <c r="D1004" s="65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65"/>
      <c r="X1004" s="65"/>
      <c r="Y1004" s="65"/>
      <c r="Z1004" s="65"/>
      <c r="AA1004" s="65"/>
      <c r="AB1004" s="65"/>
      <c r="AC1004" s="65"/>
      <c r="AD1004" s="65"/>
      <c r="AE1004" s="65"/>
      <c r="AF1004" s="65"/>
      <c r="AG1004" s="65"/>
      <c r="AH1004" s="65"/>
      <c r="AI1004" s="65"/>
      <c r="AJ1004" s="65"/>
      <c r="AK1004" s="65"/>
      <c r="AL1004" s="65"/>
      <c r="AM1004" s="65"/>
      <c r="AN1004" s="65"/>
      <c r="AO1004" s="65"/>
      <c r="AP1004" s="65"/>
      <c r="AQ1004" s="65"/>
      <c r="AR1004" s="65"/>
      <c r="AS1004" s="65"/>
      <c r="AT1004" s="65"/>
      <c r="AU1004" s="65"/>
      <c r="AV1004" s="65"/>
      <c r="AW1004" s="65"/>
      <c r="AX1004" s="65"/>
      <c r="AY1004" s="65"/>
      <c r="AZ1004" s="65"/>
      <c r="BA1004" s="65"/>
      <c r="BB1004" s="65"/>
      <c r="BC1004" s="65"/>
      <c r="BD1004" s="65"/>
      <c r="BE1004" s="65"/>
      <c r="BF1004" s="65"/>
      <c r="BG1004" s="65"/>
      <c r="BH1004" s="65"/>
      <c r="BI1004" s="65"/>
      <c r="BJ1004" s="65"/>
      <c r="BK1004" s="65"/>
      <c r="BL1004" s="65"/>
      <c r="BM1004" s="65"/>
      <c r="BN1004" s="65"/>
      <c r="BO1004" s="65"/>
      <c r="BP1004" s="65"/>
      <c r="BQ1004" s="65"/>
      <c r="BR1004" s="65"/>
      <c r="BS1004" s="65"/>
      <c r="BT1004" s="65"/>
      <c r="BU1004" s="65"/>
      <c r="BV1004" s="65"/>
      <c r="BW1004" s="65"/>
      <c r="BX1004" s="65"/>
      <c r="BY1004" s="65"/>
      <c r="BZ1004" s="65"/>
      <c r="CA1004" s="65"/>
      <c r="CB1004" s="65"/>
      <c r="CC1004" s="65"/>
      <c r="CD1004" s="65"/>
      <c r="CE1004" s="65"/>
      <c r="CF1004" s="65"/>
      <c r="CG1004" s="65"/>
      <c r="CH1004" s="65"/>
      <c r="CI1004" s="65"/>
      <c r="CJ1004" s="65"/>
      <c r="CK1004" s="65"/>
      <c r="CL1004" s="65"/>
      <c r="CM1004" s="65"/>
      <c r="CN1004" s="65"/>
      <c r="CO1004" s="65"/>
      <c r="CP1004" s="65"/>
      <c r="CQ1004" s="65"/>
      <c r="CR1004" s="65"/>
      <c r="CS1004" s="65"/>
      <c r="CT1004" s="65"/>
      <c r="CU1004" s="65"/>
      <c r="CV1004" s="65"/>
      <c r="CW1004" s="65"/>
      <c r="CX1004" s="65"/>
      <c r="CY1004" s="65"/>
      <c r="CZ1004" s="65"/>
      <c r="DA1004" s="65"/>
      <c r="DB1004" s="65"/>
      <c r="DC1004" s="65"/>
      <c r="DD1004" s="65"/>
      <c r="DE1004" s="65"/>
      <c r="DF1004" s="65"/>
      <c r="DG1004" s="65"/>
      <c r="DH1004" s="65"/>
      <c r="DI1004" s="65"/>
      <c r="DJ1004" s="65"/>
      <c r="DK1004" s="65"/>
      <c r="DL1004" s="65"/>
      <c r="DM1004" s="65"/>
      <c r="DN1004" s="65"/>
      <c r="DO1004" s="65"/>
      <c r="DP1004" s="65"/>
      <c r="DQ1004" s="65"/>
      <c r="DR1004" s="65"/>
      <c r="DS1004" s="65"/>
      <c r="DT1004" s="65"/>
      <c r="DU1004" s="65"/>
      <c r="DV1004" s="65"/>
      <c r="DW1004" s="65"/>
      <c r="DX1004" s="65"/>
      <c r="DY1004" s="65"/>
      <c r="DZ1004" s="65"/>
      <c r="EA1004" s="65"/>
    </row>
    <row r="1005" spans="1:131" x14ac:dyDescent="0.25">
      <c r="A1005" s="65"/>
      <c r="B1005" s="65"/>
      <c r="C1005" s="65"/>
      <c r="D1005" s="65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65"/>
      <c r="X1005" s="65"/>
      <c r="Y1005" s="65"/>
      <c r="Z1005" s="65"/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  <c r="AL1005" s="65"/>
      <c r="AM1005" s="65"/>
      <c r="AN1005" s="65"/>
      <c r="AO1005" s="65"/>
      <c r="AP1005" s="65"/>
      <c r="AQ1005" s="65"/>
      <c r="AR1005" s="65"/>
      <c r="AS1005" s="65"/>
      <c r="AT1005" s="65"/>
      <c r="AU1005" s="65"/>
      <c r="AV1005" s="65"/>
      <c r="AW1005" s="65"/>
      <c r="AX1005" s="65"/>
      <c r="AY1005" s="65"/>
      <c r="AZ1005" s="65"/>
      <c r="BA1005" s="65"/>
      <c r="BB1005" s="65"/>
      <c r="BC1005" s="65"/>
      <c r="BD1005" s="65"/>
      <c r="BE1005" s="65"/>
      <c r="BF1005" s="65"/>
      <c r="BG1005" s="65"/>
      <c r="BH1005" s="65"/>
      <c r="BI1005" s="65"/>
      <c r="BJ1005" s="65"/>
      <c r="BK1005" s="65"/>
      <c r="BL1005" s="65"/>
      <c r="BM1005" s="65"/>
      <c r="BN1005" s="65"/>
      <c r="BO1005" s="65"/>
      <c r="BP1005" s="65"/>
      <c r="BQ1005" s="65"/>
      <c r="BR1005" s="65"/>
      <c r="BS1005" s="65"/>
      <c r="BT1005" s="65"/>
      <c r="BU1005" s="65"/>
      <c r="BV1005" s="65"/>
      <c r="BW1005" s="65"/>
      <c r="BX1005" s="65"/>
      <c r="BY1005" s="65"/>
      <c r="BZ1005" s="65"/>
      <c r="CA1005" s="65"/>
      <c r="CB1005" s="65"/>
      <c r="CC1005" s="65"/>
      <c r="CD1005" s="65"/>
      <c r="CE1005" s="65"/>
      <c r="CF1005" s="65"/>
      <c r="CG1005" s="65"/>
      <c r="CH1005" s="65"/>
      <c r="CI1005" s="65"/>
      <c r="CJ1005" s="65"/>
      <c r="CK1005" s="65"/>
      <c r="CL1005" s="65"/>
      <c r="CM1005" s="65"/>
      <c r="CN1005" s="65"/>
      <c r="CO1005" s="65"/>
      <c r="CP1005" s="65"/>
      <c r="CQ1005" s="65"/>
      <c r="CR1005" s="65"/>
      <c r="CS1005" s="65"/>
      <c r="CT1005" s="65"/>
      <c r="CU1005" s="65"/>
      <c r="CV1005" s="65"/>
      <c r="CW1005" s="65"/>
      <c r="CX1005" s="65"/>
      <c r="CY1005" s="65"/>
      <c r="CZ1005" s="65"/>
      <c r="DA1005" s="65"/>
      <c r="DB1005" s="65"/>
      <c r="DC1005" s="65"/>
      <c r="DD1005" s="65"/>
      <c r="DE1005" s="65"/>
      <c r="DF1005" s="65"/>
      <c r="DG1005" s="65"/>
      <c r="DH1005" s="65"/>
      <c r="DI1005" s="65"/>
      <c r="DJ1005" s="65"/>
      <c r="DK1005" s="65"/>
      <c r="DL1005" s="65"/>
      <c r="DM1005" s="65"/>
      <c r="DN1005" s="65"/>
      <c r="DO1005" s="65"/>
      <c r="DP1005" s="65"/>
      <c r="DQ1005" s="65"/>
      <c r="DR1005" s="65"/>
      <c r="DS1005" s="65"/>
      <c r="DT1005" s="65"/>
      <c r="DU1005" s="65"/>
      <c r="DV1005" s="65"/>
      <c r="DW1005" s="65"/>
      <c r="DX1005" s="65"/>
      <c r="DY1005" s="65"/>
      <c r="DZ1005" s="65"/>
      <c r="EA1005" s="65"/>
    </row>
    <row r="1006" spans="1:131" x14ac:dyDescent="0.25">
      <c r="A1006" s="65"/>
      <c r="B1006" s="65"/>
      <c r="C1006" s="65"/>
      <c r="D1006" s="65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65"/>
      <c r="X1006" s="65"/>
      <c r="Y1006" s="65"/>
      <c r="Z1006" s="65"/>
      <c r="AA1006" s="65"/>
      <c r="AB1006" s="65"/>
      <c r="AC1006" s="65"/>
      <c r="AD1006" s="65"/>
      <c r="AE1006" s="65"/>
      <c r="AF1006" s="65"/>
      <c r="AG1006" s="65"/>
      <c r="AH1006" s="65"/>
      <c r="AI1006" s="65"/>
      <c r="AJ1006" s="65"/>
      <c r="AK1006" s="65"/>
      <c r="AL1006" s="65"/>
      <c r="AM1006" s="65"/>
      <c r="AN1006" s="65"/>
      <c r="AO1006" s="65"/>
      <c r="AP1006" s="65"/>
      <c r="AQ1006" s="65"/>
      <c r="AR1006" s="65"/>
      <c r="AS1006" s="65"/>
      <c r="AT1006" s="65"/>
      <c r="AU1006" s="65"/>
      <c r="AV1006" s="65"/>
      <c r="AW1006" s="65"/>
      <c r="AX1006" s="65"/>
      <c r="AY1006" s="65"/>
      <c r="AZ1006" s="65"/>
      <c r="BA1006" s="65"/>
      <c r="BB1006" s="65"/>
      <c r="BC1006" s="65"/>
      <c r="BD1006" s="65"/>
      <c r="BE1006" s="65"/>
      <c r="BF1006" s="65"/>
      <c r="BG1006" s="65"/>
      <c r="BH1006" s="65"/>
      <c r="BI1006" s="65"/>
      <c r="BJ1006" s="65"/>
      <c r="BK1006" s="65"/>
      <c r="BL1006" s="65"/>
      <c r="BM1006" s="65"/>
      <c r="BN1006" s="65"/>
      <c r="BO1006" s="65"/>
      <c r="BP1006" s="65"/>
      <c r="BQ1006" s="65"/>
      <c r="BR1006" s="65"/>
      <c r="BS1006" s="65"/>
      <c r="BT1006" s="65"/>
      <c r="BU1006" s="65"/>
      <c r="BV1006" s="65"/>
      <c r="BW1006" s="65"/>
      <c r="BX1006" s="65"/>
      <c r="BY1006" s="65"/>
      <c r="BZ1006" s="65"/>
      <c r="CA1006" s="65"/>
      <c r="CB1006" s="65"/>
      <c r="CC1006" s="65"/>
      <c r="CD1006" s="65"/>
      <c r="CE1006" s="65"/>
      <c r="CF1006" s="65"/>
      <c r="CG1006" s="65"/>
      <c r="CH1006" s="65"/>
      <c r="CI1006" s="65"/>
      <c r="CJ1006" s="65"/>
      <c r="CK1006" s="65"/>
      <c r="CL1006" s="65"/>
      <c r="CM1006" s="65"/>
      <c r="CN1006" s="65"/>
      <c r="CO1006" s="65"/>
      <c r="CP1006" s="65"/>
      <c r="CQ1006" s="65"/>
      <c r="CR1006" s="65"/>
      <c r="CS1006" s="65"/>
      <c r="CT1006" s="65"/>
      <c r="CU1006" s="65"/>
      <c r="CV1006" s="65"/>
      <c r="CW1006" s="65"/>
      <c r="CX1006" s="65"/>
      <c r="CY1006" s="65"/>
      <c r="CZ1006" s="65"/>
      <c r="DA1006" s="65"/>
      <c r="DB1006" s="65"/>
      <c r="DC1006" s="65"/>
      <c r="DD1006" s="65"/>
      <c r="DE1006" s="65"/>
      <c r="DF1006" s="65"/>
      <c r="DG1006" s="65"/>
      <c r="DH1006" s="65"/>
      <c r="DI1006" s="65"/>
      <c r="DJ1006" s="65"/>
      <c r="DK1006" s="65"/>
      <c r="DL1006" s="65"/>
      <c r="DM1006" s="65"/>
      <c r="DN1006" s="65"/>
      <c r="DO1006" s="65"/>
      <c r="DP1006" s="65"/>
      <c r="DQ1006" s="65"/>
      <c r="DR1006" s="65"/>
      <c r="DS1006" s="65"/>
      <c r="DT1006" s="65"/>
      <c r="DU1006" s="65"/>
      <c r="DV1006" s="65"/>
      <c r="DW1006" s="65"/>
      <c r="DX1006" s="65"/>
      <c r="DY1006" s="65"/>
      <c r="DZ1006" s="65"/>
      <c r="EA1006" s="65"/>
    </row>
    <row r="1007" spans="1:131" x14ac:dyDescent="0.25">
      <c r="A1007" s="65"/>
      <c r="B1007" s="65"/>
      <c r="C1007" s="65"/>
      <c r="D1007" s="65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65"/>
      <c r="X1007" s="65"/>
      <c r="Y1007" s="65"/>
      <c r="Z1007" s="65"/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  <c r="AL1007" s="65"/>
      <c r="AM1007" s="65"/>
      <c r="AN1007" s="65"/>
      <c r="AO1007" s="65"/>
      <c r="AP1007" s="65"/>
      <c r="AQ1007" s="65"/>
      <c r="AR1007" s="65"/>
      <c r="AS1007" s="65"/>
      <c r="AT1007" s="65"/>
      <c r="AU1007" s="65"/>
      <c r="AV1007" s="65"/>
      <c r="AW1007" s="65"/>
      <c r="AX1007" s="65"/>
      <c r="AY1007" s="65"/>
      <c r="AZ1007" s="65"/>
      <c r="BA1007" s="65"/>
      <c r="BB1007" s="65"/>
      <c r="BC1007" s="65"/>
      <c r="BD1007" s="65"/>
      <c r="BE1007" s="65"/>
      <c r="BF1007" s="65"/>
      <c r="BG1007" s="65"/>
      <c r="BH1007" s="65"/>
      <c r="BI1007" s="65"/>
      <c r="BJ1007" s="65"/>
      <c r="BK1007" s="65"/>
      <c r="BL1007" s="65"/>
      <c r="BM1007" s="65"/>
      <c r="BN1007" s="65"/>
      <c r="BO1007" s="65"/>
      <c r="BP1007" s="65"/>
      <c r="BQ1007" s="65"/>
      <c r="BR1007" s="65"/>
      <c r="BS1007" s="65"/>
      <c r="BT1007" s="65"/>
      <c r="BU1007" s="65"/>
      <c r="BV1007" s="65"/>
      <c r="BW1007" s="65"/>
      <c r="BX1007" s="65"/>
      <c r="BY1007" s="65"/>
      <c r="BZ1007" s="65"/>
      <c r="CA1007" s="65"/>
      <c r="CB1007" s="65"/>
      <c r="CC1007" s="65"/>
      <c r="CD1007" s="65"/>
      <c r="CE1007" s="65"/>
      <c r="CF1007" s="65"/>
      <c r="CG1007" s="65"/>
      <c r="CH1007" s="65"/>
      <c r="CI1007" s="65"/>
      <c r="CJ1007" s="65"/>
      <c r="CK1007" s="65"/>
      <c r="CL1007" s="65"/>
      <c r="CM1007" s="65"/>
      <c r="CN1007" s="65"/>
      <c r="CO1007" s="65"/>
      <c r="CP1007" s="65"/>
      <c r="CQ1007" s="65"/>
      <c r="CR1007" s="65"/>
      <c r="CS1007" s="65"/>
      <c r="CT1007" s="65"/>
      <c r="CU1007" s="65"/>
      <c r="CV1007" s="65"/>
      <c r="CW1007" s="65"/>
      <c r="CX1007" s="65"/>
      <c r="CY1007" s="65"/>
      <c r="CZ1007" s="65"/>
      <c r="DA1007" s="65"/>
      <c r="DB1007" s="65"/>
      <c r="DC1007" s="65"/>
      <c r="DD1007" s="65"/>
      <c r="DE1007" s="65"/>
      <c r="DF1007" s="65"/>
      <c r="DG1007" s="65"/>
      <c r="DH1007" s="65"/>
      <c r="DI1007" s="65"/>
      <c r="DJ1007" s="65"/>
      <c r="DK1007" s="65"/>
      <c r="DL1007" s="65"/>
      <c r="DM1007" s="65"/>
      <c r="DN1007" s="65"/>
      <c r="DO1007" s="65"/>
      <c r="DP1007" s="65"/>
      <c r="DQ1007" s="65"/>
      <c r="DR1007" s="65"/>
      <c r="DS1007" s="65"/>
      <c r="DT1007" s="65"/>
      <c r="DU1007" s="65"/>
      <c r="DV1007" s="65"/>
      <c r="DW1007" s="65"/>
      <c r="DX1007" s="65"/>
      <c r="DY1007" s="65"/>
      <c r="DZ1007" s="65"/>
      <c r="EA1007" s="65"/>
    </row>
    <row r="1008" spans="1:131" x14ac:dyDescent="0.25">
      <c r="A1008" s="65"/>
      <c r="B1008" s="65"/>
      <c r="C1008" s="65"/>
      <c r="D1008" s="65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65"/>
      <c r="X1008" s="65"/>
      <c r="Y1008" s="65"/>
      <c r="Z1008" s="65"/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  <c r="AL1008" s="65"/>
      <c r="AM1008" s="65"/>
      <c r="AN1008" s="65"/>
      <c r="AO1008" s="65"/>
      <c r="AP1008" s="65"/>
      <c r="AQ1008" s="65"/>
      <c r="AR1008" s="65"/>
      <c r="AS1008" s="65"/>
      <c r="AT1008" s="65"/>
      <c r="AU1008" s="65"/>
      <c r="AV1008" s="65"/>
      <c r="AW1008" s="65"/>
      <c r="AX1008" s="65"/>
      <c r="AY1008" s="65"/>
      <c r="AZ1008" s="65"/>
      <c r="BA1008" s="65"/>
      <c r="BB1008" s="65"/>
      <c r="BC1008" s="65"/>
      <c r="BD1008" s="65"/>
      <c r="BE1008" s="65"/>
      <c r="BF1008" s="65"/>
      <c r="BG1008" s="65"/>
      <c r="BH1008" s="65"/>
      <c r="BI1008" s="65"/>
      <c r="BJ1008" s="65"/>
      <c r="BK1008" s="65"/>
      <c r="BL1008" s="65"/>
      <c r="BM1008" s="65"/>
      <c r="BN1008" s="65"/>
      <c r="BO1008" s="65"/>
      <c r="BP1008" s="65"/>
      <c r="BQ1008" s="65"/>
      <c r="BR1008" s="65"/>
      <c r="BS1008" s="65"/>
      <c r="BT1008" s="65"/>
      <c r="BU1008" s="65"/>
      <c r="BV1008" s="65"/>
      <c r="BW1008" s="65"/>
      <c r="BX1008" s="65"/>
      <c r="BY1008" s="65"/>
      <c r="BZ1008" s="65"/>
      <c r="CA1008" s="65"/>
      <c r="CB1008" s="65"/>
      <c r="CC1008" s="65"/>
      <c r="CD1008" s="65"/>
      <c r="CE1008" s="65"/>
      <c r="CF1008" s="65"/>
      <c r="CG1008" s="65"/>
      <c r="CH1008" s="65"/>
      <c r="CI1008" s="65"/>
      <c r="CJ1008" s="65"/>
      <c r="CK1008" s="65"/>
      <c r="CL1008" s="65"/>
      <c r="CM1008" s="65"/>
      <c r="CN1008" s="65"/>
      <c r="CO1008" s="65"/>
      <c r="CP1008" s="65"/>
      <c r="CQ1008" s="65"/>
      <c r="CR1008" s="65"/>
      <c r="CS1008" s="65"/>
      <c r="CT1008" s="65"/>
      <c r="CU1008" s="65"/>
      <c r="CV1008" s="65"/>
      <c r="CW1008" s="65"/>
      <c r="CX1008" s="65"/>
      <c r="CY1008" s="65"/>
      <c r="CZ1008" s="65"/>
      <c r="DA1008" s="65"/>
      <c r="DB1008" s="65"/>
      <c r="DC1008" s="65"/>
      <c r="DD1008" s="65"/>
      <c r="DE1008" s="65"/>
      <c r="DF1008" s="65"/>
      <c r="DG1008" s="65"/>
      <c r="DH1008" s="65"/>
      <c r="DI1008" s="65"/>
      <c r="DJ1008" s="65"/>
      <c r="DK1008" s="65"/>
      <c r="DL1008" s="65"/>
      <c r="DM1008" s="65"/>
      <c r="DN1008" s="65"/>
      <c r="DO1008" s="65"/>
      <c r="DP1008" s="65"/>
      <c r="DQ1008" s="65"/>
      <c r="DR1008" s="65"/>
      <c r="DS1008" s="65"/>
      <c r="DT1008" s="65"/>
      <c r="DU1008" s="65"/>
      <c r="DV1008" s="65"/>
      <c r="DW1008" s="65"/>
      <c r="DX1008" s="65"/>
      <c r="DY1008" s="65"/>
      <c r="DZ1008" s="65"/>
      <c r="EA1008" s="65"/>
    </row>
    <row r="1009" spans="1:131" x14ac:dyDescent="0.25">
      <c r="A1009" s="65"/>
      <c r="B1009" s="65"/>
      <c r="C1009" s="65"/>
      <c r="D1009" s="65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65"/>
      <c r="X1009" s="65"/>
      <c r="Y1009" s="65"/>
      <c r="Z1009" s="65"/>
      <c r="AA1009" s="65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  <c r="AL1009" s="65"/>
      <c r="AM1009" s="65"/>
      <c r="AN1009" s="65"/>
      <c r="AO1009" s="65"/>
      <c r="AP1009" s="65"/>
      <c r="AQ1009" s="65"/>
      <c r="AR1009" s="65"/>
      <c r="AS1009" s="65"/>
      <c r="AT1009" s="65"/>
      <c r="AU1009" s="65"/>
      <c r="AV1009" s="65"/>
      <c r="AW1009" s="65"/>
      <c r="AX1009" s="65"/>
      <c r="AY1009" s="65"/>
      <c r="AZ1009" s="65"/>
      <c r="BA1009" s="65"/>
      <c r="BB1009" s="65"/>
      <c r="BC1009" s="65"/>
      <c r="BD1009" s="65"/>
      <c r="BE1009" s="65"/>
      <c r="BF1009" s="65"/>
      <c r="BG1009" s="65"/>
      <c r="BH1009" s="65"/>
      <c r="BI1009" s="65"/>
      <c r="BJ1009" s="65"/>
      <c r="BK1009" s="65"/>
      <c r="BL1009" s="65"/>
      <c r="BM1009" s="65"/>
      <c r="BN1009" s="65"/>
      <c r="BO1009" s="65"/>
      <c r="BP1009" s="65"/>
      <c r="BQ1009" s="65"/>
      <c r="BR1009" s="65"/>
      <c r="BS1009" s="65"/>
      <c r="BT1009" s="65"/>
      <c r="BU1009" s="65"/>
      <c r="BV1009" s="65"/>
      <c r="BW1009" s="65"/>
      <c r="BX1009" s="65"/>
      <c r="BY1009" s="65"/>
      <c r="BZ1009" s="65"/>
      <c r="CA1009" s="65"/>
      <c r="CB1009" s="65"/>
      <c r="CC1009" s="65"/>
      <c r="CD1009" s="65"/>
      <c r="CE1009" s="65"/>
      <c r="CF1009" s="65"/>
      <c r="CG1009" s="65"/>
      <c r="CH1009" s="65"/>
      <c r="CI1009" s="65"/>
      <c r="CJ1009" s="65"/>
      <c r="CK1009" s="65"/>
      <c r="CL1009" s="65"/>
      <c r="CM1009" s="65"/>
      <c r="CN1009" s="65"/>
      <c r="CO1009" s="65"/>
      <c r="CP1009" s="65"/>
      <c r="CQ1009" s="65"/>
      <c r="CR1009" s="65"/>
      <c r="CS1009" s="65"/>
      <c r="CT1009" s="65"/>
      <c r="CU1009" s="65"/>
      <c r="CV1009" s="65"/>
      <c r="CW1009" s="65"/>
      <c r="CX1009" s="65"/>
      <c r="CY1009" s="65"/>
      <c r="CZ1009" s="65"/>
      <c r="DA1009" s="65"/>
      <c r="DB1009" s="65"/>
      <c r="DC1009" s="65"/>
      <c r="DD1009" s="65"/>
      <c r="DE1009" s="65"/>
      <c r="DF1009" s="65"/>
      <c r="DG1009" s="65"/>
      <c r="DH1009" s="65"/>
      <c r="DI1009" s="65"/>
      <c r="DJ1009" s="65"/>
      <c r="DK1009" s="65"/>
      <c r="DL1009" s="65"/>
      <c r="DM1009" s="65"/>
      <c r="DN1009" s="65"/>
      <c r="DO1009" s="65"/>
      <c r="DP1009" s="65"/>
      <c r="DQ1009" s="65"/>
      <c r="DR1009" s="65"/>
      <c r="DS1009" s="65"/>
      <c r="DT1009" s="65"/>
      <c r="DU1009" s="65"/>
      <c r="DV1009" s="65"/>
      <c r="DW1009" s="65"/>
      <c r="DX1009" s="65"/>
      <c r="DY1009" s="65"/>
      <c r="DZ1009" s="65"/>
      <c r="EA1009" s="65"/>
    </row>
    <row r="1010" spans="1:131" x14ac:dyDescent="0.25">
      <c r="A1010" s="65"/>
      <c r="B1010" s="65"/>
      <c r="C1010" s="65"/>
      <c r="D1010" s="65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65"/>
      <c r="X1010" s="65"/>
      <c r="Y1010" s="65"/>
      <c r="Z1010" s="65"/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  <c r="AL1010" s="65"/>
      <c r="AM1010" s="65"/>
      <c r="AN1010" s="65"/>
      <c r="AO1010" s="65"/>
      <c r="AP1010" s="65"/>
      <c r="AQ1010" s="65"/>
      <c r="AR1010" s="65"/>
      <c r="AS1010" s="65"/>
      <c r="AT1010" s="65"/>
      <c r="AU1010" s="65"/>
      <c r="AV1010" s="65"/>
      <c r="AW1010" s="65"/>
      <c r="AX1010" s="65"/>
      <c r="AY1010" s="65"/>
      <c r="AZ1010" s="65"/>
      <c r="BA1010" s="65"/>
      <c r="BB1010" s="65"/>
      <c r="BC1010" s="65"/>
      <c r="BD1010" s="65"/>
      <c r="BE1010" s="65"/>
      <c r="BF1010" s="65"/>
      <c r="BG1010" s="65"/>
      <c r="BH1010" s="65"/>
      <c r="BI1010" s="65"/>
      <c r="BJ1010" s="65"/>
      <c r="BK1010" s="65"/>
      <c r="BL1010" s="65"/>
      <c r="BM1010" s="65"/>
      <c r="BN1010" s="65"/>
      <c r="BO1010" s="65"/>
      <c r="BP1010" s="65"/>
      <c r="BQ1010" s="65"/>
      <c r="BR1010" s="65"/>
      <c r="BS1010" s="65"/>
      <c r="BT1010" s="65"/>
      <c r="BU1010" s="65"/>
      <c r="BV1010" s="65"/>
      <c r="BW1010" s="65"/>
      <c r="BX1010" s="65"/>
      <c r="BY1010" s="65"/>
      <c r="BZ1010" s="65"/>
      <c r="CA1010" s="65"/>
      <c r="CB1010" s="65"/>
      <c r="CC1010" s="65"/>
      <c r="CD1010" s="65"/>
      <c r="CE1010" s="65"/>
      <c r="CF1010" s="65"/>
      <c r="CG1010" s="65"/>
      <c r="CH1010" s="65"/>
      <c r="CI1010" s="65"/>
      <c r="CJ1010" s="65"/>
      <c r="CK1010" s="65"/>
      <c r="CL1010" s="65"/>
      <c r="CM1010" s="65"/>
      <c r="CN1010" s="65"/>
      <c r="CO1010" s="65"/>
      <c r="CP1010" s="65"/>
      <c r="CQ1010" s="65"/>
      <c r="CR1010" s="65"/>
      <c r="CS1010" s="65"/>
      <c r="CT1010" s="65"/>
      <c r="CU1010" s="65"/>
      <c r="CV1010" s="65"/>
      <c r="CW1010" s="65"/>
      <c r="CX1010" s="65"/>
      <c r="CY1010" s="65"/>
      <c r="CZ1010" s="65"/>
      <c r="DA1010" s="65"/>
      <c r="DB1010" s="65"/>
      <c r="DC1010" s="65"/>
      <c r="DD1010" s="65"/>
      <c r="DE1010" s="65"/>
      <c r="DF1010" s="65"/>
      <c r="DG1010" s="65"/>
      <c r="DH1010" s="65"/>
      <c r="DI1010" s="65"/>
      <c r="DJ1010" s="65"/>
      <c r="DK1010" s="65"/>
      <c r="DL1010" s="65"/>
      <c r="DM1010" s="65"/>
      <c r="DN1010" s="65"/>
      <c r="DO1010" s="65"/>
      <c r="DP1010" s="65"/>
      <c r="DQ1010" s="65"/>
      <c r="DR1010" s="65"/>
      <c r="DS1010" s="65"/>
      <c r="DT1010" s="65"/>
      <c r="DU1010" s="65"/>
      <c r="DV1010" s="65"/>
      <c r="DW1010" s="65"/>
      <c r="DX1010" s="65"/>
      <c r="DY1010" s="65"/>
      <c r="DZ1010" s="65"/>
      <c r="EA1010" s="65"/>
    </row>
    <row r="1011" spans="1:131" x14ac:dyDescent="0.25">
      <c r="A1011" s="65"/>
      <c r="B1011" s="65"/>
      <c r="C1011" s="65"/>
      <c r="D1011" s="65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65"/>
      <c r="X1011" s="65"/>
      <c r="Y1011" s="65"/>
      <c r="Z1011" s="65"/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  <c r="AL1011" s="65"/>
      <c r="AM1011" s="65"/>
      <c r="AN1011" s="65"/>
      <c r="AO1011" s="65"/>
      <c r="AP1011" s="65"/>
      <c r="AQ1011" s="65"/>
      <c r="AR1011" s="65"/>
      <c r="AS1011" s="65"/>
      <c r="AT1011" s="65"/>
      <c r="AU1011" s="65"/>
      <c r="AV1011" s="65"/>
      <c r="AW1011" s="65"/>
      <c r="AX1011" s="65"/>
      <c r="AY1011" s="65"/>
      <c r="AZ1011" s="65"/>
      <c r="BA1011" s="65"/>
      <c r="BB1011" s="65"/>
      <c r="BC1011" s="65"/>
      <c r="BD1011" s="65"/>
      <c r="BE1011" s="65"/>
      <c r="BF1011" s="65"/>
      <c r="BG1011" s="65"/>
      <c r="BH1011" s="65"/>
      <c r="BI1011" s="65"/>
      <c r="BJ1011" s="65"/>
      <c r="BK1011" s="65"/>
      <c r="BL1011" s="65"/>
      <c r="BM1011" s="65"/>
      <c r="BN1011" s="65"/>
      <c r="BO1011" s="65"/>
      <c r="BP1011" s="65"/>
      <c r="BQ1011" s="65"/>
      <c r="BR1011" s="65"/>
      <c r="BS1011" s="65"/>
      <c r="BT1011" s="65"/>
      <c r="BU1011" s="65"/>
      <c r="BV1011" s="65"/>
      <c r="BW1011" s="65"/>
      <c r="BX1011" s="65"/>
      <c r="BY1011" s="65"/>
      <c r="BZ1011" s="65"/>
      <c r="CA1011" s="65"/>
      <c r="CB1011" s="65"/>
      <c r="CC1011" s="65"/>
      <c r="CD1011" s="65"/>
      <c r="CE1011" s="65"/>
      <c r="CF1011" s="65"/>
      <c r="CG1011" s="65"/>
      <c r="CH1011" s="65"/>
      <c r="CI1011" s="65"/>
      <c r="CJ1011" s="65"/>
      <c r="CK1011" s="65"/>
      <c r="CL1011" s="65"/>
      <c r="CM1011" s="65"/>
      <c r="CN1011" s="65"/>
      <c r="CO1011" s="65"/>
      <c r="CP1011" s="65"/>
      <c r="CQ1011" s="65"/>
      <c r="CR1011" s="65"/>
      <c r="CS1011" s="65"/>
      <c r="CT1011" s="65"/>
      <c r="CU1011" s="65"/>
      <c r="CV1011" s="65"/>
      <c r="CW1011" s="65"/>
      <c r="CX1011" s="65"/>
      <c r="CY1011" s="65"/>
      <c r="CZ1011" s="65"/>
      <c r="DA1011" s="65"/>
      <c r="DB1011" s="65"/>
      <c r="DC1011" s="65"/>
      <c r="DD1011" s="65"/>
      <c r="DE1011" s="65"/>
      <c r="DF1011" s="65"/>
      <c r="DG1011" s="65"/>
      <c r="DH1011" s="65"/>
      <c r="DI1011" s="65"/>
      <c r="DJ1011" s="65"/>
      <c r="DK1011" s="65"/>
      <c r="DL1011" s="65"/>
      <c r="DM1011" s="65"/>
      <c r="DN1011" s="65"/>
      <c r="DO1011" s="65"/>
      <c r="DP1011" s="65"/>
      <c r="DQ1011" s="65"/>
      <c r="DR1011" s="65"/>
      <c r="DS1011" s="65"/>
      <c r="DT1011" s="65"/>
      <c r="DU1011" s="65"/>
      <c r="DV1011" s="65"/>
      <c r="DW1011" s="65"/>
      <c r="DX1011" s="65"/>
      <c r="DY1011" s="65"/>
      <c r="DZ1011" s="65"/>
      <c r="EA1011" s="65"/>
    </row>
    <row r="1012" spans="1:131" x14ac:dyDescent="0.25">
      <c r="A1012" s="65"/>
      <c r="B1012" s="65"/>
      <c r="C1012" s="65"/>
      <c r="D1012" s="65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65"/>
      <c r="X1012" s="65"/>
      <c r="Y1012" s="65"/>
      <c r="Z1012" s="65"/>
      <c r="AA1012" s="65"/>
      <c r="AB1012" s="65"/>
      <c r="AC1012" s="65"/>
      <c r="AD1012" s="65"/>
      <c r="AE1012" s="65"/>
      <c r="AF1012" s="65"/>
      <c r="AG1012" s="65"/>
      <c r="AH1012" s="65"/>
      <c r="AI1012" s="65"/>
      <c r="AJ1012" s="65"/>
      <c r="AK1012" s="65"/>
      <c r="AL1012" s="65"/>
      <c r="AM1012" s="65"/>
      <c r="AN1012" s="65"/>
      <c r="AO1012" s="65"/>
      <c r="AP1012" s="65"/>
      <c r="AQ1012" s="65"/>
      <c r="AR1012" s="65"/>
      <c r="AS1012" s="65"/>
      <c r="AT1012" s="65"/>
      <c r="AU1012" s="65"/>
      <c r="AV1012" s="65"/>
      <c r="AW1012" s="65"/>
      <c r="AX1012" s="65"/>
      <c r="AY1012" s="65"/>
      <c r="AZ1012" s="65"/>
      <c r="BA1012" s="65"/>
      <c r="BB1012" s="65"/>
      <c r="BC1012" s="65"/>
      <c r="BD1012" s="65"/>
      <c r="BE1012" s="65"/>
      <c r="BF1012" s="65"/>
      <c r="BG1012" s="65"/>
      <c r="BH1012" s="65"/>
      <c r="BI1012" s="65"/>
      <c r="BJ1012" s="65"/>
      <c r="BK1012" s="65"/>
      <c r="BL1012" s="65"/>
      <c r="BM1012" s="65"/>
      <c r="BN1012" s="65"/>
      <c r="BO1012" s="65"/>
      <c r="BP1012" s="65"/>
      <c r="BQ1012" s="65"/>
      <c r="BR1012" s="65"/>
      <c r="BS1012" s="65"/>
      <c r="BT1012" s="65"/>
      <c r="BU1012" s="65"/>
      <c r="BV1012" s="65"/>
      <c r="BW1012" s="65"/>
      <c r="BX1012" s="65"/>
      <c r="BY1012" s="65"/>
      <c r="BZ1012" s="65"/>
      <c r="CA1012" s="65"/>
      <c r="CB1012" s="65"/>
      <c r="CC1012" s="65"/>
      <c r="CD1012" s="65"/>
      <c r="CE1012" s="65"/>
      <c r="CF1012" s="65"/>
      <c r="CG1012" s="65"/>
      <c r="CH1012" s="65"/>
      <c r="CI1012" s="65"/>
      <c r="CJ1012" s="65"/>
      <c r="CK1012" s="65"/>
      <c r="CL1012" s="65"/>
      <c r="CM1012" s="65"/>
      <c r="CN1012" s="65"/>
      <c r="CO1012" s="65"/>
      <c r="CP1012" s="65"/>
      <c r="CQ1012" s="65"/>
      <c r="CR1012" s="65"/>
      <c r="CS1012" s="65"/>
      <c r="CT1012" s="65"/>
      <c r="CU1012" s="65"/>
      <c r="CV1012" s="65"/>
      <c r="CW1012" s="65"/>
      <c r="CX1012" s="65"/>
      <c r="CY1012" s="65"/>
      <c r="CZ1012" s="65"/>
      <c r="DA1012" s="65"/>
      <c r="DB1012" s="65"/>
      <c r="DC1012" s="65"/>
      <c r="DD1012" s="65"/>
      <c r="DE1012" s="65"/>
      <c r="DF1012" s="65"/>
      <c r="DG1012" s="65"/>
      <c r="DH1012" s="65"/>
      <c r="DI1012" s="65"/>
      <c r="DJ1012" s="65"/>
      <c r="DK1012" s="65"/>
      <c r="DL1012" s="65"/>
      <c r="DM1012" s="65"/>
      <c r="DN1012" s="65"/>
      <c r="DO1012" s="65"/>
      <c r="DP1012" s="65"/>
      <c r="DQ1012" s="65"/>
      <c r="DR1012" s="65"/>
      <c r="DS1012" s="65"/>
      <c r="DT1012" s="65"/>
      <c r="DU1012" s="65"/>
      <c r="DV1012" s="65"/>
      <c r="DW1012" s="65"/>
      <c r="DX1012" s="65"/>
      <c r="DY1012" s="65"/>
      <c r="DZ1012" s="65"/>
      <c r="EA1012" s="65"/>
    </row>
    <row r="1013" spans="1:131" x14ac:dyDescent="0.25">
      <c r="A1013" s="65"/>
      <c r="B1013" s="65"/>
      <c r="C1013" s="65"/>
      <c r="D1013" s="65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65"/>
      <c r="X1013" s="65"/>
      <c r="Y1013" s="65"/>
      <c r="Z1013" s="65"/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  <c r="AL1013" s="65"/>
      <c r="AM1013" s="65"/>
      <c r="AN1013" s="65"/>
      <c r="AO1013" s="65"/>
      <c r="AP1013" s="65"/>
      <c r="AQ1013" s="65"/>
      <c r="AR1013" s="65"/>
      <c r="AS1013" s="65"/>
      <c r="AT1013" s="65"/>
      <c r="AU1013" s="65"/>
      <c r="AV1013" s="65"/>
      <c r="AW1013" s="65"/>
      <c r="AX1013" s="65"/>
      <c r="AY1013" s="65"/>
      <c r="AZ1013" s="65"/>
      <c r="BA1013" s="65"/>
      <c r="BB1013" s="65"/>
      <c r="BC1013" s="65"/>
      <c r="BD1013" s="65"/>
      <c r="BE1013" s="65"/>
      <c r="BF1013" s="65"/>
      <c r="BG1013" s="65"/>
      <c r="BH1013" s="65"/>
      <c r="BI1013" s="65"/>
      <c r="BJ1013" s="65"/>
      <c r="BK1013" s="65"/>
      <c r="BL1013" s="65"/>
      <c r="BM1013" s="65"/>
      <c r="BN1013" s="65"/>
      <c r="BO1013" s="65"/>
      <c r="BP1013" s="65"/>
      <c r="BQ1013" s="65"/>
      <c r="BR1013" s="65"/>
      <c r="BS1013" s="65"/>
      <c r="BT1013" s="65"/>
      <c r="BU1013" s="65"/>
      <c r="BV1013" s="65"/>
      <c r="BW1013" s="65"/>
      <c r="BX1013" s="65"/>
      <c r="BY1013" s="65"/>
      <c r="BZ1013" s="65"/>
      <c r="CA1013" s="65"/>
      <c r="CB1013" s="65"/>
      <c r="CC1013" s="65"/>
      <c r="CD1013" s="65"/>
      <c r="CE1013" s="65"/>
      <c r="CF1013" s="65"/>
      <c r="CG1013" s="65"/>
      <c r="CH1013" s="65"/>
      <c r="CI1013" s="65"/>
      <c r="CJ1013" s="65"/>
      <c r="CK1013" s="65"/>
      <c r="CL1013" s="65"/>
      <c r="CM1013" s="65"/>
      <c r="CN1013" s="65"/>
      <c r="CO1013" s="65"/>
      <c r="CP1013" s="65"/>
      <c r="CQ1013" s="65"/>
      <c r="CR1013" s="65"/>
      <c r="CS1013" s="65"/>
      <c r="CT1013" s="65"/>
      <c r="CU1013" s="65"/>
      <c r="CV1013" s="65"/>
      <c r="CW1013" s="65"/>
      <c r="CX1013" s="65"/>
      <c r="CY1013" s="65"/>
      <c r="CZ1013" s="65"/>
      <c r="DA1013" s="65"/>
      <c r="DB1013" s="65"/>
      <c r="DC1013" s="65"/>
      <c r="DD1013" s="65"/>
      <c r="DE1013" s="65"/>
      <c r="DF1013" s="65"/>
      <c r="DG1013" s="65"/>
      <c r="DH1013" s="65"/>
      <c r="DI1013" s="65"/>
      <c r="DJ1013" s="65"/>
      <c r="DK1013" s="65"/>
      <c r="DL1013" s="65"/>
      <c r="DM1013" s="65"/>
      <c r="DN1013" s="65"/>
      <c r="DO1013" s="65"/>
      <c r="DP1013" s="65"/>
      <c r="DQ1013" s="65"/>
      <c r="DR1013" s="65"/>
      <c r="DS1013" s="65"/>
      <c r="DT1013" s="65"/>
      <c r="DU1013" s="65"/>
      <c r="DV1013" s="65"/>
      <c r="DW1013" s="65"/>
      <c r="DX1013" s="65"/>
      <c r="DY1013" s="65"/>
      <c r="DZ1013" s="65"/>
      <c r="EA1013" s="65"/>
    </row>
    <row r="1014" spans="1:131" x14ac:dyDescent="0.25">
      <c r="A1014" s="65"/>
      <c r="B1014" s="65"/>
      <c r="C1014" s="65"/>
      <c r="D1014" s="65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65"/>
      <c r="X1014" s="65"/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  <c r="AL1014" s="65"/>
      <c r="AM1014" s="65"/>
      <c r="AN1014" s="65"/>
      <c r="AO1014" s="65"/>
      <c r="AP1014" s="65"/>
      <c r="AQ1014" s="65"/>
      <c r="AR1014" s="65"/>
      <c r="AS1014" s="65"/>
      <c r="AT1014" s="65"/>
      <c r="AU1014" s="65"/>
      <c r="AV1014" s="65"/>
      <c r="AW1014" s="65"/>
      <c r="AX1014" s="65"/>
      <c r="AY1014" s="65"/>
      <c r="AZ1014" s="65"/>
      <c r="BA1014" s="65"/>
      <c r="BB1014" s="65"/>
      <c r="BC1014" s="65"/>
      <c r="BD1014" s="65"/>
      <c r="BE1014" s="65"/>
      <c r="BF1014" s="65"/>
      <c r="BG1014" s="65"/>
      <c r="BH1014" s="65"/>
      <c r="BI1014" s="65"/>
      <c r="BJ1014" s="65"/>
      <c r="BK1014" s="65"/>
      <c r="BL1014" s="65"/>
      <c r="BM1014" s="65"/>
      <c r="BN1014" s="65"/>
      <c r="BO1014" s="65"/>
      <c r="BP1014" s="65"/>
      <c r="BQ1014" s="65"/>
      <c r="BR1014" s="65"/>
      <c r="BS1014" s="65"/>
      <c r="BT1014" s="65"/>
      <c r="BU1014" s="65"/>
      <c r="BV1014" s="65"/>
      <c r="BW1014" s="65"/>
      <c r="BX1014" s="65"/>
      <c r="BY1014" s="65"/>
      <c r="BZ1014" s="65"/>
      <c r="CA1014" s="65"/>
      <c r="CB1014" s="65"/>
      <c r="CC1014" s="65"/>
      <c r="CD1014" s="65"/>
      <c r="CE1014" s="65"/>
      <c r="CF1014" s="65"/>
      <c r="CG1014" s="65"/>
      <c r="CH1014" s="65"/>
      <c r="CI1014" s="65"/>
      <c r="CJ1014" s="65"/>
      <c r="CK1014" s="65"/>
      <c r="CL1014" s="65"/>
      <c r="CM1014" s="65"/>
      <c r="CN1014" s="65"/>
      <c r="CO1014" s="65"/>
      <c r="CP1014" s="65"/>
      <c r="CQ1014" s="65"/>
      <c r="CR1014" s="65"/>
      <c r="CS1014" s="65"/>
      <c r="CT1014" s="65"/>
      <c r="CU1014" s="65"/>
      <c r="CV1014" s="65"/>
      <c r="CW1014" s="65"/>
      <c r="CX1014" s="65"/>
      <c r="CY1014" s="65"/>
      <c r="CZ1014" s="65"/>
      <c r="DA1014" s="65"/>
      <c r="DB1014" s="65"/>
      <c r="DC1014" s="65"/>
      <c r="DD1014" s="65"/>
      <c r="DE1014" s="65"/>
      <c r="DF1014" s="65"/>
      <c r="DG1014" s="65"/>
      <c r="DH1014" s="65"/>
      <c r="DI1014" s="65"/>
      <c r="DJ1014" s="65"/>
      <c r="DK1014" s="65"/>
      <c r="DL1014" s="65"/>
      <c r="DM1014" s="65"/>
      <c r="DN1014" s="65"/>
      <c r="DO1014" s="65"/>
      <c r="DP1014" s="65"/>
      <c r="DQ1014" s="65"/>
      <c r="DR1014" s="65"/>
      <c r="DS1014" s="65"/>
      <c r="DT1014" s="65"/>
      <c r="DU1014" s="65"/>
      <c r="DV1014" s="65"/>
      <c r="DW1014" s="65"/>
      <c r="DX1014" s="65"/>
      <c r="DY1014" s="65"/>
      <c r="DZ1014" s="65"/>
      <c r="EA1014" s="65"/>
    </row>
    <row r="1015" spans="1:131" x14ac:dyDescent="0.25">
      <c r="A1015" s="65"/>
      <c r="B1015" s="65"/>
      <c r="C1015" s="65"/>
      <c r="D1015" s="65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65"/>
      <c r="X1015" s="65"/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  <c r="AL1015" s="65"/>
      <c r="AM1015" s="65"/>
      <c r="AN1015" s="65"/>
      <c r="AO1015" s="65"/>
      <c r="AP1015" s="65"/>
      <c r="AQ1015" s="65"/>
      <c r="AR1015" s="65"/>
      <c r="AS1015" s="65"/>
      <c r="AT1015" s="65"/>
      <c r="AU1015" s="65"/>
      <c r="AV1015" s="65"/>
      <c r="AW1015" s="65"/>
      <c r="AX1015" s="65"/>
      <c r="AY1015" s="65"/>
      <c r="AZ1015" s="65"/>
      <c r="BA1015" s="65"/>
      <c r="BB1015" s="65"/>
      <c r="BC1015" s="65"/>
      <c r="BD1015" s="65"/>
      <c r="BE1015" s="65"/>
      <c r="BF1015" s="65"/>
      <c r="BG1015" s="65"/>
      <c r="BH1015" s="65"/>
      <c r="BI1015" s="65"/>
      <c r="BJ1015" s="65"/>
      <c r="BK1015" s="65"/>
      <c r="BL1015" s="65"/>
      <c r="BM1015" s="65"/>
      <c r="BN1015" s="65"/>
      <c r="BO1015" s="65"/>
      <c r="BP1015" s="65"/>
      <c r="BQ1015" s="65"/>
      <c r="BR1015" s="65"/>
      <c r="BS1015" s="65"/>
      <c r="BT1015" s="65"/>
      <c r="BU1015" s="65"/>
      <c r="BV1015" s="65"/>
      <c r="BW1015" s="65"/>
      <c r="BX1015" s="65"/>
      <c r="BY1015" s="65"/>
      <c r="BZ1015" s="65"/>
      <c r="CA1015" s="65"/>
      <c r="CB1015" s="65"/>
      <c r="CC1015" s="65"/>
      <c r="CD1015" s="65"/>
      <c r="CE1015" s="65"/>
      <c r="CF1015" s="65"/>
      <c r="CG1015" s="65"/>
      <c r="CH1015" s="65"/>
      <c r="CI1015" s="65"/>
      <c r="CJ1015" s="65"/>
      <c r="CK1015" s="65"/>
      <c r="CL1015" s="65"/>
      <c r="CM1015" s="65"/>
      <c r="CN1015" s="65"/>
      <c r="CO1015" s="65"/>
      <c r="CP1015" s="65"/>
      <c r="CQ1015" s="65"/>
      <c r="CR1015" s="65"/>
      <c r="CS1015" s="65"/>
      <c r="CT1015" s="65"/>
      <c r="CU1015" s="65"/>
      <c r="CV1015" s="65"/>
      <c r="CW1015" s="65"/>
      <c r="CX1015" s="65"/>
      <c r="CY1015" s="65"/>
      <c r="CZ1015" s="65"/>
      <c r="DA1015" s="65"/>
      <c r="DB1015" s="65"/>
      <c r="DC1015" s="65"/>
      <c r="DD1015" s="65"/>
      <c r="DE1015" s="65"/>
      <c r="DF1015" s="65"/>
      <c r="DG1015" s="65"/>
      <c r="DH1015" s="65"/>
      <c r="DI1015" s="65"/>
      <c r="DJ1015" s="65"/>
      <c r="DK1015" s="65"/>
      <c r="DL1015" s="65"/>
      <c r="DM1015" s="65"/>
      <c r="DN1015" s="65"/>
      <c r="DO1015" s="65"/>
      <c r="DP1015" s="65"/>
      <c r="DQ1015" s="65"/>
      <c r="DR1015" s="65"/>
      <c r="DS1015" s="65"/>
      <c r="DT1015" s="65"/>
      <c r="DU1015" s="65"/>
      <c r="DV1015" s="65"/>
      <c r="DW1015" s="65"/>
      <c r="DX1015" s="65"/>
      <c r="DY1015" s="65"/>
      <c r="DZ1015" s="65"/>
      <c r="EA1015" s="65"/>
    </row>
    <row r="1016" spans="1:131" x14ac:dyDescent="0.25">
      <c r="A1016" s="65"/>
      <c r="B1016" s="65"/>
      <c r="C1016" s="65"/>
      <c r="D1016" s="65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65"/>
      <c r="X1016" s="65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5"/>
      <c r="AO1016" s="65"/>
      <c r="AP1016" s="65"/>
      <c r="AQ1016" s="65"/>
      <c r="AR1016" s="65"/>
      <c r="AS1016" s="65"/>
      <c r="AT1016" s="65"/>
      <c r="AU1016" s="65"/>
      <c r="AV1016" s="65"/>
      <c r="AW1016" s="65"/>
      <c r="AX1016" s="65"/>
      <c r="AY1016" s="65"/>
      <c r="AZ1016" s="65"/>
      <c r="BA1016" s="65"/>
      <c r="BB1016" s="65"/>
      <c r="BC1016" s="65"/>
      <c r="BD1016" s="65"/>
      <c r="BE1016" s="65"/>
      <c r="BF1016" s="65"/>
      <c r="BG1016" s="65"/>
      <c r="BH1016" s="65"/>
      <c r="BI1016" s="65"/>
      <c r="BJ1016" s="65"/>
      <c r="BK1016" s="65"/>
      <c r="BL1016" s="65"/>
      <c r="BM1016" s="65"/>
      <c r="BN1016" s="65"/>
      <c r="BO1016" s="65"/>
      <c r="BP1016" s="65"/>
      <c r="BQ1016" s="65"/>
      <c r="BR1016" s="65"/>
      <c r="BS1016" s="65"/>
      <c r="BT1016" s="65"/>
      <c r="BU1016" s="65"/>
      <c r="BV1016" s="65"/>
      <c r="BW1016" s="65"/>
      <c r="BX1016" s="65"/>
      <c r="BY1016" s="65"/>
      <c r="BZ1016" s="65"/>
      <c r="CA1016" s="65"/>
      <c r="CB1016" s="65"/>
      <c r="CC1016" s="65"/>
      <c r="CD1016" s="65"/>
      <c r="CE1016" s="65"/>
      <c r="CF1016" s="65"/>
      <c r="CG1016" s="65"/>
      <c r="CH1016" s="65"/>
      <c r="CI1016" s="65"/>
      <c r="CJ1016" s="65"/>
      <c r="CK1016" s="65"/>
      <c r="CL1016" s="65"/>
      <c r="CM1016" s="65"/>
      <c r="CN1016" s="65"/>
      <c r="CO1016" s="65"/>
      <c r="CP1016" s="65"/>
      <c r="CQ1016" s="65"/>
      <c r="CR1016" s="65"/>
      <c r="CS1016" s="65"/>
      <c r="CT1016" s="65"/>
      <c r="CU1016" s="65"/>
      <c r="CV1016" s="65"/>
      <c r="CW1016" s="65"/>
      <c r="CX1016" s="65"/>
      <c r="CY1016" s="65"/>
      <c r="CZ1016" s="65"/>
      <c r="DA1016" s="65"/>
      <c r="DB1016" s="65"/>
      <c r="DC1016" s="65"/>
      <c r="DD1016" s="65"/>
      <c r="DE1016" s="65"/>
      <c r="DF1016" s="65"/>
      <c r="DG1016" s="65"/>
      <c r="DH1016" s="65"/>
      <c r="DI1016" s="65"/>
      <c r="DJ1016" s="65"/>
      <c r="DK1016" s="65"/>
      <c r="DL1016" s="65"/>
      <c r="DM1016" s="65"/>
      <c r="DN1016" s="65"/>
      <c r="DO1016" s="65"/>
      <c r="DP1016" s="65"/>
      <c r="DQ1016" s="65"/>
      <c r="DR1016" s="65"/>
      <c r="DS1016" s="65"/>
      <c r="DT1016" s="65"/>
      <c r="DU1016" s="65"/>
      <c r="DV1016" s="65"/>
      <c r="DW1016" s="65"/>
      <c r="DX1016" s="65"/>
      <c r="DY1016" s="65"/>
      <c r="DZ1016" s="65"/>
      <c r="EA1016" s="65"/>
    </row>
    <row r="1017" spans="1:131" x14ac:dyDescent="0.25">
      <c r="A1017" s="65"/>
      <c r="B1017" s="65"/>
      <c r="C1017" s="65"/>
      <c r="D1017" s="65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65"/>
      <c r="X1017" s="65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5"/>
      <c r="AO1017" s="65"/>
      <c r="AP1017" s="65"/>
      <c r="AQ1017" s="65"/>
      <c r="AR1017" s="65"/>
      <c r="AS1017" s="65"/>
      <c r="AT1017" s="65"/>
      <c r="AU1017" s="65"/>
      <c r="AV1017" s="65"/>
      <c r="AW1017" s="65"/>
      <c r="AX1017" s="65"/>
      <c r="AY1017" s="65"/>
      <c r="AZ1017" s="65"/>
      <c r="BA1017" s="65"/>
      <c r="BB1017" s="65"/>
      <c r="BC1017" s="65"/>
      <c r="BD1017" s="65"/>
      <c r="BE1017" s="65"/>
      <c r="BF1017" s="65"/>
      <c r="BG1017" s="65"/>
      <c r="BH1017" s="65"/>
      <c r="BI1017" s="65"/>
      <c r="BJ1017" s="65"/>
      <c r="BK1017" s="65"/>
      <c r="BL1017" s="65"/>
      <c r="BM1017" s="65"/>
      <c r="BN1017" s="65"/>
      <c r="BO1017" s="65"/>
      <c r="BP1017" s="65"/>
      <c r="BQ1017" s="65"/>
      <c r="BR1017" s="65"/>
      <c r="BS1017" s="65"/>
      <c r="BT1017" s="65"/>
      <c r="BU1017" s="65"/>
      <c r="BV1017" s="65"/>
      <c r="BW1017" s="65"/>
      <c r="BX1017" s="65"/>
      <c r="BY1017" s="65"/>
      <c r="BZ1017" s="65"/>
      <c r="CA1017" s="65"/>
      <c r="CB1017" s="65"/>
      <c r="CC1017" s="65"/>
      <c r="CD1017" s="65"/>
      <c r="CE1017" s="65"/>
      <c r="CF1017" s="65"/>
      <c r="CG1017" s="65"/>
      <c r="CH1017" s="65"/>
      <c r="CI1017" s="65"/>
      <c r="CJ1017" s="65"/>
      <c r="CK1017" s="65"/>
      <c r="CL1017" s="65"/>
      <c r="CM1017" s="65"/>
      <c r="CN1017" s="65"/>
      <c r="CO1017" s="65"/>
      <c r="CP1017" s="65"/>
      <c r="CQ1017" s="65"/>
      <c r="CR1017" s="65"/>
      <c r="CS1017" s="65"/>
      <c r="CT1017" s="65"/>
      <c r="CU1017" s="65"/>
      <c r="CV1017" s="65"/>
      <c r="CW1017" s="65"/>
      <c r="CX1017" s="65"/>
      <c r="CY1017" s="65"/>
      <c r="CZ1017" s="65"/>
      <c r="DA1017" s="65"/>
      <c r="DB1017" s="65"/>
      <c r="DC1017" s="65"/>
      <c r="DD1017" s="65"/>
      <c r="DE1017" s="65"/>
      <c r="DF1017" s="65"/>
      <c r="DG1017" s="65"/>
      <c r="DH1017" s="65"/>
      <c r="DI1017" s="65"/>
      <c r="DJ1017" s="65"/>
      <c r="DK1017" s="65"/>
      <c r="DL1017" s="65"/>
      <c r="DM1017" s="65"/>
      <c r="DN1017" s="65"/>
      <c r="DO1017" s="65"/>
      <c r="DP1017" s="65"/>
      <c r="DQ1017" s="65"/>
      <c r="DR1017" s="65"/>
      <c r="DS1017" s="65"/>
      <c r="DT1017" s="65"/>
      <c r="DU1017" s="65"/>
      <c r="DV1017" s="65"/>
      <c r="DW1017" s="65"/>
      <c r="DX1017" s="65"/>
      <c r="DY1017" s="65"/>
      <c r="DZ1017" s="65"/>
      <c r="EA1017" s="65"/>
    </row>
    <row r="1018" spans="1:131" x14ac:dyDescent="0.25">
      <c r="A1018" s="65"/>
      <c r="B1018" s="65"/>
      <c r="C1018" s="65"/>
      <c r="D1018" s="65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65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  <c r="AL1018" s="65"/>
      <c r="AM1018" s="65"/>
      <c r="AN1018" s="65"/>
      <c r="AO1018" s="65"/>
      <c r="AP1018" s="65"/>
      <c r="AQ1018" s="65"/>
      <c r="AR1018" s="65"/>
      <c r="AS1018" s="65"/>
      <c r="AT1018" s="65"/>
      <c r="AU1018" s="65"/>
      <c r="AV1018" s="65"/>
      <c r="AW1018" s="65"/>
      <c r="AX1018" s="65"/>
      <c r="AY1018" s="65"/>
      <c r="AZ1018" s="65"/>
      <c r="BA1018" s="65"/>
      <c r="BB1018" s="65"/>
      <c r="BC1018" s="65"/>
      <c r="BD1018" s="65"/>
      <c r="BE1018" s="65"/>
      <c r="BF1018" s="65"/>
      <c r="BG1018" s="65"/>
      <c r="BH1018" s="65"/>
      <c r="BI1018" s="65"/>
      <c r="BJ1018" s="65"/>
      <c r="BK1018" s="65"/>
      <c r="BL1018" s="65"/>
      <c r="BM1018" s="65"/>
      <c r="BN1018" s="65"/>
      <c r="BO1018" s="65"/>
      <c r="BP1018" s="65"/>
      <c r="BQ1018" s="65"/>
      <c r="BR1018" s="65"/>
      <c r="BS1018" s="65"/>
      <c r="BT1018" s="65"/>
      <c r="BU1018" s="65"/>
      <c r="BV1018" s="65"/>
      <c r="BW1018" s="65"/>
      <c r="BX1018" s="65"/>
      <c r="BY1018" s="65"/>
      <c r="BZ1018" s="65"/>
      <c r="CA1018" s="65"/>
      <c r="CB1018" s="65"/>
      <c r="CC1018" s="65"/>
      <c r="CD1018" s="65"/>
      <c r="CE1018" s="65"/>
      <c r="CF1018" s="65"/>
      <c r="CG1018" s="65"/>
      <c r="CH1018" s="65"/>
      <c r="CI1018" s="65"/>
      <c r="CJ1018" s="65"/>
      <c r="CK1018" s="65"/>
      <c r="CL1018" s="65"/>
      <c r="CM1018" s="65"/>
      <c r="CN1018" s="65"/>
      <c r="CO1018" s="65"/>
      <c r="CP1018" s="65"/>
      <c r="CQ1018" s="65"/>
      <c r="CR1018" s="65"/>
      <c r="CS1018" s="65"/>
      <c r="CT1018" s="65"/>
      <c r="CU1018" s="65"/>
      <c r="CV1018" s="65"/>
      <c r="CW1018" s="65"/>
      <c r="CX1018" s="65"/>
      <c r="CY1018" s="65"/>
      <c r="CZ1018" s="65"/>
      <c r="DA1018" s="65"/>
      <c r="DB1018" s="65"/>
      <c r="DC1018" s="65"/>
      <c r="DD1018" s="65"/>
      <c r="DE1018" s="65"/>
      <c r="DF1018" s="65"/>
      <c r="DG1018" s="65"/>
      <c r="DH1018" s="65"/>
      <c r="DI1018" s="65"/>
      <c r="DJ1018" s="65"/>
      <c r="DK1018" s="65"/>
      <c r="DL1018" s="65"/>
      <c r="DM1018" s="65"/>
      <c r="DN1018" s="65"/>
      <c r="DO1018" s="65"/>
      <c r="DP1018" s="65"/>
      <c r="DQ1018" s="65"/>
      <c r="DR1018" s="65"/>
      <c r="DS1018" s="65"/>
      <c r="DT1018" s="65"/>
      <c r="DU1018" s="65"/>
      <c r="DV1018" s="65"/>
      <c r="DW1018" s="65"/>
      <c r="DX1018" s="65"/>
      <c r="DY1018" s="65"/>
      <c r="DZ1018" s="65"/>
      <c r="EA1018" s="65"/>
    </row>
    <row r="1019" spans="1:131" x14ac:dyDescent="0.25">
      <c r="A1019" s="65"/>
      <c r="B1019" s="65"/>
      <c r="C1019" s="65"/>
      <c r="D1019" s="65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65"/>
      <c r="X1019" s="65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  <c r="AL1019" s="65"/>
      <c r="AM1019" s="65"/>
      <c r="AN1019" s="65"/>
      <c r="AO1019" s="65"/>
      <c r="AP1019" s="65"/>
      <c r="AQ1019" s="65"/>
      <c r="AR1019" s="65"/>
      <c r="AS1019" s="65"/>
      <c r="AT1019" s="65"/>
      <c r="AU1019" s="65"/>
      <c r="AV1019" s="65"/>
      <c r="AW1019" s="65"/>
      <c r="AX1019" s="65"/>
      <c r="AY1019" s="65"/>
      <c r="AZ1019" s="65"/>
      <c r="BA1019" s="65"/>
      <c r="BB1019" s="65"/>
      <c r="BC1019" s="65"/>
      <c r="BD1019" s="65"/>
      <c r="BE1019" s="65"/>
      <c r="BF1019" s="65"/>
      <c r="BG1019" s="65"/>
      <c r="BH1019" s="65"/>
      <c r="BI1019" s="65"/>
      <c r="BJ1019" s="65"/>
      <c r="BK1019" s="65"/>
      <c r="BL1019" s="65"/>
      <c r="BM1019" s="65"/>
      <c r="BN1019" s="65"/>
      <c r="BO1019" s="65"/>
      <c r="BP1019" s="65"/>
      <c r="BQ1019" s="65"/>
      <c r="BR1019" s="65"/>
      <c r="BS1019" s="65"/>
      <c r="BT1019" s="65"/>
      <c r="BU1019" s="65"/>
      <c r="BV1019" s="65"/>
      <c r="BW1019" s="65"/>
      <c r="BX1019" s="65"/>
      <c r="BY1019" s="65"/>
      <c r="BZ1019" s="65"/>
      <c r="CA1019" s="65"/>
      <c r="CB1019" s="65"/>
      <c r="CC1019" s="65"/>
      <c r="CD1019" s="65"/>
      <c r="CE1019" s="65"/>
      <c r="CF1019" s="65"/>
      <c r="CG1019" s="65"/>
      <c r="CH1019" s="65"/>
      <c r="CI1019" s="65"/>
      <c r="CJ1019" s="65"/>
      <c r="CK1019" s="65"/>
      <c r="CL1019" s="65"/>
      <c r="CM1019" s="65"/>
      <c r="CN1019" s="65"/>
      <c r="CO1019" s="65"/>
      <c r="CP1019" s="65"/>
      <c r="CQ1019" s="65"/>
      <c r="CR1019" s="65"/>
      <c r="CS1019" s="65"/>
      <c r="CT1019" s="65"/>
      <c r="CU1019" s="65"/>
      <c r="CV1019" s="65"/>
      <c r="CW1019" s="65"/>
      <c r="CX1019" s="65"/>
      <c r="CY1019" s="65"/>
      <c r="CZ1019" s="65"/>
      <c r="DA1019" s="65"/>
      <c r="DB1019" s="65"/>
      <c r="DC1019" s="65"/>
      <c r="DD1019" s="65"/>
      <c r="DE1019" s="65"/>
      <c r="DF1019" s="65"/>
      <c r="DG1019" s="65"/>
      <c r="DH1019" s="65"/>
      <c r="DI1019" s="65"/>
      <c r="DJ1019" s="65"/>
      <c r="DK1019" s="65"/>
      <c r="DL1019" s="65"/>
      <c r="DM1019" s="65"/>
      <c r="DN1019" s="65"/>
      <c r="DO1019" s="65"/>
      <c r="DP1019" s="65"/>
      <c r="DQ1019" s="65"/>
      <c r="DR1019" s="65"/>
      <c r="DS1019" s="65"/>
      <c r="DT1019" s="65"/>
      <c r="DU1019" s="65"/>
      <c r="DV1019" s="65"/>
      <c r="DW1019" s="65"/>
      <c r="DX1019" s="65"/>
      <c r="DY1019" s="65"/>
      <c r="DZ1019" s="65"/>
      <c r="EA1019" s="65"/>
    </row>
    <row r="1020" spans="1:131" x14ac:dyDescent="0.25">
      <c r="A1020" s="65"/>
      <c r="B1020" s="65"/>
      <c r="C1020" s="65"/>
      <c r="D1020" s="65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65"/>
      <c r="X1020" s="65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5"/>
      <c r="AO1020" s="65"/>
      <c r="AP1020" s="65"/>
      <c r="AQ1020" s="65"/>
      <c r="AR1020" s="65"/>
      <c r="AS1020" s="65"/>
      <c r="AT1020" s="65"/>
      <c r="AU1020" s="65"/>
      <c r="AV1020" s="65"/>
      <c r="AW1020" s="65"/>
      <c r="AX1020" s="65"/>
      <c r="AY1020" s="65"/>
      <c r="AZ1020" s="65"/>
      <c r="BA1020" s="65"/>
      <c r="BB1020" s="65"/>
      <c r="BC1020" s="65"/>
      <c r="BD1020" s="65"/>
      <c r="BE1020" s="65"/>
      <c r="BF1020" s="65"/>
      <c r="BG1020" s="65"/>
      <c r="BH1020" s="65"/>
      <c r="BI1020" s="65"/>
      <c r="BJ1020" s="65"/>
      <c r="BK1020" s="65"/>
      <c r="BL1020" s="65"/>
      <c r="BM1020" s="65"/>
      <c r="BN1020" s="65"/>
      <c r="BO1020" s="65"/>
      <c r="BP1020" s="65"/>
      <c r="BQ1020" s="65"/>
      <c r="BR1020" s="65"/>
      <c r="BS1020" s="65"/>
      <c r="BT1020" s="65"/>
      <c r="BU1020" s="65"/>
      <c r="BV1020" s="65"/>
      <c r="BW1020" s="65"/>
      <c r="BX1020" s="65"/>
      <c r="BY1020" s="65"/>
      <c r="BZ1020" s="65"/>
      <c r="CA1020" s="65"/>
      <c r="CB1020" s="65"/>
      <c r="CC1020" s="65"/>
      <c r="CD1020" s="65"/>
      <c r="CE1020" s="65"/>
      <c r="CF1020" s="65"/>
      <c r="CG1020" s="65"/>
      <c r="CH1020" s="65"/>
      <c r="CI1020" s="65"/>
      <c r="CJ1020" s="65"/>
      <c r="CK1020" s="65"/>
      <c r="CL1020" s="65"/>
      <c r="CM1020" s="65"/>
      <c r="CN1020" s="65"/>
      <c r="CO1020" s="65"/>
      <c r="CP1020" s="65"/>
      <c r="CQ1020" s="65"/>
      <c r="CR1020" s="65"/>
      <c r="CS1020" s="65"/>
      <c r="CT1020" s="65"/>
      <c r="CU1020" s="65"/>
      <c r="CV1020" s="65"/>
      <c r="CW1020" s="65"/>
      <c r="CX1020" s="65"/>
      <c r="CY1020" s="65"/>
      <c r="CZ1020" s="65"/>
      <c r="DA1020" s="65"/>
      <c r="DB1020" s="65"/>
      <c r="DC1020" s="65"/>
      <c r="DD1020" s="65"/>
      <c r="DE1020" s="65"/>
      <c r="DF1020" s="65"/>
      <c r="DG1020" s="65"/>
      <c r="DH1020" s="65"/>
      <c r="DI1020" s="65"/>
      <c r="DJ1020" s="65"/>
      <c r="DK1020" s="65"/>
      <c r="DL1020" s="65"/>
      <c r="DM1020" s="65"/>
      <c r="DN1020" s="65"/>
      <c r="DO1020" s="65"/>
      <c r="DP1020" s="65"/>
      <c r="DQ1020" s="65"/>
      <c r="DR1020" s="65"/>
      <c r="DS1020" s="65"/>
      <c r="DT1020" s="65"/>
      <c r="DU1020" s="65"/>
      <c r="DV1020" s="65"/>
      <c r="DW1020" s="65"/>
      <c r="DX1020" s="65"/>
      <c r="DY1020" s="65"/>
      <c r="DZ1020" s="65"/>
      <c r="EA1020" s="65"/>
    </row>
    <row r="1021" spans="1:131" x14ac:dyDescent="0.25">
      <c r="A1021" s="65"/>
      <c r="B1021" s="65"/>
      <c r="C1021" s="65"/>
      <c r="D1021" s="65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65"/>
      <c r="X1021" s="65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5"/>
      <c r="AO1021" s="65"/>
      <c r="AP1021" s="65"/>
      <c r="AQ1021" s="65"/>
      <c r="AR1021" s="65"/>
      <c r="AS1021" s="65"/>
      <c r="AT1021" s="65"/>
      <c r="AU1021" s="65"/>
      <c r="AV1021" s="65"/>
      <c r="AW1021" s="65"/>
      <c r="AX1021" s="65"/>
      <c r="AY1021" s="65"/>
      <c r="AZ1021" s="65"/>
      <c r="BA1021" s="65"/>
      <c r="BB1021" s="65"/>
      <c r="BC1021" s="65"/>
      <c r="BD1021" s="65"/>
      <c r="BE1021" s="65"/>
      <c r="BF1021" s="65"/>
      <c r="BG1021" s="65"/>
      <c r="BH1021" s="65"/>
      <c r="BI1021" s="65"/>
      <c r="BJ1021" s="65"/>
      <c r="BK1021" s="65"/>
      <c r="BL1021" s="65"/>
      <c r="BM1021" s="65"/>
      <c r="BN1021" s="65"/>
      <c r="BO1021" s="65"/>
      <c r="BP1021" s="65"/>
      <c r="BQ1021" s="65"/>
      <c r="BR1021" s="65"/>
      <c r="BS1021" s="65"/>
      <c r="BT1021" s="65"/>
      <c r="BU1021" s="65"/>
      <c r="BV1021" s="65"/>
      <c r="BW1021" s="65"/>
      <c r="BX1021" s="65"/>
      <c r="BY1021" s="65"/>
      <c r="BZ1021" s="65"/>
      <c r="CA1021" s="65"/>
      <c r="CB1021" s="65"/>
      <c r="CC1021" s="65"/>
      <c r="CD1021" s="65"/>
      <c r="CE1021" s="65"/>
      <c r="CF1021" s="65"/>
      <c r="CG1021" s="65"/>
      <c r="CH1021" s="65"/>
      <c r="CI1021" s="65"/>
      <c r="CJ1021" s="65"/>
      <c r="CK1021" s="65"/>
      <c r="CL1021" s="65"/>
      <c r="CM1021" s="65"/>
      <c r="CN1021" s="65"/>
      <c r="CO1021" s="65"/>
      <c r="CP1021" s="65"/>
      <c r="CQ1021" s="65"/>
      <c r="CR1021" s="65"/>
      <c r="CS1021" s="65"/>
      <c r="CT1021" s="65"/>
      <c r="CU1021" s="65"/>
      <c r="CV1021" s="65"/>
      <c r="CW1021" s="65"/>
      <c r="CX1021" s="65"/>
      <c r="CY1021" s="65"/>
      <c r="CZ1021" s="65"/>
      <c r="DA1021" s="65"/>
      <c r="DB1021" s="65"/>
      <c r="DC1021" s="65"/>
      <c r="DD1021" s="65"/>
      <c r="DE1021" s="65"/>
      <c r="DF1021" s="65"/>
      <c r="DG1021" s="65"/>
      <c r="DH1021" s="65"/>
      <c r="DI1021" s="65"/>
      <c r="DJ1021" s="65"/>
      <c r="DK1021" s="65"/>
      <c r="DL1021" s="65"/>
      <c r="DM1021" s="65"/>
      <c r="DN1021" s="65"/>
      <c r="DO1021" s="65"/>
      <c r="DP1021" s="65"/>
      <c r="DQ1021" s="65"/>
      <c r="DR1021" s="65"/>
      <c r="DS1021" s="65"/>
      <c r="DT1021" s="65"/>
      <c r="DU1021" s="65"/>
      <c r="DV1021" s="65"/>
      <c r="DW1021" s="65"/>
      <c r="DX1021" s="65"/>
      <c r="DY1021" s="65"/>
      <c r="DZ1021" s="65"/>
      <c r="EA1021" s="65"/>
    </row>
    <row r="1022" spans="1:131" x14ac:dyDescent="0.25">
      <c r="A1022" s="65"/>
      <c r="B1022" s="65"/>
      <c r="C1022" s="65"/>
      <c r="D1022" s="65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65"/>
      <c r="X1022" s="65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5"/>
      <c r="AO1022" s="65"/>
      <c r="AP1022" s="65"/>
      <c r="AQ1022" s="65"/>
      <c r="AR1022" s="65"/>
      <c r="AS1022" s="65"/>
      <c r="AT1022" s="65"/>
      <c r="AU1022" s="65"/>
      <c r="AV1022" s="65"/>
      <c r="AW1022" s="65"/>
      <c r="AX1022" s="65"/>
      <c r="AY1022" s="65"/>
      <c r="AZ1022" s="65"/>
      <c r="BA1022" s="65"/>
      <c r="BB1022" s="65"/>
      <c r="BC1022" s="65"/>
      <c r="BD1022" s="65"/>
      <c r="BE1022" s="65"/>
      <c r="BF1022" s="65"/>
      <c r="BG1022" s="65"/>
      <c r="BH1022" s="65"/>
      <c r="BI1022" s="65"/>
      <c r="BJ1022" s="65"/>
      <c r="BK1022" s="65"/>
      <c r="BL1022" s="65"/>
      <c r="BM1022" s="65"/>
      <c r="BN1022" s="65"/>
      <c r="BO1022" s="65"/>
      <c r="BP1022" s="65"/>
      <c r="BQ1022" s="65"/>
      <c r="BR1022" s="65"/>
      <c r="BS1022" s="65"/>
      <c r="BT1022" s="65"/>
      <c r="BU1022" s="65"/>
      <c r="BV1022" s="65"/>
      <c r="BW1022" s="65"/>
      <c r="BX1022" s="65"/>
      <c r="BY1022" s="65"/>
      <c r="BZ1022" s="65"/>
      <c r="CA1022" s="65"/>
      <c r="CB1022" s="65"/>
      <c r="CC1022" s="65"/>
      <c r="CD1022" s="65"/>
      <c r="CE1022" s="65"/>
      <c r="CF1022" s="65"/>
      <c r="CG1022" s="65"/>
      <c r="CH1022" s="65"/>
      <c r="CI1022" s="65"/>
      <c r="CJ1022" s="65"/>
      <c r="CK1022" s="65"/>
      <c r="CL1022" s="65"/>
      <c r="CM1022" s="65"/>
      <c r="CN1022" s="65"/>
      <c r="CO1022" s="65"/>
      <c r="CP1022" s="65"/>
      <c r="CQ1022" s="65"/>
      <c r="CR1022" s="65"/>
      <c r="CS1022" s="65"/>
      <c r="CT1022" s="65"/>
      <c r="CU1022" s="65"/>
      <c r="CV1022" s="65"/>
      <c r="CW1022" s="65"/>
      <c r="CX1022" s="65"/>
      <c r="CY1022" s="65"/>
      <c r="CZ1022" s="65"/>
      <c r="DA1022" s="65"/>
      <c r="DB1022" s="65"/>
      <c r="DC1022" s="65"/>
      <c r="DD1022" s="65"/>
      <c r="DE1022" s="65"/>
      <c r="DF1022" s="65"/>
      <c r="DG1022" s="65"/>
      <c r="DH1022" s="65"/>
      <c r="DI1022" s="65"/>
      <c r="DJ1022" s="65"/>
      <c r="DK1022" s="65"/>
      <c r="DL1022" s="65"/>
      <c r="DM1022" s="65"/>
      <c r="DN1022" s="65"/>
      <c r="DO1022" s="65"/>
      <c r="DP1022" s="65"/>
      <c r="DQ1022" s="65"/>
      <c r="DR1022" s="65"/>
      <c r="DS1022" s="65"/>
      <c r="DT1022" s="65"/>
      <c r="DU1022" s="65"/>
      <c r="DV1022" s="65"/>
      <c r="DW1022" s="65"/>
      <c r="DX1022" s="65"/>
      <c r="DY1022" s="65"/>
      <c r="DZ1022" s="65"/>
      <c r="EA1022" s="65"/>
    </row>
    <row r="1023" spans="1:131" x14ac:dyDescent="0.25">
      <c r="A1023" s="65"/>
      <c r="B1023" s="65"/>
      <c r="C1023" s="65"/>
      <c r="D1023" s="65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65"/>
      <c r="X1023" s="65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5"/>
      <c r="AO1023" s="65"/>
      <c r="AP1023" s="65"/>
      <c r="AQ1023" s="65"/>
      <c r="AR1023" s="65"/>
      <c r="AS1023" s="65"/>
      <c r="AT1023" s="65"/>
      <c r="AU1023" s="65"/>
      <c r="AV1023" s="65"/>
      <c r="AW1023" s="65"/>
      <c r="AX1023" s="65"/>
      <c r="AY1023" s="65"/>
      <c r="AZ1023" s="65"/>
      <c r="BA1023" s="65"/>
      <c r="BB1023" s="65"/>
      <c r="BC1023" s="65"/>
      <c r="BD1023" s="65"/>
      <c r="BE1023" s="65"/>
      <c r="BF1023" s="65"/>
      <c r="BG1023" s="65"/>
      <c r="BH1023" s="65"/>
      <c r="BI1023" s="65"/>
      <c r="BJ1023" s="65"/>
      <c r="BK1023" s="65"/>
      <c r="BL1023" s="65"/>
      <c r="BM1023" s="65"/>
      <c r="BN1023" s="65"/>
      <c r="BO1023" s="65"/>
      <c r="BP1023" s="65"/>
      <c r="BQ1023" s="65"/>
      <c r="BR1023" s="65"/>
      <c r="BS1023" s="65"/>
      <c r="BT1023" s="65"/>
      <c r="BU1023" s="65"/>
      <c r="BV1023" s="65"/>
      <c r="BW1023" s="65"/>
      <c r="BX1023" s="65"/>
      <c r="BY1023" s="65"/>
      <c r="BZ1023" s="65"/>
      <c r="CA1023" s="65"/>
      <c r="CB1023" s="65"/>
      <c r="CC1023" s="65"/>
      <c r="CD1023" s="65"/>
      <c r="CE1023" s="65"/>
      <c r="CF1023" s="65"/>
      <c r="CG1023" s="65"/>
      <c r="CH1023" s="65"/>
      <c r="CI1023" s="65"/>
      <c r="CJ1023" s="65"/>
      <c r="CK1023" s="65"/>
      <c r="CL1023" s="65"/>
      <c r="CM1023" s="65"/>
      <c r="CN1023" s="65"/>
      <c r="CO1023" s="65"/>
      <c r="CP1023" s="65"/>
      <c r="CQ1023" s="65"/>
      <c r="CR1023" s="65"/>
      <c r="CS1023" s="65"/>
      <c r="CT1023" s="65"/>
      <c r="CU1023" s="65"/>
      <c r="CV1023" s="65"/>
      <c r="CW1023" s="65"/>
      <c r="CX1023" s="65"/>
      <c r="CY1023" s="65"/>
      <c r="CZ1023" s="65"/>
      <c r="DA1023" s="65"/>
      <c r="DB1023" s="65"/>
      <c r="DC1023" s="65"/>
      <c r="DD1023" s="65"/>
      <c r="DE1023" s="65"/>
      <c r="DF1023" s="65"/>
      <c r="DG1023" s="65"/>
      <c r="DH1023" s="65"/>
      <c r="DI1023" s="65"/>
      <c r="DJ1023" s="65"/>
      <c r="DK1023" s="65"/>
      <c r="DL1023" s="65"/>
      <c r="DM1023" s="65"/>
      <c r="DN1023" s="65"/>
      <c r="DO1023" s="65"/>
      <c r="DP1023" s="65"/>
      <c r="DQ1023" s="65"/>
      <c r="DR1023" s="65"/>
      <c r="DS1023" s="65"/>
      <c r="DT1023" s="65"/>
      <c r="DU1023" s="65"/>
      <c r="DV1023" s="65"/>
      <c r="DW1023" s="65"/>
      <c r="DX1023" s="65"/>
      <c r="DY1023" s="65"/>
      <c r="DZ1023" s="65"/>
      <c r="EA1023" s="65"/>
    </row>
    <row r="1024" spans="1:131" x14ac:dyDescent="0.25">
      <c r="A1024" s="65"/>
      <c r="B1024" s="65"/>
      <c r="C1024" s="65"/>
      <c r="D1024" s="65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65"/>
      <c r="X1024" s="65"/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  <c r="AL1024" s="65"/>
      <c r="AM1024" s="65"/>
      <c r="AN1024" s="65"/>
      <c r="AO1024" s="65"/>
      <c r="AP1024" s="65"/>
      <c r="AQ1024" s="65"/>
      <c r="AR1024" s="65"/>
      <c r="AS1024" s="65"/>
      <c r="AT1024" s="65"/>
      <c r="AU1024" s="65"/>
      <c r="AV1024" s="65"/>
      <c r="AW1024" s="65"/>
      <c r="AX1024" s="65"/>
      <c r="AY1024" s="65"/>
      <c r="AZ1024" s="65"/>
      <c r="BA1024" s="65"/>
      <c r="BB1024" s="65"/>
      <c r="BC1024" s="65"/>
      <c r="BD1024" s="65"/>
      <c r="BE1024" s="65"/>
      <c r="BF1024" s="65"/>
      <c r="BG1024" s="65"/>
      <c r="BH1024" s="65"/>
      <c r="BI1024" s="65"/>
      <c r="BJ1024" s="65"/>
      <c r="BK1024" s="65"/>
      <c r="BL1024" s="65"/>
      <c r="BM1024" s="65"/>
      <c r="BN1024" s="65"/>
      <c r="BO1024" s="65"/>
      <c r="BP1024" s="65"/>
      <c r="BQ1024" s="65"/>
      <c r="BR1024" s="65"/>
      <c r="BS1024" s="65"/>
      <c r="BT1024" s="65"/>
      <c r="BU1024" s="65"/>
      <c r="BV1024" s="65"/>
      <c r="BW1024" s="65"/>
      <c r="BX1024" s="65"/>
      <c r="BY1024" s="65"/>
      <c r="BZ1024" s="65"/>
      <c r="CA1024" s="65"/>
      <c r="CB1024" s="65"/>
      <c r="CC1024" s="65"/>
      <c r="CD1024" s="65"/>
      <c r="CE1024" s="65"/>
      <c r="CF1024" s="65"/>
      <c r="CG1024" s="65"/>
      <c r="CH1024" s="65"/>
      <c r="CI1024" s="65"/>
      <c r="CJ1024" s="65"/>
      <c r="CK1024" s="65"/>
      <c r="CL1024" s="65"/>
      <c r="CM1024" s="65"/>
      <c r="CN1024" s="65"/>
      <c r="CO1024" s="65"/>
      <c r="CP1024" s="65"/>
      <c r="CQ1024" s="65"/>
      <c r="CR1024" s="65"/>
      <c r="CS1024" s="65"/>
      <c r="CT1024" s="65"/>
      <c r="CU1024" s="65"/>
      <c r="CV1024" s="65"/>
      <c r="CW1024" s="65"/>
      <c r="CX1024" s="65"/>
      <c r="CY1024" s="65"/>
      <c r="CZ1024" s="65"/>
      <c r="DA1024" s="65"/>
      <c r="DB1024" s="65"/>
      <c r="DC1024" s="65"/>
      <c r="DD1024" s="65"/>
      <c r="DE1024" s="65"/>
      <c r="DF1024" s="65"/>
      <c r="DG1024" s="65"/>
      <c r="DH1024" s="65"/>
      <c r="DI1024" s="65"/>
      <c r="DJ1024" s="65"/>
      <c r="DK1024" s="65"/>
      <c r="DL1024" s="65"/>
      <c r="DM1024" s="65"/>
      <c r="DN1024" s="65"/>
      <c r="DO1024" s="65"/>
      <c r="DP1024" s="65"/>
      <c r="DQ1024" s="65"/>
      <c r="DR1024" s="65"/>
      <c r="DS1024" s="65"/>
      <c r="DT1024" s="65"/>
      <c r="DU1024" s="65"/>
      <c r="DV1024" s="65"/>
      <c r="DW1024" s="65"/>
      <c r="DX1024" s="65"/>
      <c r="DY1024" s="65"/>
      <c r="DZ1024" s="65"/>
      <c r="EA1024" s="65"/>
    </row>
    <row r="1025" spans="1:131" x14ac:dyDescent="0.25">
      <c r="A1025" s="65"/>
      <c r="B1025" s="65"/>
      <c r="C1025" s="65"/>
      <c r="D1025" s="65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65"/>
      <c r="X1025" s="65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  <c r="AL1025" s="65"/>
      <c r="AM1025" s="65"/>
      <c r="AN1025" s="65"/>
      <c r="AO1025" s="65"/>
      <c r="AP1025" s="65"/>
      <c r="AQ1025" s="65"/>
      <c r="AR1025" s="65"/>
      <c r="AS1025" s="65"/>
      <c r="AT1025" s="65"/>
      <c r="AU1025" s="65"/>
      <c r="AV1025" s="65"/>
      <c r="AW1025" s="65"/>
      <c r="AX1025" s="65"/>
      <c r="AY1025" s="65"/>
      <c r="AZ1025" s="65"/>
      <c r="BA1025" s="65"/>
      <c r="BB1025" s="65"/>
      <c r="BC1025" s="65"/>
      <c r="BD1025" s="65"/>
      <c r="BE1025" s="65"/>
      <c r="BF1025" s="65"/>
      <c r="BG1025" s="65"/>
      <c r="BH1025" s="65"/>
      <c r="BI1025" s="65"/>
      <c r="BJ1025" s="65"/>
      <c r="BK1025" s="65"/>
      <c r="BL1025" s="65"/>
      <c r="BM1025" s="65"/>
      <c r="BN1025" s="65"/>
      <c r="BO1025" s="65"/>
      <c r="BP1025" s="65"/>
      <c r="BQ1025" s="65"/>
      <c r="BR1025" s="65"/>
      <c r="BS1025" s="65"/>
      <c r="BT1025" s="65"/>
      <c r="BU1025" s="65"/>
      <c r="BV1025" s="65"/>
      <c r="BW1025" s="65"/>
      <c r="BX1025" s="65"/>
      <c r="BY1025" s="65"/>
      <c r="BZ1025" s="65"/>
      <c r="CA1025" s="65"/>
      <c r="CB1025" s="65"/>
      <c r="CC1025" s="65"/>
      <c r="CD1025" s="65"/>
      <c r="CE1025" s="65"/>
      <c r="CF1025" s="65"/>
      <c r="CG1025" s="65"/>
      <c r="CH1025" s="65"/>
      <c r="CI1025" s="65"/>
      <c r="CJ1025" s="65"/>
      <c r="CK1025" s="65"/>
      <c r="CL1025" s="65"/>
      <c r="CM1025" s="65"/>
      <c r="CN1025" s="65"/>
      <c r="CO1025" s="65"/>
      <c r="CP1025" s="65"/>
      <c r="CQ1025" s="65"/>
      <c r="CR1025" s="65"/>
      <c r="CS1025" s="65"/>
      <c r="CT1025" s="65"/>
      <c r="CU1025" s="65"/>
      <c r="CV1025" s="65"/>
      <c r="CW1025" s="65"/>
      <c r="CX1025" s="65"/>
      <c r="CY1025" s="65"/>
      <c r="CZ1025" s="65"/>
      <c r="DA1025" s="65"/>
      <c r="DB1025" s="65"/>
      <c r="DC1025" s="65"/>
      <c r="DD1025" s="65"/>
      <c r="DE1025" s="65"/>
      <c r="DF1025" s="65"/>
      <c r="DG1025" s="65"/>
      <c r="DH1025" s="65"/>
      <c r="DI1025" s="65"/>
      <c r="DJ1025" s="65"/>
      <c r="DK1025" s="65"/>
      <c r="DL1025" s="65"/>
      <c r="DM1025" s="65"/>
      <c r="DN1025" s="65"/>
      <c r="DO1025" s="65"/>
      <c r="DP1025" s="65"/>
      <c r="DQ1025" s="65"/>
      <c r="DR1025" s="65"/>
      <c r="DS1025" s="65"/>
      <c r="DT1025" s="65"/>
      <c r="DU1025" s="65"/>
      <c r="DV1025" s="65"/>
      <c r="DW1025" s="65"/>
      <c r="DX1025" s="65"/>
      <c r="DY1025" s="65"/>
      <c r="DZ1025" s="65"/>
      <c r="EA1025" s="65"/>
    </row>
    <row r="1026" spans="1:131" x14ac:dyDescent="0.25">
      <c r="A1026" s="65"/>
      <c r="B1026" s="65"/>
      <c r="C1026" s="65"/>
      <c r="D1026" s="65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65"/>
      <c r="X1026" s="65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5"/>
      <c r="AU1026" s="65"/>
      <c r="AV1026" s="65"/>
      <c r="AW1026" s="65"/>
      <c r="AX1026" s="65"/>
      <c r="AY1026" s="65"/>
      <c r="AZ1026" s="65"/>
      <c r="BA1026" s="65"/>
      <c r="BB1026" s="65"/>
      <c r="BC1026" s="65"/>
      <c r="BD1026" s="65"/>
      <c r="BE1026" s="65"/>
      <c r="BF1026" s="65"/>
      <c r="BG1026" s="65"/>
      <c r="BH1026" s="65"/>
      <c r="BI1026" s="65"/>
      <c r="BJ1026" s="65"/>
      <c r="BK1026" s="65"/>
      <c r="BL1026" s="65"/>
      <c r="BM1026" s="65"/>
      <c r="BN1026" s="65"/>
      <c r="BO1026" s="65"/>
      <c r="BP1026" s="65"/>
      <c r="BQ1026" s="65"/>
      <c r="BR1026" s="65"/>
      <c r="BS1026" s="65"/>
      <c r="BT1026" s="65"/>
      <c r="BU1026" s="65"/>
      <c r="BV1026" s="65"/>
      <c r="BW1026" s="65"/>
      <c r="BX1026" s="65"/>
      <c r="BY1026" s="65"/>
      <c r="BZ1026" s="65"/>
      <c r="CA1026" s="65"/>
      <c r="CB1026" s="65"/>
      <c r="CC1026" s="65"/>
      <c r="CD1026" s="65"/>
      <c r="CE1026" s="65"/>
      <c r="CF1026" s="65"/>
      <c r="CG1026" s="65"/>
      <c r="CH1026" s="65"/>
      <c r="CI1026" s="65"/>
      <c r="CJ1026" s="65"/>
      <c r="CK1026" s="65"/>
      <c r="CL1026" s="65"/>
      <c r="CM1026" s="65"/>
      <c r="CN1026" s="65"/>
      <c r="CO1026" s="65"/>
      <c r="CP1026" s="65"/>
      <c r="CQ1026" s="65"/>
      <c r="CR1026" s="65"/>
      <c r="CS1026" s="65"/>
      <c r="CT1026" s="65"/>
      <c r="CU1026" s="65"/>
      <c r="CV1026" s="65"/>
      <c r="CW1026" s="65"/>
      <c r="CX1026" s="65"/>
      <c r="CY1026" s="65"/>
      <c r="CZ1026" s="65"/>
      <c r="DA1026" s="65"/>
      <c r="DB1026" s="65"/>
      <c r="DC1026" s="65"/>
      <c r="DD1026" s="65"/>
      <c r="DE1026" s="65"/>
      <c r="DF1026" s="65"/>
      <c r="DG1026" s="65"/>
      <c r="DH1026" s="65"/>
      <c r="DI1026" s="65"/>
      <c r="DJ1026" s="65"/>
      <c r="DK1026" s="65"/>
      <c r="DL1026" s="65"/>
      <c r="DM1026" s="65"/>
      <c r="DN1026" s="65"/>
      <c r="DO1026" s="65"/>
      <c r="DP1026" s="65"/>
      <c r="DQ1026" s="65"/>
      <c r="DR1026" s="65"/>
      <c r="DS1026" s="65"/>
      <c r="DT1026" s="65"/>
      <c r="DU1026" s="65"/>
      <c r="DV1026" s="65"/>
      <c r="DW1026" s="65"/>
      <c r="DX1026" s="65"/>
      <c r="DY1026" s="65"/>
      <c r="DZ1026" s="65"/>
      <c r="EA1026" s="65"/>
    </row>
    <row r="1027" spans="1:131" x14ac:dyDescent="0.25">
      <c r="A1027" s="65"/>
      <c r="B1027" s="65"/>
      <c r="C1027" s="65"/>
      <c r="D1027" s="65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65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5"/>
      <c r="AO1027" s="65"/>
      <c r="AP1027" s="65"/>
      <c r="AQ1027" s="65"/>
      <c r="AR1027" s="65"/>
      <c r="AS1027" s="65"/>
      <c r="AT1027" s="65"/>
      <c r="AU1027" s="65"/>
      <c r="AV1027" s="65"/>
      <c r="AW1027" s="65"/>
      <c r="AX1027" s="65"/>
      <c r="AY1027" s="65"/>
      <c r="AZ1027" s="65"/>
      <c r="BA1027" s="65"/>
      <c r="BB1027" s="65"/>
      <c r="BC1027" s="65"/>
      <c r="BD1027" s="65"/>
      <c r="BE1027" s="65"/>
      <c r="BF1027" s="65"/>
      <c r="BG1027" s="65"/>
      <c r="BH1027" s="65"/>
      <c r="BI1027" s="65"/>
      <c r="BJ1027" s="65"/>
      <c r="BK1027" s="65"/>
      <c r="BL1027" s="65"/>
      <c r="BM1027" s="65"/>
      <c r="BN1027" s="65"/>
      <c r="BO1027" s="65"/>
      <c r="BP1027" s="65"/>
      <c r="BQ1027" s="65"/>
      <c r="BR1027" s="65"/>
      <c r="BS1027" s="65"/>
      <c r="BT1027" s="65"/>
      <c r="BU1027" s="65"/>
      <c r="BV1027" s="65"/>
      <c r="BW1027" s="65"/>
      <c r="BX1027" s="65"/>
      <c r="BY1027" s="65"/>
      <c r="BZ1027" s="65"/>
      <c r="CA1027" s="65"/>
      <c r="CB1027" s="65"/>
      <c r="CC1027" s="65"/>
      <c r="CD1027" s="65"/>
      <c r="CE1027" s="65"/>
      <c r="CF1027" s="65"/>
      <c r="CG1027" s="65"/>
      <c r="CH1027" s="65"/>
      <c r="CI1027" s="65"/>
      <c r="CJ1027" s="65"/>
      <c r="CK1027" s="65"/>
      <c r="CL1027" s="65"/>
      <c r="CM1027" s="65"/>
      <c r="CN1027" s="65"/>
      <c r="CO1027" s="65"/>
      <c r="CP1027" s="65"/>
      <c r="CQ1027" s="65"/>
      <c r="CR1027" s="65"/>
      <c r="CS1027" s="65"/>
      <c r="CT1027" s="65"/>
      <c r="CU1027" s="65"/>
      <c r="CV1027" s="65"/>
      <c r="CW1027" s="65"/>
      <c r="CX1027" s="65"/>
      <c r="CY1027" s="65"/>
      <c r="CZ1027" s="65"/>
      <c r="DA1027" s="65"/>
      <c r="DB1027" s="65"/>
      <c r="DC1027" s="65"/>
      <c r="DD1027" s="65"/>
      <c r="DE1027" s="65"/>
      <c r="DF1027" s="65"/>
      <c r="DG1027" s="65"/>
      <c r="DH1027" s="65"/>
      <c r="DI1027" s="65"/>
      <c r="DJ1027" s="65"/>
      <c r="DK1027" s="65"/>
      <c r="DL1027" s="65"/>
      <c r="DM1027" s="65"/>
      <c r="DN1027" s="65"/>
      <c r="DO1027" s="65"/>
      <c r="DP1027" s="65"/>
      <c r="DQ1027" s="65"/>
      <c r="DR1027" s="65"/>
      <c r="DS1027" s="65"/>
      <c r="DT1027" s="65"/>
      <c r="DU1027" s="65"/>
      <c r="DV1027" s="65"/>
      <c r="DW1027" s="65"/>
      <c r="DX1027" s="65"/>
      <c r="DY1027" s="65"/>
      <c r="DZ1027" s="65"/>
      <c r="EA1027" s="65"/>
    </row>
    <row r="1028" spans="1:131" x14ac:dyDescent="0.25">
      <c r="A1028" s="65"/>
      <c r="B1028" s="65"/>
      <c r="C1028" s="65"/>
      <c r="D1028" s="65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65"/>
      <c r="X1028" s="65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5"/>
      <c r="AO1028" s="65"/>
      <c r="AP1028" s="65"/>
      <c r="AQ1028" s="65"/>
      <c r="AR1028" s="65"/>
      <c r="AS1028" s="65"/>
      <c r="AT1028" s="65"/>
      <c r="AU1028" s="65"/>
      <c r="AV1028" s="65"/>
      <c r="AW1028" s="65"/>
      <c r="AX1028" s="65"/>
      <c r="AY1028" s="65"/>
      <c r="AZ1028" s="65"/>
      <c r="BA1028" s="65"/>
      <c r="BB1028" s="65"/>
      <c r="BC1028" s="65"/>
      <c r="BD1028" s="65"/>
      <c r="BE1028" s="65"/>
      <c r="BF1028" s="65"/>
      <c r="BG1028" s="65"/>
      <c r="BH1028" s="65"/>
      <c r="BI1028" s="65"/>
      <c r="BJ1028" s="65"/>
      <c r="BK1028" s="65"/>
      <c r="BL1028" s="65"/>
      <c r="BM1028" s="65"/>
      <c r="BN1028" s="65"/>
      <c r="BO1028" s="65"/>
      <c r="BP1028" s="65"/>
      <c r="BQ1028" s="65"/>
      <c r="BR1028" s="65"/>
      <c r="BS1028" s="65"/>
      <c r="BT1028" s="65"/>
      <c r="BU1028" s="65"/>
      <c r="BV1028" s="65"/>
      <c r="BW1028" s="65"/>
      <c r="BX1028" s="65"/>
      <c r="BY1028" s="65"/>
      <c r="BZ1028" s="65"/>
      <c r="CA1028" s="65"/>
      <c r="CB1028" s="65"/>
      <c r="CC1028" s="65"/>
      <c r="CD1028" s="65"/>
      <c r="CE1028" s="65"/>
      <c r="CF1028" s="65"/>
      <c r="CG1028" s="65"/>
      <c r="CH1028" s="65"/>
      <c r="CI1028" s="65"/>
      <c r="CJ1028" s="65"/>
      <c r="CK1028" s="65"/>
      <c r="CL1028" s="65"/>
      <c r="CM1028" s="65"/>
      <c r="CN1028" s="65"/>
      <c r="CO1028" s="65"/>
      <c r="CP1028" s="65"/>
      <c r="CQ1028" s="65"/>
      <c r="CR1028" s="65"/>
      <c r="CS1028" s="65"/>
      <c r="CT1028" s="65"/>
      <c r="CU1028" s="65"/>
      <c r="CV1028" s="65"/>
      <c r="CW1028" s="65"/>
      <c r="CX1028" s="65"/>
      <c r="CY1028" s="65"/>
      <c r="CZ1028" s="65"/>
      <c r="DA1028" s="65"/>
      <c r="DB1028" s="65"/>
      <c r="DC1028" s="65"/>
      <c r="DD1028" s="65"/>
      <c r="DE1028" s="65"/>
      <c r="DF1028" s="65"/>
      <c r="DG1028" s="65"/>
      <c r="DH1028" s="65"/>
      <c r="DI1028" s="65"/>
      <c r="DJ1028" s="65"/>
      <c r="DK1028" s="65"/>
      <c r="DL1028" s="65"/>
      <c r="DM1028" s="65"/>
      <c r="DN1028" s="65"/>
      <c r="DO1028" s="65"/>
      <c r="DP1028" s="65"/>
      <c r="DQ1028" s="65"/>
      <c r="DR1028" s="65"/>
      <c r="DS1028" s="65"/>
      <c r="DT1028" s="65"/>
      <c r="DU1028" s="65"/>
      <c r="DV1028" s="65"/>
      <c r="DW1028" s="65"/>
      <c r="DX1028" s="65"/>
      <c r="DY1028" s="65"/>
      <c r="DZ1028" s="65"/>
      <c r="EA1028" s="65"/>
    </row>
    <row r="1029" spans="1:131" x14ac:dyDescent="0.25">
      <c r="A1029" s="65"/>
      <c r="B1029" s="65"/>
      <c r="C1029" s="65"/>
      <c r="D1029" s="65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65"/>
      <c r="X1029" s="65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5"/>
      <c r="AO1029" s="65"/>
      <c r="AP1029" s="65"/>
      <c r="AQ1029" s="65"/>
      <c r="AR1029" s="65"/>
      <c r="AS1029" s="65"/>
      <c r="AT1029" s="65"/>
      <c r="AU1029" s="65"/>
      <c r="AV1029" s="65"/>
      <c r="AW1029" s="65"/>
      <c r="AX1029" s="65"/>
      <c r="AY1029" s="65"/>
      <c r="AZ1029" s="65"/>
      <c r="BA1029" s="65"/>
      <c r="BB1029" s="65"/>
      <c r="BC1029" s="65"/>
      <c r="BD1029" s="65"/>
      <c r="BE1029" s="65"/>
      <c r="BF1029" s="65"/>
      <c r="BG1029" s="65"/>
      <c r="BH1029" s="65"/>
      <c r="BI1029" s="65"/>
      <c r="BJ1029" s="65"/>
      <c r="BK1029" s="65"/>
      <c r="BL1029" s="65"/>
      <c r="BM1029" s="65"/>
      <c r="BN1029" s="65"/>
      <c r="BO1029" s="65"/>
      <c r="BP1029" s="65"/>
      <c r="BQ1029" s="65"/>
      <c r="BR1029" s="65"/>
      <c r="BS1029" s="65"/>
      <c r="BT1029" s="65"/>
      <c r="BU1029" s="65"/>
      <c r="BV1029" s="65"/>
      <c r="BW1029" s="65"/>
      <c r="BX1029" s="65"/>
      <c r="BY1029" s="65"/>
      <c r="BZ1029" s="65"/>
      <c r="CA1029" s="65"/>
      <c r="CB1029" s="65"/>
      <c r="CC1029" s="65"/>
      <c r="CD1029" s="65"/>
      <c r="CE1029" s="65"/>
      <c r="CF1029" s="65"/>
      <c r="CG1029" s="65"/>
      <c r="CH1029" s="65"/>
      <c r="CI1029" s="65"/>
      <c r="CJ1029" s="65"/>
      <c r="CK1029" s="65"/>
      <c r="CL1029" s="65"/>
      <c r="CM1029" s="65"/>
      <c r="CN1029" s="65"/>
      <c r="CO1029" s="65"/>
      <c r="CP1029" s="65"/>
      <c r="CQ1029" s="65"/>
      <c r="CR1029" s="65"/>
      <c r="CS1029" s="65"/>
      <c r="CT1029" s="65"/>
      <c r="CU1029" s="65"/>
      <c r="CV1029" s="65"/>
      <c r="CW1029" s="65"/>
      <c r="CX1029" s="65"/>
      <c r="CY1029" s="65"/>
      <c r="CZ1029" s="65"/>
      <c r="DA1029" s="65"/>
      <c r="DB1029" s="65"/>
      <c r="DC1029" s="65"/>
      <c r="DD1029" s="65"/>
      <c r="DE1029" s="65"/>
      <c r="DF1029" s="65"/>
      <c r="DG1029" s="65"/>
      <c r="DH1029" s="65"/>
      <c r="DI1029" s="65"/>
      <c r="DJ1029" s="65"/>
      <c r="DK1029" s="65"/>
      <c r="DL1029" s="65"/>
      <c r="DM1029" s="65"/>
      <c r="DN1029" s="65"/>
      <c r="DO1029" s="65"/>
      <c r="DP1029" s="65"/>
      <c r="DQ1029" s="65"/>
      <c r="DR1029" s="65"/>
      <c r="DS1029" s="65"/>
      <c r="DT1029" s="65"/>
      <c r="DU1029" s="65"/>
      <c r="DV1029" s="65"/>
      <c r="DW1029" s="65"/>
      <c r="DX1029" s="65"/>
      <c r="DY1029" s="65"/>
      <c r="DZ1029" s="65"/>
      <c r="EA1029" s="65"/>
    </row>
    <row r="1030" spans="1:131" x14ac:dyDescent="0.25">
      <c r="A1030" s="65"/>
      <c r="B1030" s="65"/>
      <c r="C1030" s="65"/>
      <c r="D1030" s="65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65"/>
      <c r="X1030" s="65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/>
      <c r="AS1030" s="65"/>
      <c r="AT1030" s="65"/>
      <c r="AU1030" s="65"/>
      <c r="AV1030" s="65"/>
      <c r="AW1030" s="65"/>
      <c r="AX1030" s="65"/>
      <c r="AY1030" s="65"/>
      <c r="AZ1030" s="65"/>
      <c r="BA1030" s="65"/>
      <c r="BB1030" s="65"/>
      <c r="BC1030" s="65"/>
      <c r="BD1030" s="65"/>
      <c r="BE1030" s="65"/>
      <c r="BF1030" s="65"/>
      <c r="BG1030" s="65"/>
      <c r="BH1030" s="65"/>
      <c r="BI1030" s="65"/>
      <c r="BJ1030" s="65"/>
      <c r="BK1030" s="65"/>
      <c r="BL1030" s="65"/>
      <c r="BM1030" s="65"/>
      <c r="BN1030" s="65"/>
      <c r="BO1030" s="65"/>
      <c r="BP1030" s="65"/>
      <c r="BQ1030" s="65"/>
      <c r="BR1030" s="65"/>
      <c r="BS1030" s="65"/>
      <c r="BT1030" s="65"/>
      <c r="BU1030" s="65"/>
      <c r="BV1030" s="65"/>
      <c r="BW1030" s="65"/>
      <c r="BX1030" s="65"/>
      <c r="BY1030" s="65"/>
      <c r="BZ1030" s="65"/>
      <c r="CA1030" s="65"/>
      <c r="CB1030" s="65"/>
      <c r="CC1030" s="65"/>
      <c r="CD1030" s="65"/>
      <c r="CE1030" s="65"/>
      <c r="CF1030" s="65"/>
      <c r="CG1030" s="65"/>
      <c r="CH1030" s="65"/>
      <c r="CI1030" s="65"/>
      <c r="CJ1030" s="65"/>
      <c r="CK1030" s="65"/>
      <c r="CL1030" s="65"/>
      <c r="CM1030" s="65"/>
      <c r="CN1030" s="65"/>
      <c r="CO1030" s="65"/>
      <c r="CP1030" s="65"/>
      <c r="CQ1030" s="65"/>
      <c r="CR1030" s="65"/>
      <c r="CS1030" s="65"/>
      <c r="CT1030" s="65"/>
      <c r="CU1030" s="65"/>
      <c r="CV1030" s="65"/>
      <c r="CW1030" s="65"/>
      <c r="CX1030" s="65"/>
      <c r="CY1030" s="65"/>
      <c r="CZ1030" s="65"/>
      <c r="DA1030" s="65"/>
      <c r="DB1030" s="65"/>
      <c r="DC1030" s="65"/>
      <c r="DD1030" s="65"/>
      <c r="DE1030" s="65"/>
      <c r="DF1030" s="65"/>
      <c r="DG1030" s="65"/>
      <c r="DH1030" s="65"/>
      <c r="DI1030" s="65"/>
      <c r="DJ1030" s="65"/>
      <c r="DK1030" s="65"/>
      <c r="DL1030" s="65"/>
      <c r="DM1030" s="65"/>
      <c r="DN1030" s="65"/>
      <c r="DO1030" s="65"/>
      <c r="DP1030" s="65"/>
      <c r="DQ1030" s="65"/>
      <c r="DR1030" s="65"/>
      <c r="DS1030" s="65"/>
      <c r="DT1030" s="65"/>
      <c r="DU1030" s="65"/>
      <c r="DV1030" s="65"/>
      <c r="DW1030" s="65"/>
      <c r="DX1030" s="65"/>
      <c r="DY1030" s="65"/>
      <c r="DZ1030" s="65"/>
      <c r="EA1030" s="65"/>
    </row>
    <row r="1031" spans="1:131" x14ac:dyDescent="0.25">
      <c r="A1031" s="65"/>
      <c r="B1031" s="65"/>
      <c r="C1031" s="65"/>
      <c r="D1031" s="65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65"/>
      <c r="X1031" s="65"/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  <c r="AL1031" s="65"/>
      <c r="AM1031" s="65"/>
      <c r="AN1031" s="65"/>
      <c r="AO1031" s="65"/>
      <c r="AP1031" s="65"/>
      <c r="AQ1031" s="65"/>
      <c r="AR1031" s="65"/>
      <c r="AS1031" s="65"/>
      <c r="AT1031" s="65"/>
      <c r="AU1031" s="65"/>
      <c r="AV1031" s="65"/>
      <c r="AW1031" s="65"/>
      <c r="AX1031" s="65"/>
      <c r="AY1031" s="65"/>
      <c r="AZ1031" s="65"/>
      <c r="BA1031" s="65"/>
      <c r="BB1031" s="65"/>
      <c r="BC1031" s="65"/>
      <c r="BD1031" s="65"/>
      <c r="BE1031" s="65"/>
      <c r="BF1031" s="65"/>
      <c r="BG1031" s="65"/>
      <c r="BH1031" s="65"/>
      <c r="BI1031" s="65"/>
      <c r="BJ1031" s="65"/>
      <c r="BK1031" s="65"/>
      <c r="BL1031" s="65"/>
      <c r="BM1031" s="65"/>
      <c r="BN1031" s="65"/>
      <c r="BO1031" s="65"/>
      <c r="BP1031" s="65"/>
      <c r="BQ1031" s="65"/>
      <c r="BR1031" s="65"/>
      <c r="BS1031" s="65"/>
      <c r="BT1031" s="65"/>
      <c r="BU1031" s="65"/>
      <c r="BV1031" s="65"/>
      <c r="BW1031" s="65"/>
      <c r="BX1031" s="65"/>
      <c r="BY1031" s="65"/>
      <c r="BZ1031" s="65"/>
      <c r="CA1031" s="65"/>
      <c r="CB1031" s="65"/>
      <c r="CC1031" s="65"/>
      <c r="CD1031" s="65"/>
      <c r="CE1031" s="65"/>
      <c r="CF1031" s="65"/>
      <c r="CG1031" s="65"/>
      <c r="CH1031" s="65"/>
      <c r="CI1031" s="65"/>
      <c r="CJ1031" s="65"/>
      <c r="CK1031" s="65"/>
      <c r="CL1031" s="65"/>
      <c r="CM1031" s="65"/>
      <c r="CN1031" s="65"/>
      <c r="CO1031" s="65"/>
      <c r="CP1031" s="65"/>
      <c r="CQ1031" s="65"/>
      <c r="CR1031" s="65"/>
      <c r="CS1031" s="65"/>
      <c r="CT1031" s="65"/>
      <c r="CU1031" s="65"/>
      <c r="CV1031" s="65"/>
      <c r="CW1031" s="65"/>
      <c r="CX1031" s="65"/>
      <c r="CY1031" s="65"/>
      <c r="CZ1031" s="65"/>
      <c r="DA1031" s="65"/>
      <c r="DB1031" s="65"/>
      <c r="DC1031" s="65"/>
      <c r="DD1031" s="65"/>
      <c r="DE1031" s="65"/>
      <c r="DF1031" s="65"/>
      <c r="DG1031" s="65"/>
      <c r="DH1031" s="65"/>
      <c r="DI1031" s="65"/>
      <c r="DJ1031" s="65"/>
      <c r="DK1031" s="65"/>
      <c r="DL1031" s="65"/>
      <c r="DM1031" s="65"/>
      <c r="DN1031" s="65"/>
      <c r="DO1031" s="65"/>
      <c r="DP1031" s="65"/>
      <c r="DQ1031" s="65"/>
      <c r="DR1031" s="65"/>
      <c r="DS1031" s="65"/>
      <c r="DT1031" s="65"/>
      <c r="DU1031" s="65"/>
      <c r="DV1031" s="65"/>
      <c r="DW1031" s="65"/>
      <c r="DX1031" s="65"/>
      <c r="DY1031" s="65"/>
      <c r="DZ1031" s="65"/>
      <c r="EA1031" s="65"/>
    </row>
    <row r="1032" spans="1:131" x14ac:dyDescent="0.25">
      <c r="A1032" s="65"/>
      <c r="B1032" s="65"/>
      <c r="C1032" s="65"/>
      <c r="D1032" s="65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65"/>
      <c r="X1032" s="65"/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  <c r="AL1032" s="65"/>
      <c r="AM1032" s="65"/>
      <c r="AN1032" s="65"/>
      <c r="AO1032" s="65"/>
      <c r="AP1032" s="65"/>
      <c r="AQ1032" s="65"/>
      <c r="AR1032" s="65"/>
      <c r="AS1032" s="65"/>
      <c r="AT1032" s="65"/>
      <c r="AU1032" s="65"/>
      <c r="AV1032" s="65"/>
      <c r="AW1032" s="65"/>
      <c r="AX1032" s="65"/>
      <c r="AY1032" s="65"/>
      <c r="AZ1032" s="65"/>
      <c r="BA1032" s="65"/>
      <c r="BB1032" s="65"/>
      <c r="BC1032" s="65"/>
      <c r="BD1032" s="65"/>
      <c r="BE1032" s="65"/>
      <c r="BF1032" s="65"/>
      <c r="BG1032" s="65"/>
      <c r="BH1032" s="65"/>
      <c r="BI1032" s="65"/>
      <c r="BJ1032" s="65"/>
      <c r="BK1032" s="65"/>
      <c r="BL1032" s="65"/>
      <c r="BM1032" s="65"/>
      <c r="BN1032" s="65"/>
      <c r="BO1032" s="65"/>
      <c r="BP1032" s="65"/>
      <c r="BQ1032" s="65"/>
      <c r="BR1032" s="65"/>
      <c r="BS1032" s="65"/>
      <c r="BT1032" s="65"/>
      <c r="BU1032" s="65"/>
      <c r="BV1032" s="65"/>
      <c r="BW1032" s="65"/>
      <c r="BX1032" s="65"/>
      <c r="BY1032" s="65"/>
      <c r="BZ1032" s="65"/>
      <c r="CA1032" s="65"/>
      <c r="CB1032" s="65"/>
      <c r="CC1032" s="65"/>
      <c r="CD1032" s="65"/>
      <c r="CE1032" s="65"/>
      <c r="CF1032" s="65"/>
      <c r="CG1032" s="65"/>
      <c r="CH1032" s="65"/>
      <c r="CI1032" s="65"/>
      <c r="CJ1032" s="65"/>
      <c r="CK1032" s="65"/>
      <c r="CL1032" s="65"/>
      <c r="CM1032" s="65"/>
      <c r="CN1032" s="65"/>
      <c r="CO1032" s="65"/>
      <c r="CP1032" s="65"/>
      <c r="CQ1032" s="65"/>
      <c r="CR1032" s="65"/>
      <c r="CS1032" s="65"/>
      <c r="CT1032" s="65"/>
      <c r="CU1032" s="65"/>
      <c r="CV1032" s="65"/>
      <c r="CW1032" s="65"/>
      <c r="CX1032" s="65"/>
      <c r="CY1032" s="65"/>
      <c r="CZ1032" s="65"/>
      <c r="DA1032" s="65"/>
      <c r="DB1032" s="65"/>
      <c r="DC1032" s="65"/>
      <c r="DD1032" s="65"/>
      <c r="DE1032" s="65"/>
      <c r="DF1032" s="65"/>
      <c r="DG1032" s="65"/>
      <c r="DH1032" s="65"/>
      <c r="DI1032" s="65"/>
      <c r="DJ1032" s="65"/>
      <c r="DK1032" s="65"/>
      <c r="DL1032" s="65"/>
      <c r="DM1032" s="65"/>
      <c r="DN1032" s="65"/>
      <c r="DO1032" s="65"/>
      <c r="DP1032" s="65"/>
      <c r="DQ1032" s="65"/>
      <c r="DR1032" s="65"/>
      <c r="DS1032" s="65"/>
      <c r="DT1032" s="65"/>
      <c r="DU1032" s="65"/>
      <c r="DV1032" s="65"/>
      <c r="DW1032" s="65"/>
      <c r="DX1032" s="65"/>
      <c r="DY1032" s="65"/>
      <c r="DZ1032" s="65"/>
      <c r="EA1032" s="65"/>
    </row>
    <row r="1033" spans="1:131" x14ac:dyDescent="0.25">
      <c r="A1033" s="65"/>
      <c r="B1033" s="65"/>
      <c r="C1033" s="65"/>
      <c r="D1033" s="65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65"/>
      <c r="X1033" s="65"/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  <c r="AL1033" s="65"/>
      <c r="AM1033" s="65"/>
      <c r="AN1033" s="65"/>
      <c r="AO1033" s="65"/>
      <c r="AP1033" s="65"/>
      <c r="AQ1033" s="65"/>
      <c r="AR1033" s="65"/>
      <c r="AS1033" s="65"/>
      <c r="AT1033" s="65"/>
      <c r="AU1033" s="65"/>
      <c r="AV1033" s="65"/>
      <c r="AW1033" s="65"/>
      <c r="AX1033" s="65"/>
      <c r="AY1033" s="65"/>
      <c r="AZ1033" s="65"/>
      <c r="BA1033" s="65"/>
      <c r="BB1033" s="65"/>
      <c r="BC1033" s="65"/>
      <c r="BD1033" s="65"/>
      <c r="BE1033" s="65"/>
      <c r="BF1033" s="65"/>
      <c r="BG1033" s="65"/>
      <c r="BH1033" s="65"/>
      <c r="BI1033" s="65"/>
      <c r="BJ1033" s="65"/>
      <c r="BK1033" s="65"/>
      <c r="BL1033" s="65"/>
      <c r="BM1033" s="65"/>
      <c r="BN1033" s="65"/>
      <c r="BO1033" s="65"/>
      <c r="BP1033" s="65"/>
      <c r="BQ1033" s="65"/>
      <c r="BR1033" s="65"/>
      <c r="BS1033" s="65"/>
      <c r="BT1033" s="65"/>
      <c r="BU1033" s="65"/>
      <c r="BV1033" s="65"/>
      <c r="BW1033" s="65"/>
      <c r="BX1033" s="65"/>
      <c r="BY1033" s="65"/>
      <c r="BZ1033" s="65"/>
      <c r="CA1033" s="65"/>
      <c r="CB1033" s="65"/>
      <c r="CC1033" s="65"/>
      <c r="CD1033" s="65"/>
      <c r="CE1033" s="65"/>
      <c r="CF1033" s="65"/>
      <c r="CG1033" s="65"/>
      <c r="CH1033" s="65"/>
      <c r="CI1033" s="65"/>
      <c r="CJ1033" s="65"/>
      <c r="CK1033" s="65"/>
      <c r="CL1033" s="65"/>
      <c r="CM1033" s="65"/>
      <c r="CN1033" s="65"/>
      <c r="CO1033" s="65"/>
      <c r="CP1033" s="65"/>
      <c r="CQ1033" s="65"/>
      <c r="CR1033" s="65"/>
      <c r="CS1033" s="65"/>
      <c r="CT1033" s="65"/>
      <c r="CU1033" s="65"/>
      <c r="CV1033" s="65"/>
      <c r="CW1033" s="65"/>
      <c r="CX1033" s="65"/>
      <c r="CY1033" s="65"/>
      <c r="CZ1033" s="65"/>
      <c r="DA1033" s="65"/>
      <c r="DB1033" s="65"/>
      <c r="DC1033" s="65"/>
      <c r="DD1033" s="65"/>
      <c r="DE1033" s="65"/>
      <c r="DF1033" s="65"/>
      <c r="DG1033" s="65"/>
      <c r="DH1033" s="65"/>
      <c r="DI1033" s="65"/>
      <c r="DJ1033" s="65"/>
      <c r="DK1033" s="65"/>
      <c r="DL1033" s="65"/>
      <c r="DM1033" s="65"/>
      <c r="DN1033" s="65"/>
      <c r="DO1033" s="65"/>
      <c r="DP1033" s="65"/>
      <c r="DQ1033" s="65"/>
      <c r="DR1033" s="65"/>
      <c r="DS1033" s="65"/>
      <c r="DT1033" s="65"/>
      <c r="DU1033" s="65"/>
      <c r="DV1033" s="65"/>
      <c r="DW1033" s="65"/>
      <c r="DX1033" s="65"/>
      <c r="DY1033" s="65"/>
      <c r="DZ1033" s="65"/>
      <c r="EA1033" s="65"/>
    </row>
    <row r="1034" spans="1:131" x14ac:dyDescent="0.25">
      <c r="A1034" s="65"/>
      <c r="B1034" s="65"/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65"/>
      <c r="X1034" s="65"/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  <c r="AL1034" s="65"/>
      <c r="AM1034" s="65"/>
      <c r="AN1034" s="65"/>
      <c r="AO1034" s="65"/>
      <c r="AP1034" s="65"/>
      <c r="AQ1034" s="65"/>
      <c r="AR1034" s="65"/>
      <c r="AS1034" s="65"/>
      <c r="AT1034" s="65"/>
      <c r="AU1034" s="65"/>
      <c r="AV1034" s="65"/>
      <c r="AW1034" s="65"/>
      <c r="AX1034" s="65"/>
      <c r="AY1034" s="65"/>
      <c r="AZ1034" s="65"/>
      <c r="BA1034" s="65"/>
      <c r="BB1034" s="65"/>
      <c r="BC1034" s="65"/>
      <c r="BD1034" s="65"/>
      <c r="BE1034" s="65"/>
      <c r="BF1034" s="65"/>
      <c r="BG1034" s="65"/>
      <c r="BH1034" s="65"/>
      <c r="BI1034" s="65"/>
      <c r="BJ1034" s="65"/>
      <c r="BK1034" s="65"/>
      <c r="BL1034" s="65"/>
      <c r="BM1034" s="65"/>
      <c r="BN1034" s="65"/>
      <c r="BO1034" s="65"/>
      <c r="BP1034" s="65"/>
      <c r="BQ1034" s="65"/>
      <c r="BR1034" s="65"/>
      <c r="BS1034" s="65"/>
      <c r="BT1034" s="65"/>
      <c r="BU1034" s="65"/>
      <c r="BV1034" s="65"/>
      <c r="BW1034" s="65"/>
      <c r="BX1034" s="65"/>
      <c r="BY1034" s="65"/>
      <c r="BZ1034" s="65"/>
      <c r="CA1034" s="65"/>
      <c r="CB1034" s="65"/>
      <c r="CC1034" s="65"/>
      <c r="CD1034" s="65"/>
      <c r="CE1034" s="65"/>
      <c r="CF1034" s="65"/>
      <c r="CG1034" s="65"/>
      <c r="CH1034" s="65"/>
      <c r="CI1034" s="65"/>
      <c r="CJ1034" s="65"/>
      <c r="CK1034" s="65"/>
      <c r="CL1034" s="65"/>
      <c r="CM1034" s="65"/>
      <c r="CN1034" s="65"/>
      <c r="CO1034" s="65"/>
      <c r="CP1034" s="65"/>
      <c r="CQ1034" s="65"/>
      <c r="CR1034" s="65"/>
      <c r="CS1034" s="65"/>
      <c r="CT1034" s="65"/>
      <c r="CU1034" s="65"/>
      <c r="CV1034" s="65"/>
      <c r="CW1034" s="65"/>
      <c r="CX1034" s="65"/>
      <c r="CY1034" s="65"/>
      <c r="CZ1034" s="65"/>
      <c r="DA1034" s="65"/>
      <c r="DB1034" s="65"/>
      <c r="DC1034" s="65"/>
      <c r="DD1034" s="65"/>
      <c r="DE1034" s="65"/>
      <c r="DF1034" s="65"/>
      <c r="DG1034" s="65"/>
      <c r="DH1034" s="65"/>
      <c r="DI1034" s="65"/>
      <c r="DJ1034" s="65"/>
      <c r="DK1034" s="65"/>
      <c r="DL1034" s="65"/>
      <c r="DM1034" s="65"/>
      <c r="DN1034" s="65"/>
      <c r="DO1034" s="65"/>
      <c r="DP1034" s="65"/>
      <c r="DQ1034" s="65"/>
      <c r="DR1034" s="65"/>
      <c r="DS1034" s="65"/>
      <c r="DT1034" s="65"/>
      <c r="DU1034" s="65"/>
      <c r="DV1034" s="65"/>
      <c r="DW1034" s="65"/>
      <c r="DX1034" s="65"/>
      <c r="DY1034" s="65"/>
      <c r="DZ1034" s="65"/>
      <c r="EA1034" s="65"/>
    </row>
    <row r="1035" spans="1:131" x14ac:dyDescent="0.25">
      <c r="A1035" s="65"/>
      <c r="B1035" s="65"/>
      <c r="C1035" s="65"/>
      <c r="D1035" s="65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65"/>
      <c r="X1035" s="65"/>
      <c r="Y1035" s="65"/>
      <c r="Z1035" s="65"/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  <c r="AL1035" s="65"/>
      <c r="AM1035" s="65"/>
      <c r="AN1035" s="65"/>
      <c r="AO1035" s="65"/>
      <c r="AP1035" s="65"/>
      <c r="AQ1035" s="65"/>
      <c r="AR1035" s="65"/>
      <c r="AS1035" s="65"/>
      <c r="AT1035" s="65"/>
      <c r="AU1035" s="65"/>
      <c r="AV1035" s="65"/>
      <c r="AW1035" s="65"/>
      <c r="AX1035" s="65"/>
      <c r="AY1035" s="65"/>
      <c r="AZ1035" s="65"/>
      <c r="BA1035" s="65"/>
      <c r="BB1035" s="65"/>
      <c r="BC1035" s="65"/>
      <c r="BD1035" s="65"/>
      <c r="BE1035" s="65"/>
      <c r="BF1035" s="65"/>
      <c r="BG1035" s="65"/>
      <c r="BH1035" s="65"/>
      <c r="BI1035" s="65"/>
      <c r="BJ1035" s="65"/>
      <c r="BK1035" s="65"/>
      <c r="BL1035" s="65"/>
      <c r="BM1035" s="65"/>
      <c r="BN1035" s="65"/>
      <c r="BO1035" s="65"/>
      <c r="BP1035" s="65"/>
      <c r="BQ1035" s="65"/>
      <c r="BR1035" s="65"/>
      <c r="BS1035" s="65"/>
      <c r="BT1035" s="65"/>
      <c r="BU1035" s="65"/>
      <c r="BV1035" s="65"/>
      <c r="BW1035" s="65"/>
      <c r="BX1035" s="65"/>
      <c r="BY1035" s="65"/>
      <c r="BZ1035" s="65"/>
      <c r="CA1035" s="65"/>
      <c r="CB1035" s="65"/>
      <c r="CC1035" s="65"/>
      <c r="CD1035" s="65"/>
      <c r="CE1035" s="65"/>
      <c r="CF1035" s="65"/>
      <c r="CG1035" s="65"/>
      <c r="CH1035" s="65"/>
      <c r="CI1035" s="65"/>
      <c r="CJ1035" s="65"/>
      <c r="CK1035" s="65"/>
      <c r="CL1035" s="65"/>
      <c r="CM1035" s="65"/>
      <c r="CN1035" s="65"/>
      <c r="CO1035" s="65"/>
      <c r="CP1035" s="65"/>
      <c r="CQ1035" s="65"/>
      <c r="CR1035" s="65"/>
      <c r="CS1035" s="65"/>
      <c r="CT1035" s="65"/>
      <c r="CU1035" s="65"/>
      <c r="CV1035" s="65"/>
      <c r="CW1035" s="65"/>
      <c r="CX1035" s="65"/>
      <c r="CY1035" s="65"/>
      <c r="CZ1035" s="65"/>
      <c r="DA1035" s="65"/>
      <c r="DB1035" s="65"/>
      <c r="DC1035" s="65"/>
      <c r="DD1035" s="65"/>
      <c r="DE1035" s="65"/>
      <c r="DF1035" s="65"/>
      <c r="DG1035" s="65"/>
      <c r="DH1035" s="65"/>
      <c r="DI1035" s="65"/>
      <c r="DJ1035" s="65"/>
      <c r="DK1035" s="65"/>
      <c r="DL1035" s="65"/>
      <c r="DM1035" s="65"/>
      <c r="DN1035" s="65"/>
      <c r="DO1035" s="65"/>
      <c r="DP1035" s="65"/>
      <c r="DQ1035" s="65"/>
      <c r="DR1035" s="65"/>
      <c r="DS1035" s="65"/>
      <c r="DT1035" s="65"/>
      <c r="DU1035" s="65"/>
      <c r="DV1035" s="65"/>
      <c r="DW1035" s="65"/>
      <c r="DX1035" s="65"/>
      <c r="DY1035" s="65"/>
      <c r="DZ1035" s="65"/>
      <c r="EA1035" s="65"/>
    </row>
    <row r="1036" spans="1:131" x14ac:dyDescent="0.25">
      <c r="A1036" s="65"/>
      <c r="B1036" s="65"/>
      <c r="C1036" s="65"/>
      <c r="D1036" s="65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65"/>
      <c r="X1036" s="65"/>
      <c r="Y1036" s="65"/>
      <c r="Z1036" s="65"/>
      <c r="AA1036" s="65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  <c r="AL1036" s="65"/>
      <c r="AM1036" s="65"/>
      <c r="AN1036" s="65"/>
      <c r="AO1036" s="65"/>
      <c r="AP1036" s="65"/>
      <c r="AQ1036" s="65"/>
      <c r="AR1036" s="65"/>
      <c r="AS1036" s="65"/>
      <c r="AT1036" s="65"/>
      <c r="AU1036" s="65"/>
      <c r="AV1036" s="65"/>
      <c r="AW1036" s="65"/>
      <c r="AX1036" s="65"/>
      <c r="AY1036" s="65"/>
      <c r="AZ1036" s="65"/>
      <c r="BA1036" s="65"/>
      <c r="BB1036" s="65"/>
      <c r="BC1036" s="65"/>
      <c r="BD1036" s="65"/>
      <c r="BE1036" s="65"/>
      <c r="BF1036" s="65"/>
      <c r="BG1036" s="65"/>
      <c r="BH1036" s="65"/>
      <c r="BI1036" s="65"/>
      <c r="BJ1036" s="65"/>
      <c r="BK1036" s="65"/>
      <c r="BL1036" s="65"/>
      <c r="BM1036" s="65"/>
      <c r="BN1036" s="65"/>
      <c r="BO1036" s="65"/>
      <c r="BP1036" s="65"/>
      <c r="BQ1036" s="65"/>
      <c r="BR1036" s="65"/>
      <c r="BS1036" s="65"/>
      <c r="BT1036" s="65"/>
      <c r="BU1036" s="65"/>
      <c r="BV1036" s="65"/>
      <c r="BW1036" s="65"/>
      <c r="BX1036" s="65"/>
      <c r="BY1036" s="65"/>
      <c r="BZ1036" s="65"/>
      <c r="CA1036" s="65"/>
      <c r="CB1036" s="65"/>
      <c r="CC1036" s="65"/>
      <c r="CD1036" s="65"/>
      <c r="CE1036" s="65"/>
      <c r="CF1036" s="65"/>
      <c r="CG1036" s="65"/>
      <c r="CH1036" s="65"/>
      <c r="CI1036" s="65"/>
      <c r="CJ1036" s="65"/>
      <c r="CK1036" s="65"/>
      <c r="CL1036" s="65"/>
      <c r="CM1036" s="65"/>
      <c r="CN1036" s="65"/>
      <c r="CO1036" s="65"/>
      <c r="CP1036" s="65"/>
      <c r="CQ1036" s="65"/>
      <c r="CR1036" s="65"/>
      <c r="CS1036" s="65"/>
      <c r="CT1036" s="65"/>
      <c r="CU1036" s="65"/>
      <c r="CV1036" s="65"/>
      <c r="CW1036" s="65"/>
      <c r="CX1036" s="65"/>
      <c r="CY1036" s="65"/>
      <c r="CZ1036" s="65"/>
      <c r="DA1036" s="65"/>
      <c r="DB1036" s="65"/>
      <c r="DC1036" s="65"/>
      <c r="DD1036" s="65"/>
      <c r="DE1036" s="65"/>
      <c r="DF1036" s="65"/>
      <c r="DG1036" s="65"/>
      <c r="DH1036" s="65"/>
      <c r="DI1036" s="65"/>
      <c r="DJ1036" s="65"/>
      <c r="DK1036" s="65"/>
      <c r="DL1036" s="65"/>
      <c r="DM1036" s="65"/>
      <c r="DN1036" s="65"/>
      <c r="DO1036" s="65"/>
      <c r="DP1036" s="65"/>
      <c r="DQ1036" s="65"/>
      <c r="DR1036" s="65"/>
      <c r="DS1036" s="65"/>
      <c r="DT1036" s="65"/>
      <c r="DU1036" s="65"/>
      <c r="DV1036" s="65"/>
      <c r="DW1036" s="65"/>
      <c r="DX1036" s="65"/>
      <c r="DY1036" s="65"/>
      <c r="DZ1036" s="65"/>
      <c r="EA1036" s="65"/>
    </row>
    <row r="1037" spans="1:131" x14ac:dyDescent="0.25">
      <c r="A1037" s="65"/>
      <c r="B1037" s="65"/>
      <c r="C1037" s="65"/>
      <c r="D1037" s="65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65"/>
      <c r="X1037" s="65"/>
      <c r="Y1037" s="65"/>
      <c r="Z1037" s="65"/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  <c r="AL1037" s="65"/>
      <c r="AM1037" s="65"/>
      <c r="AN1037" s="65"/>
      <c r="AO1037" s="65"/>
      <c r="AP1037" s="65"/>
      <c r="AQ1037" s="65"/>
      <c r="AR1037" s="65"/>
      <c r="AS1037" s="65"/>
      <c r="AT1037" s="65"/>
      <c r="AU1037" s="65"/>
      <c r="AV1037" s="65"/>
      <c r="AW1037" s="65"/>
      <c r="AX1037" s="65"/>
      <c r="AY1037" s="65"/>
      <c r="AZ1037" s="65"/>
      <c r="BA1037" s="65"/>
      <c r="BB1037" s="65"/>
      <c r="BC1037" s="65"/>
      <c r="BD1037" s="65"/>
      <c r="BE1037" s="65"/>
      <c r="BF1037" s="65"/>
      <c r="BG1037" s="65"/>
      <c r="BH1037" s="65"/>
      <c r="BI1037" s="65"/>
      <c r="BJ1037" s="65"/>
      <c r="BK1037" s="65"/>
      <c r="BL1037" s="65"/>
      <c r="BM1037" s="65"/>
      <c r="BN1037" s="65"/>
      <c r="BO1037" s="65"/>
      <c r="BP1037" s="65"/>
      <c r="BQ1037" s="65"/>
      <c r="BR1037" s="65"/>
      <c r="BS1037" s="65"/>
      <c r="BT1037" s="65"/>
      <c r="BU1037" s="65"/>
      <c r="BV1037" s="65"/>
      <c r="BW1037" s="65"/>
      <c r="BX1037" s="65"/>
      <c r="BY1037" s="65"/>
      <c r="BZ1037" s="65"/>
      <c r="CA1037" s="65"/>
      <c r="CB1037" s="65"/>
      <c r="CC1037" s="65"/>
      <c r="CD1037" s="65"/>
      <c r="CE1037" s="65"/>
      <c r="CF1037" s="65"/>
      <c r="CG1037" s="65"/>
      <c r="CH1037" s="65"/>
      <c r="CI1037" s="65"/>
      <c r="CJ1037" s="65"/>
      <c r="CK1037" s="65"/>
      <c r="CL1037" s="65"/>
      <c r="CM1037" s="65"/>
      <c r="CN1037" s="65"/>
      <c r="CO1037" s="65"/>
      <c r="CP1037" s="65"/>
      <c r="CQ1037" s="65"/>
      <c r="CR1037" s="65"/>
      <c r="CS1037" s="65"/>
      <c r="CT1037" s="65"/>
      <c r="CU1037" s="65"/>
      <c r="CV1037" s="65"/>
      <c r="CW1037" s="65"/>
      <c r="CX1037" s="65"/>
      <c r="CY1037" s="65"/>
      <c r="CZ1037" s="65"/>
      <c r="DA1037" s="65"/>
      <c r="DB1037" s="65"/>
      <c r="DC1037" s="65"/>
      <c r="DD1037" s="65"/>
      <c r="DE1037" s="65"/>
      <c r="DF1037" s="65"/>
      <c r="DG1037" s="65"/>
      <c r="DH1037" s="65"/>
      <c r="DI1037" s="65"/>
      <c r="DJ1037" s="65"/>
      <c r="DK1037" s="65"/>
      <c r="DL1037" s="65"/>
      <c r="DM1037" s="65"/>
      <c r="DN1037" s="65"/>
      <c r="DO1037" s="65"/>
      <c r="DP1037" s="65"/>
      <c r="DQ1037" s="65"/>
      <c r="DR1037" s="65"/>
      <c r="DS1037" s="65"/>
      <c r="DT1037" s="65"/>
      <c r="DU1037" s="65"/>
      <c r="DV1037" s="65"/>
      <c r="DW1037" s="65"/>
      <c r="DX1037" s="65"/>
      <c r="DY1037" s="65"/>
      <c r="DZ1037" s="65"/>
      <c r="EA1037" s="65"/>
    </row>
    <row r="1038" spans="1:131" x14ac:dyDescent="0.25">
      <c r="A1038" s="65"/>
      <c r="B1038" s="65"/>
      <c r="C1038" s="65"/>
      <c r="D1038" s="65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65"/>
      <c r="X1038" s="65"/>
      <c r="Y1038" s="65"/>
      <c r="Z1038" s="65"/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  <c r="AL1038" s="65"/>
      <c r="AM1038" s="65"/>
      <c r="AN1038" s="65"/>
      <c r="AO1038" s="65"/>
      <c r="AP1038" s="65"/>
      <c r="AQ1038" s="65"/>
      <c r="AR1038" s="65"/>
      <c r="AS1038" s="65"/>
      <c r="AT1038" s="65"/>
      <c r="AU1038" s="65"/>
      <c r="AV1038" s="65"/>
      <c r="AW1038" s="65"/>
      <c r="AX1038" s="65"/>
      <c r="AY1038" s="65"/>
      <c r="AZ1038" s="65"/>
      <c r="BA1038" s="65"/>
      <c r="BB1038" s="65"/>
      <c r="BC1038" s="65"/>
      <c r="BD1038" s="65"/>
      <c r="BE1038" s="65"/>
      <c r="BF1038" s="65"/>
      <c r="BG1038" s="65"/>
      <c r="BH1038" s="65"/>
      <c r="BI1038" s="65"/>
      <c r="BJ1038" s="65"/>
      <c r="BK1038" s="65"/>
      <c r="BL1038" s="65"/>
      <c r="BM1038" s="65"/>
      <c r="BN1038" s="65"/>
      <c r="BO1038" s="65"/>
      <c r="BP1038" s="65"/>
      <c r="BQ1038" s="65"/>
      <c r="BR1038" s="65"/>
      <c r="BS1038" s="65"/>
      <c r="BT1038" s="65"/>
      <c r="BU1038" s="65"/>
      <c r="BV1038" s="65"/>
      <c r="BW1038" s="65"/>
      <c r="BX1038" s="65"/>
      <c r="BY1038" s="65"/>
      <c r="BZ1038" s="65"/>
      <c r="CA1038" s="65"/>
      <c r="CB1038" s="65"/>
      <c r="CC1038" s="65"/>
      <c r="CD1038" s="65"/>
      <c r="CE1038" s="65"/>
      <c r="CF1038" s="65"/>
      <c r="CG1038" s="65"/>
      <c r="CH1038" s="65"/>
      <c r="CI1038" s="65"/>
      <c r="CJ1038" s="65"/>
      <c r="CK1038" s="65"/>
      <c r="CL1038" s="65"/>
      <c r="CM1038" s="65"/>
      <c r="CN1038" s="65"/>
      <c r="CO1038" s="65"/>
      <c r="CP1038" s="65"/>
      <c r="CQ1038" s="65"/>
      <c r="CR1038" s="65"/>
      <c r="CS1038" s="65"/>
      <c r="CT1038" s="65"/>
      <c r="CU1038" s="65"/>
      <c r="CV1038" s="65"/>
      <c r="CW1038" s="65"/>
      <c r="CX1038" s="65"/>
      <c r="CY1038" s="65"/>
      <c r="CZ1038" s="65"/>
      <c r="DA1038" s="65"/>
      <c r="DB1038" s="65"/>
      <c r="DC1038" s="65"/>
      <c r="DD1038" s="65"/>
      <c r="DE1038" s="65"/>
      <c r="DF1038" s="65"/>
      <c r="DG1038" s="65"/>
      <c r="DH1038" s="65"/>
      <c r="DI1038" s="65"/>
      <c r="DJ1038" s="65"/>
      <c r="DK1038" s="65"/>
      <c r="DL1038" s="65"/>
      <c r="DM1038" s="65"/>
      <c r="DN1038" s="65"/>
      <c r="DO1038" s="65"/>
      <c r="DP1038" s="65"/>
      <c r="DQ1038" s="65"/>
      <c r="DR1038" s="65"/>
      <c r="DS1038" s="65"/>
      <c r="DT1038" s="65"/>
      <c r="DU1038" s="65"/>
      <c r="DV1038" s="65"/>
      <c r="DW1038" s="65"/>
      <c r="DX1038" s="65"/>
      <c r="DY1038" s="65"/>
      <c r="DZ1038" s="65"/>
      <c r="EA1038" s="65"/>
    </row>
    <row r="1039" spans="1:131" x14ac:dyDescent="0.25">
      <c r="A1039" s="65"/>
      <c r="B1039" s="65"/>
      <c r="C1039" s="65"/>
      <c r="D1039" s="65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65"/>
      <c r="X1039" s="65"/>
      <c r="Y1039" s="65"/>
      <c r="Z1039" s="65"/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  <c r="AL1039" s="65"/>
      <c r="AM1039" s="65"/>
      <c r="AN1039" s="65"/>
      <c r="AO1039" s="65"/>
      <c r="AP1039" s="65"/>
      <c r="AQ1039" s="65"/>
      <c r="AR1039" s="65"/>
      <c r="AS1039" s="65"/>
      <c r="AT1039" s="65"/>
      <c r="AU1039" s="65"/>
      <c r="AV1039" s="65"/>
      <c r="AW1039" s="65"/>
      <c r="AX1039" s="65"/>
      <c r="AY1039" s="65"/>
      <c r="AZ1039" s="65"/>
      <c r="BA1039" s="65"/>
      <c r="BB1039" s="65"/>
      <c r="BC1039" s="65"/>
      <c r="BD1039" s="65"/>
      <c r="BE1039" s="65"/>
      <c r="BF1039" s="65"/>
      <c r="BG1039" s="65"/>
      <c r="BH1039" s="65"/>
      <c r="BI1039" s="65"/>
      <c r="BJ1039" s="65"/>
      <c r="BK1039" s="65"/>
      <c r="BL1039" s="65"/>
      <c r="BM1039" s="65"/>
      <c r="BN1039" s="65"/>
      <c r="BO1039" s="65"/>
      <c r="BP1039" s="65"/>
      <c r="BQ1039" s="65"/>
      <c r="BR1039" s="65"/>
      <c r="BS1039" s="65"/>
      <c r="BT1039" s="65"/>
      <c r="BU1039" s="65"/>
      <c r="BV1039" s="65"/>
      <c r="BW1039" s="65"/>
      <c r="BX1039" s="65"/>
      <c r="BY1039" s="65"/>
      <c r="BZ1039" s="65"/>
      <c r="CA1039" s="65"/>
      <c r="CB1039" s="65"/>
      <c r="CC1039" s="65"/>
      <c r="CD1039" s="65"/>
      <c r="CE1039" s="65"/>
      <c r="CF1039" s="65"/>
      <c r="CG1039" s="65"/>
      <c r="CH1039" s="65"/>
      <c r="CI1039" s="65"/>
      <c r="CJ1039" s="65"/>
      <c r="CK1039" s="65"/>
      <c r="CL1039" s="65"/>
      <c r="CM1039" s="65"/>
      <c r="CN1039" s="65"/>
      <c r="CO1039" s="65"/>
      <c r="CP1039" s="65"/>
      <c r="CQ1039" s="65"/>
      <c r="CR1039" s="65"/>
      <c r="CS1039" s="65"/>
      <c r="CT1039" s="65"/>
      <c r="CU1039" s="65"/>
      <c r="CV1039" s="65"/>
      <c r="CW1039" s="65"/>
      <c r="CX1039" s="65"/>
      <c r="CY1039" s="65"/>
      <c r="CZ1039" s="65"/>
      <c r="DA1039" s="65"/>
      <c r="DB1039" s="65"/>
      <c r="DC1039" s="65"/>
      <c r="DD1039" s="65"/>
      <c r="DE1039" s="65"/>
      <c r="DF1039" s="65"/>
      <c r="DG1039" s="65"/>
      <c r="DH1039" s="65"/>
      <c r="DI1039" s="65"/>
      <c r="DJ1039" s="65"/>
      <c r="DK1039" s="65"/>
      <c r="DL1039" s="65"/>
      <c r="DM1039" s="65"/>
      <c r="DN1039" s="65"/>
      <c r="DO1039" s="65"/>
      <c r="DP1039" s="65"/>
      <c r="DQ1039" s="65"/>
      <c r="DR1039" s="65"/>
      <c r="DS1039" s="65"/>
      <c r="DT1039" s="65"/>
      <c r="DU1039" s="65"/>
      <c r="DV1039" s="65"/>
      <c r="DW1039" s="65"/>
      <c r="DX1039" s="65"/>
      <c r="DY1039" s="65"/>
      <c r="DZ1039" s="65"/>
      <c r="EA1039" s="65"/>
    </row>
    <row r="1040" spans="1:131" x14ac:dyDescent="0.25">
      <c r="A1040" s="65"/>
      <c r="B1040" s="65"/>
      <c r="C1040" s="65"/>
      <c r="D1040" s="65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65"/>
      <c r="X1040" s="65"/>
      <c r="Y1040" s="65"/>
      <c r="Z1040" s="65"/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  <c r="AL1040" s="65"/>
      <c r="AM1040" s="65"/>
      <c r="AN1040" s="65"/>
      <c r="AO1040" s="65"/>
      <c r="AP1040" s="65"/>
      <c r="AQ1040" s="65"/>
      <c r="AR1040" s="65"/>
      <c r="AS1040" s="65"/>
      <c r="AT1040" s="65"/>
      <c r="AU1040" s="65"/>
      <c r="AV1040" s="65"/>
      <c r="AW1040" s="65"/>
      <c r="AX1040" s="65"/>
      <c r="AY1040" s="65"/>
      <c r="AZ1040" s="65"/>
      <c r="BA1040" s="65"/>
      <c r="BB1040" s="65"/>
      <c r="BC1040" s="65"/>
      <c r="BD1040" s="65"/>
      <c r="BE1040" s="65"/>
      <c r="BF1040" s="65"/>
      <c r="BG1040" s="65"/>
      <c r="BH1040" s="65"/>
      <c r="BI1040" s="65"/>
      <c r="BJ1040" s="65"/>
      <c r="BK1040" s="65"/>
      <c r="BL1040" s="65"/>
      <c r="BM1040" s="65"/>
      <c r="BN1040" s="65"/>
      <c r="BO1040" s="65"/>
      <c r="BP1040" s="65"/>
      <c r="BQ1040" s="65"/>
      <c r="BR1040" s="65"/>
      <c r="BS1040" s="65"/>
      <c r="BT1040" s="65"/>
      <c r="BU1040" s="65"/>
      <c r="BV1040" s="65"/>
      <c r="BW1040" s="65"/>
      <c r="BX1040" s="65"/>
      <c r="BY1040" s="65"/>
      <c r="BZ1040" s="65"/>
      <c r="CA1040" s="65"/>
      <c r="CB1040" s="65"/>
      <c r="CC1040" s="65"/>
      <c r="CD1040" s="65"/>
      <c r="CE1040" s="65"/>
      <c r="CF1040" s="65"/>
      <c r="CG1040" s="65"/>
      <c r="CH1040" s="65"/>
      <c r="CI1040" s="65"/>
      <c r="CJ1040" s="65"/>
      <c r="CK1040" s="65"/>
      <c r="CL1040" s="65"/>
      <c r="CM1040" s="65"/>
      <c r="CN1040" s="65"/>
      <c r="CO1040" s="65"/>
      <c r="CP1040" s="65"/>
      <c r="CQ1040" s="65"/>
      <c r="CR1040" s="65"/>
      <c r="CS1040" s="65"/>
      <c r="CT1040" s="65"/>
      <c r="CU1040" s="65"/>
      <c r="CV1040" s="65"/>
      <c r="CW1040" s="65"/>
      <c r="CX1040" s="65"/>
      <c r="CY1040" s="65"/>
      <c r="CZ1040" s="65"/>
      <c r="DA1040" s="65"/>
      <c r="DB1040" s="65"/>
      <c r="DC1040" s="65"/>
      <c r="DD1040" s="65"/>
      <c r="DE1040" s="65"/>
      <c r="DF1040" s="65"/>
      <c r="DG1040" s="65"/>
      <c r="DH1040" s="65"/>
      <c r="DI1040" s="65"/>
      <c r="DJ1040" s="65"/>
      <c r="DK1040" s="65"/>
      <c r="DL1040" s="65"/>
      <c r="DM1040" s="65"/>
      <c r="DN1040" s="65"/>
      <c r="DO1040" s="65"/>
      <c r="DP1040" s="65"/>
      <c r="DQ1040" s="65"/>
      <c r="DR1040" s="65"/>
      <c r="DS1040" s="65"/>
      <c r="DT1040" s="65"/>
      <c r="DU1040" s="65"/>
      <c r="DV1040" s="65"/>
      <c r="DW1040" s="65"/>
      <c r="DX1040" s="65"/>
      <c r="DY1040" s="65"/>
      <c r="DZ1040" s="65"/>
      <c r="EA1040" s="65"/>
    </row>
    <row r="1041" spans="1:131" x14ac:dyDescent="0.25">
      <c r="A1041" s="65"/>
      <c r="B1041" s="65"/>
      <c r="C1041" s="65"/>
      <c r="D1041" s="65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65"/>
      <c r="X1041" s="65"/>
      <c r="Y1041" s="65"/>
      <c r="Z1041" s="65"/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  <c r="AL1041" s="65"/>
      <c r="AM1041" s="65"/>
      <c r="AN1041" s="65"/>
      <c r="AO1041" s="65"/>
      <c r="AP1041" s="65"/>
      <c r="AQ1041" s="65"/>
      <c r="AR1041" s="65"/>
      <c r="AS1041" s="65"/>
      <c r="AT1041" s="65"/>
      <c r="AU1041" s="65"/>
      <c r="AV1041" s="65"/>
      <c r="AW1041" s="65"/>
      <c r="AX1041" s="65"/>
      <c r="AY1041" s="65"/>
      <c r="AZ1041" s="65"/>
      <c r="BA1041" s="65"/>
      <c r="BB1041" s="65"/>
      <c r="BC1041" s="65"/>
      <c r="BD1041" s="65"/>
      <c r="BE1041" s="65"/>
      <c r="BF1041" s="65"/>
      <c r="BG1041" s="65"/>
      <c r="BH1041" s="65"/>
      <c r="BI1041" s="65"/>
      <c r="BJ1041" s="65"/>
      <c r="BK1041" s="65"/>
      <c r="BL1041" s="65"/>
      <c r="BM1041" s="65"/>
      <c r="BN1041" s="65"/>
      <c r="BO1041" s="65"/>
      <c r="BP1041" s="65"/>
      <c r="BQ1041" s="65"/>
      <c r="BR1041" s="65"/>
      <c r="BS1041" s="65"/>
      <c r="BT1041" s="65"/>
      <c r="BU1041" s="65"/>
      <c r="BV1041" s="65"/>
      <c r="BW1041" s="65"/>
      <c r="BX1041" s="65"/>
      <c r="BY1041" s="65"/>
      <c r="BZ1041" s="65"/>
      <c r="CA1041" s="65"/>
      <c r="CB1041" s="65"/>
      <c r="CC1041" s="65"/>
      <c r="CD1041" s="65"/>
      <c r="CE1041" s="65"/>
      <c r="CF1041" s="65"/>
      <c r="CG1041" s="65"/>
      <c r="CH1041" s="65"/>
      <c r="CI1041" s="65"/>
      <c r="CJ1041" s="65"/>
      <c r="CK1041" s="65"/>
      <c r="CL1041" s="65"/>
      <c r="CM1041" s="65"/>
      <c r="CN1041" s="65"/>
      <c r="CO1041" s="65"/>
      <c r="CP1041" s="65"/>
      <c r="CQ1041" s="65"/>
      <c r="CR1041" s="65"/>
      <c r="CS1041" s="65"/>
      <c r="CT1041" s="65"/>
      <c r="CU1041" s="65"/>
      <c r="CV1041" s="65"/>
      <c r="CW1041" s="65"/>
      <c r="CX1041" s="65"/>
      <c r="CY1041" s="65"/>
      <c r="CZ1041" s="65"/>
      <c r="DA1041" s="65"/>
      <c r="DB1041" s="65"/>
      <c r="DC1041" s="65"/>
      <c r="DD1041" s="65"/>
      <c r="DE1041" s="65"/>
      <c r="DF1041" s="65"/>
      <c r="DG1041" s="65"/>
      <c r="DH1041" s="65"/>
      <c r="DI1041" s="65"/>
      <c r="DJ1041" s="65"/>
      <c r="DK1041" s="65"/>
      <c r="DL1041" s="65"/>
      <c r="DM1041" s="65"/>
      <c r="DN1041" s="65"/>
      <c r="DO1041" s="65"/>
      <c r="DP1041" s="65"/>
      <c r="DQ1041" s="65"/>
      <c r="DR1041" s="65"/>
      <c r="DS1041" s="65"/>
      <c r="DT1041" s="65"/>
      <c r="DU1041" s="65"/>
      <c r="DV1041" s="65"/>
      <c r="DW1041" s="65"/>
      <c r="DX1041" s="65"/>
      <c r="DY1041" s="65"/>
      <c r="DZ1041" s="65"/>
      <c r="EA1041" s="65"/>
    </row>
    <row r="1042" spans="1:131" x14ac:dyDescent="0.25">
      <c r="A1042" s="65"/>
      <c r="B1042" s="65"/>
      <c r="C1042" s="65"/>
      <c r="D1042" s="65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65"/>
      <c r="X1042" s="65"/>
      <c r="Y1042" s="65"/>
      <c r="Z1042" s="65"/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  <c r="AL1042" s="65"/>
      <c r="AM1042" s="65"/>
      <c r="AN1042" s="65"/>
      <c r="AO1042" s="65"/>
      <c r="AP1042" s="65"/>
      <c r="AQ1042" s="65"/>
      <c r="AR1042" s="65"/>
      <c r="AS1042" s="65"/>
      <c r="AT1042" s="65"/>
      <c r="AU1042" s="65"/>
      <c r="AV1042" s="65"/>
      <c r="AW1042" s="65"/>
      <c r="AX1042" s="65"/>
      <c r="AY1042" s="65"/>
      <c r="AZ1042" s="65"/>
      <c r="BA1042" s="65"/>
      <c r="BB1042" s="65"/>
      <c r="BC1042" s="65"/>
      <c r="BD1042" s="65"/>
      <c r="BE1042" s="65"/>
      <c r="BF1042" s="65"/>
      <c r="BG1042" s="65"/>
      <c r="BH1042" s="65"/>
      <c r="BI1042" s="65"/>
      <c r="BJ1042" s="65"/>
      <c r="BK1042" s="65"/>
      <c r="BL1042" s="65"/>
      <c r="BM1042" s="65"/>
      <c r="BN1042" s="65"/>
      <c r="BO1042" s="65"/>
      <c r="BP1042" s="65"/>
      <c r="BQ1042" s="65"/>
      <c r="BR1042" s="65"/>
      <c r="BS1042" s="65"/>
      <c r="BT1042" s="65"/>
      <c r="BU1042" s="65"/>
      <c r="BV1042" s="65"/>
      <c r="BW1042" s="65"/>
      <c r="BX1042" s="65"/>
      <c r="BY1042" s="65"/>
      <c r="BZ1042" s="65"/>
      <c r="CA1042" s="65"/>
      <c r="CB1042" s="65"/>
      <c r="CC1042" s="65"/>
      <c r="CD1042" s="65"/>
      <c r="CE1042" s="65"/>
      <c r="CF1042" s="65"/>
      <c r="CG1042" s="65"/>
      <c r="CH1042" s="65"/>
      <c r="CI1042" s="65"/>
      <c r="CJ1042" s="65"/>
      <c r="CK1042" s="65"/>
      <c r="CL1042" s="65"/>
      <c r="CM1042" s="65"/>
      <c r="CN1042" s="65"/>
      <c r="CO1042" s="65"/>
      <c r="CP1042" s="65"/>
      <c r="CQ1042" s="65"/>
      <c r="CR1042" s="65"/>
      <c r="CS1042" s="65"/>
      <c r="CT1042" s="65"/>
      <c r="CU1042" s="65"/>
      <c r="CV1042" s="65"/>
      <c r="CW1042" s="65"/>
      <c r="CX1042" s="65"/>
      <c r="CY1042" s="65"/>
      <c r="CZ1042" s="65"/>
      <c r="DA1042" s="65"/>
      <c r="DB1042" s="65"/>
      <c r="DC1042" s="65"/>
      <c r="DD1042" s="65"/>
      <c r="DE1042" s="65"/>
      <c r="DF1042" s="65"/>
      <c r="DG1042" s="65"/>
      <c r="DH1042" s="65"/>
      <c r="DI1042" s="65"/>
      <c r="DJ1042" s="65"/>
      <c r="DK1042" s="65"/>
      <c r="DL1042" s="65"/>
      <c r="DM1042" s="65"/>
      <c r="DN1042" s="65"/>
      <c r="DO1042" s="65"/>
      <c r="DP1042" s="65"/>
      <c r="DQ1042" s="65"/>
      <c r="DR1042" s="65"/>
      <c r="DS1042" s="65"/>
      <c r="DT1042" s="65"/>
      <c r="DU1042" s="65"/>
      <c r="DV1042" s="65"/>
      <c r="DW1042" s="65"/>
      <c r="DX1042" s="65"/>
      <c r="DY1042" s="65"/>
      <c r="DZ1042" s="65"/>
      <c r="EA1042" s="65"/>
    </row>
    <row r="1043" spans="1:131" x14ac:dyDescent="0.25">
      <c r="A1043" s="65"/>
      <c r="B1043" s="65"/>
      <c r="C1043" s="65"/>
      <c r="D1043" s="65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65"/>
      <c r="X1043" s="65"/>
      <c r="Y1043" s="65"/>
      <c r="Z1043" s="65"/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  <c r="AL1043" s="65"/>
      <c r="AM1043" s="65"/>
      <c r="AN1043" s="65"/>
      <c r="AO1043" s="65"/>
      <c r="AP1043" s="65"/>
      <c r="AQ1043" s="65"/>
      <c r="AR1043" s="65"/>
      <c r="AS1043" s="65"/>
      <c r="AT1043" s="65"/>
      <c r="AU1043" s="65"/>
      <c r="AV1043" s="65"/>
      <c r="AW1043" s="65"/>
      <c r="AX1043" s="65"/>
      <c r="AY1043" s="65"/>
      <c r="AZ1043" s="65"/>
      <c r="BA1043" s="65"/>
      <c r="BB1043" s="65"/>
      <c r="BC1043" s="65"/>
      <c r="BD1043" s="65"/>
      <c r="BE1043" s="65"/>
      <c r="BF1043" s="65"/>
      <c r="BG1043" s="65"/>
      <c r="BH1043" s="65"/>
      <c r="BI1043" s="65"/>
      <c r="BJ1043" s="65"/>
      <c r="BK1043" s="65"/>
      <c r="BL1043" s="65"/>
      <c r="BM1043" s="65"/>
      <c r="BN1043" s="65"/>
      <c r="BO1043" s="65"/>
      <c r="BP1043" s="65"/>
      <c r="BQ1043" s="65"/>
      <c r="BR1043" s="65"/>
      <c r="BS1043" s="65"/>
      <c r="BT1043" s="65"/>
      <c r="BU1043" s="65"/>
      <c r="BV1043" s="65"/>
      <c r="BW1043" s="65"/>
      <c r="BX1043" s="65"/>
      <c r="BY1043" s="65"/>
      <c r="BZ1043" s="65"/>
      <c r="CA1043" s="65"/>
      <c r="CB1043" s="65"/>
      <c r="CC1043" s="65"/>
      <c r="CD1043" s="65"/>
      <c r="CE1043" s="65"/>
      <c r="CF1043" s="65"/>
      <c r="CG1043" s="65"/>
      <c r="CH1043" s="65"/>
      <c r="CI1043" s="65"/>
      <c r="CJ1043" s="65"/>
      <c r="CK1043" s="65"/>
      <c r="CL1043" s="65"/>
      <c r="CM1043" s="65"/>
      <c r="CN1043" s="65"/>
      <c r="CO1043" s="65"/>
      <c r="CP1043" s="65"/>
      <c r="CQ1043" s="65"/>
      <c r="CR1043" s="65"/>
      <c r="CS1043" s="65"/>
      <c r="CT1043" s="65"/>
      <c r="CU1043" s="65"/>
      <c r="CV1043" s="65"/>
      <c r="CW1043" s="65"/>
      <c r="CX1043" s="65"/>
      <c r="CY1043" s="65"/>
      <c r="CZ1043" s="65"/>
      <c r="DA1043" s="65"/>
      <c r="DB1043" s="65"/>
      <c r="DC1043" s="65"/>
      <c r="DD1043" s="65"/>
      <c r="DE1043" s="65"/>
      <c r="DF1043" s="65"/>
      <c r="DG1043" s="65"/>
      <c r="DH1043" s="65"/>
      <c r="DI1043" s="65"/>
      <c r="DJ1043" s="65"/>
      <c r="DK1043" s="65"/>
      <c r="DL1043" s="65"/>
      <c r="DM1043" s="65"/>
      <c r="DN1043" s="65"/>
      <c r="DO1043" s="65"/>
      <c r="DP1043" s="65"/>
      <c r="DQ1043" s="65"/>
      <c r="DR1043" s="65"/>
      <c r="DS1043" s="65"/>
      <c r="DT1043" s="65"/>
      <c r="DU1043" s="65"/>
      <c r="DV1043" s="65"/>
      <c r="DW1043" s="65"/>
      <c r="DX1043" s="65"/>
      <c r="DY1043" s="65"/>
      <c r="DZ1043" s="65"/>
      <c r="EA1043" s="65"/>
    </row>
    <row r="1044" spans="1:131" x14ac:dyDescent="0.25">
      <c r="A1044" s="65"/>
      <c r="B1044" s="65"/>
      <c r="C1044" s="65"/>
      <c r="D1044" s="65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65"/>
      <c r="X1044" s="65"/>
      <c r="Y1044" s="65"/>
      <c r="Z1044" s="65"/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  <c r="AL1044" s="65"/>
      <c r="AM1044" s="65"/>
      <c r="AN1044" s="65"/>
      <c r="AO1044" s="65"/>
      <c r="AP1044" s="65"/>
      <c r="AQ1044" s="65"/>
      <c r="AR1044" s="65"/>
      <c r="AS1044" s="65"/>
      <c r="AT1044" s="65"/>
      <c r="AU1044" s="65"/>
      <c r="AV1044" s="65"/>
      <c r="AW1044" s="65"/>
      <c r="AX1044" s="65"/>
      <c r="AY1044" s="65"/>
      <c r="AZ1044" s="65"/>
      <c r="BA1044" s="65"/>
      <c r="BB1044" s="65"/>
      <c r="BC1044" s="65"/>
      <c r="BD1044" s="65"/>
      <c r="BE1044" s="65"/>
      <c r="BF1044" s="65"/>
      <c r="BG1044" s="65"/>
      <c r="BH1044" s="65"/>
      <c r="BI1044" s="65"/>
      <c r="BJ1044" s="65"/>
      <c r="BK1044" s="65"/>
      <c r="BL1044" s="65"/>
      <c r="BM1044" s="65"/>
      <c r="BN1044" s="65"/>
      <c r="BO1044" s="65"/>
      <c r="BP1044" s="65"/>
      <c r="BQ1044" s="65"/>
      <c r="BR1044" s="65"/>
      <c r="BS1044" s="65"/>
      <c r="BT1044" s="65"/>
      <c r="BU1044" s="65"/>
      <c r="BV1044" s="65"/>
      <c r="BW1044" s="65"/>
      <c r="BX1044" s="65"/>
      <c r="BY1044" s="65"/>
      <c r="BZ1044" s="65"/>
      <c r="CA1044" s="65"/>
      <c r="CB1044" s="65"/>
      <c r="CC1044" s="65"/>
      <c r="CD1044" s="65"/>
      <c r="CE1044" s="65"/>
      <c r="CF1044" s="65"/>
      <c r="CG1044" s="65"/>
      <c r="CH1044" s="65"/>
      <c r="CI1044" s="65"/>
      <c r="CJ1044" s="65"/>
      <c r="CK1044" s="65"/>
      <c r="CL1044" s="65"/>
      <c r="CM1044" s="65"/>
      <c r="CN1044" s="65"/>
      <c r="CO1044" s="65"/>
      <c r="CP1044" s="65"/>
      <c r="CQ1044" s="65"/>
      <c r="CR1044" s="65"/>
      <c r="CS1044" s="65"/>
      <c r="CT1044" s="65"/>
      <c r="CU1044" s="65"/>
      <c r="CV1044" s="65"/>
      <c r="CW1044" s="65"/>
      <c r="CX1044" s="65"/>
      <c r="CY1044" s="65"/>
      <c r="CZ1044" s="65"/>
      <c r="DA1044" s="65"/>
      <c r="DB1044" s="65"/>
      <c r="DC1044" s="65"/>
      <c r="DD1044" s="65"/>
      <c r="DE1044" s="65"/>
      <c r="DF1044" s="65"/>
      <c r="DG1044" s="65"/>
      <c r="DH1044" s="65"/>
      <c r="DI1044" s="65"/>
      <c r="DJ1044" s="65"/>
      <c r="DK1044" s="65"/>
      <c r="DL1044" s="65"/>
      <c r="DM1044" s="65"/>
      <c r="DN1044" s="65"/>
      <c r="DO1044" s="65"/>
      <c r="DP1044" s="65"/>
      <c r="DQ1044" s="65"/>
      <c r="DR1044" s="65"/>
      <c r="DS1044" s="65"/>
      <c r="DT1044" s="65"/>
      <c r="DU1044" s="65"/>
      <c r="DV1044" s="65"/>
      <c r="DW1044" s="65"/>
      <c r="DX1044" s="65"/>
      <c r="DY1044" s="65"/>
      <c r="DZ1044" s="65"/>
      <c r="EA1044" s="65"/>
    </row>
    <row r="1045" spans="1:131" x14ac:dyDescent="0.25">
      <c r="A1045" s="65"/>
      <c r="B1045" s="65"/>
      <c r="C1045" s="65"/>
      <c r="D1045" s="65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65"/>
      <c r="X1045" s="65"/>
      <c r="Y1045" s="65"/>
      <c r="Z1045" s="65"/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  <c r="AL1045" s="65"/>
      <c r="AM1045" s="65"/>
      <c r="AN1045" s="65"/>
      <c r="AO1045" s="65"/>
      <c r="AP1045" s="65"/>
      <c r="AQ1045" s="65"/>
      <c r="AR1045" s="65"/>
      <c r="AS1045" s="65"/>
      <c r="AT1045" s="65"/>
      <c r="AU1045" s="65"/>
      <c r="AV1045" s="65"/>
      <c r="AW1045" s="65"/>
      <c r="AX1045" s="65"/>
      <c r="AY1045" s="65"/>
      <c r="AZ1045" s="65"/>
      <c r="BA1045" s="65"/>
      <c r="BB1045" s="65"/>
      <c r="BC1045" s="65"/>
      <c r="BD1045" s="65"/>
      <c r="BE1045" s="65"/>
      <c r="BF1045" s="65"/>
      <c r="BG1045" s="65"/>
      <c r="BH1045" s="65"/>
      <c r="BI1045" s="65"/>
      <c r="BJ1045" s="65"/>
      <c r="BK1045" s="65"/>
      <c r="BL1045" s="65"/>
      <c r="BM1045" s="65"/>
      <c r="BN1045" s="65"/>
      <c r="BO1045" s="65"/>
      <c r="BP1045" s="65"/>
      <c r="BQ1045" s="65"/>
      <c r="BR1045" s="65"/>
      <c r="BS1045" s="65"/>
      <c r="BT1045" s="65"/>
      <c r="BU1045" s="65"/>
      <c r="BV1045" s="65"/>
      <c r="BW1045" s="65"/>
      <c r="BX1045" s="65"/>
      <c r="BY1045" s="65"/>
      <c r="BZ1045" s="65"/>
      <c r="CA1045" s="65"/>
      <c r="CB1045" s="65"/>
      <c r="CC1045" s="65"/>
      <c r="CD1045" s="65"/>
      <c r="CE1045" s="65"/>
      <c r="CF1045" s="65"/>
      <c r="CG1045" s="65"/>
      <c r="CH1045" s="65"/>
      <c r="CI1045" s="65"/>
      <c r="CJ1045" s="65"/>
      <c r="CK1045" s="65"/>
      <c r="CL1045" s="65"/>
      <c r="CM1045" s="65"/>
      <c r="CN1045" s="65"/>
      <c r="CO1045" s="65"/>
      <c r="CP1045" s="65"/>
      <c r="CQ1045" s="65"/>
      <c r="CR1045" s="65"/>
      <c r="CS1045" s="65"/>
      <c r="CT1045" s="65"/>
      <c r="CU1045" s="65"/>
      <c r="CV1045" s="65"/>
      <c r="CW1045" s="65"/>
      <c r="CX1045" s="65"/>
      <c r="CY1045" s="65"/>
      <c r="CZ1045" s="65"/>
      <c r="DA1045" s="65"/>
      <c r="DB1045" s="65"/>
      <c r="DC1045" s="65"/>
      <c r="DD1045" s="65"/>
      <c r="DE1045" s="65"/>
      <c r="DF1045" s="65"/>
      <c r="DG1045" s="65"/>
      <c r="DH1045" s="65"/>
      <c r="DI1045" s="65"/>
      <c r="DJ1045" s="65"/>
      <c r="DK1045" s="65"/>
      <c r="DL1045" s="65"/>
      <c r="DM1045" s="65"/>
      <c r="DN1045" s="65"/>
      <c r="DO1045" s="65"/>
      <c r="DP1045" s="65"/>
      <c r="DQ1045" s="65"/>
      <c r="DR1045" s="65"/>
      <c r="DS1045" s="65"/>
      <c r="DT1045" s="65"/>
      <c r="DU1045" s="65"/>
      <c r="DV1045" s="65"/>
      <c r="DW1045" s="65"/>
      <c r="DX1045" s="65"/>
      <c r="DY1045" s="65"/>
      <c r="DZ1045" s="65"/>
      <c r="EA1045" s="65"/>
    </row>
    <row r="1046" spans="1:131" x14ac:dyDescent="0.25">
      <c r="A1046" s="65"/>
      <c r="B1046" s="65"/>
      <c r="C1046" s="65"/>
      <c r="D1046" s="65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65"/>
      <c r="X1046" s="65"/>
      <c r="Y1046" s="65"/>
      <c r="Z1046" s="65"/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  <c r="AL1046" s="65"/>
      <c r="AM1046" s="65"/>
      <c r="AN1046" s="65"/>
      <c r="AO1046" s="65"/>
      <c r="AP1046" s="65"/>
      <c r="AQ1046" s="65"/>
      <c r="AR1046" s="65"/>
      <c r="AS1046" s="65"/>
      <c r="AT1046" s="65"/>
      <c r="AU1046" s="65"/>
      <c r="AV1046" s="65"/>
      <c r="AW1046" s="65"/>
      <c r="AX1046" s="65"/>
      <c r="AY1046" s="65"/>
      <c r="AZ1046" s="65"/>
      <c r="BA1046" s="65"/>
      <c r="BB1046" s="65"/>
      <c r="BC1046" s="65"/>
      <c r="BD1046" s="65"/>
      <c r="BE1046" s="65"/>
      <c r="BF1046" s="65"/>
      <c r="BG1046" s="65"/>
      <c r="BH1046" s="65"/>
      <c r="BI1046" s="65"/>
      <c r="BJ1046" s="65"/>
      <c r="BK1046" s="65"/>
      <c r="BL1046" s="65"/>
      <c r="BM1046" s="65"/>
      <c r="BN1046" s="65"/>
      <c r="BO1046" s="65"/>
      <c r="BP1046" s="65"/>
      <c r="BQ1046" s="65"/>
      <c r="BR1046" s="65"/>
      <c r="BS1046" s="65"/>
      <c r="BT1046" s="65"/>
      <c r="BU1046" s="65"/>
      <c r="BV1046" s="65"/>
      <c r="BW1046" s="65"/>
      <c r="BX1046" s="65"/>
      <c r="BY1046" s="65"/>
      <c r="BZ1046" s="65"/>
      <c r="CA1046" s="65"/>
      <c r="CB1046" s="65"/>
      <c r="CC1046" s="65"/>
      <c r="CD1046" s="65"/>
      <c r="CE1046" s="65"/>
      <c r="CF1046" s="65"/>
      <c r="CG1046" s="65"/>
      <c r="CH1046" s="65"/>
      <c r="CI1046" s="65"/>
      <c r="CJ1046" s="65"/>
      <c r="CK1046" s="65"/>
      <c r="CL1046" s="65"/>
      <c r="CM1046" s="65"/>
      <c r="CN1046" s="65"/>
      <c r="CO1046" s="65"/>
      <c r="CP1046" s="65"/>
      <c r="CQ1046" s="65"/>
      <c r="CR1046" s="65"/>
      <c r="CS1046" s="65"/>
      <c r="CT1046" s="65"/>
      <c r="CU1046" s="65"/>
      <c r="CV1046" s="65"/>
      <c r="CW1046" s="65"/>
      <c r="CX1046" s="65"/>
      <c r="CY1046" s="65"/>
      <c r="CZ1046" s="65"/>
      <c r="DA1046" s="65"/>
      <c r="DB1046" s="65"/>
      <c r="DC1046" s="65"/>
      <c r="DD1046" s="65"/>
      <c r="DE1046" s="65"/>
      <c r="DF1046" s="65"/>
      <c r="DG1046" s="65"/>
      <c r="DH1046" s="65"/>
      <c r="DI1046" s="65"/>
      <c r="DJ1046" s="65"/>
      <c r="DK1046" s="65"/>
      <c r="DL1046" s="65"/>
      <c r="DM1046" s="65"/>
      <c r="DN1046" s="65"/>
      <c r="DO1046" s="65"/>
      <c r="DP1046" s="65"/>
      <c r="DQ1046" s="65"/>
      <c r="DR1046" s="65"/>
      <c r="DS1046" s="65"/>
      <c r="DT1046" s="65"/>
      <c r="DU1046" s="65"/>
      <c r="DV1046" s="65"/>
      <c r="DW1046" s="65"/>
      <c r="DX1046" s="65"/>
      <c r="DY1046" s="65"/>
      <c r="DZ1046" s="65"/>
      <c r="EA1046" s="65"/>
    </row>
    <row r="1047" spans="1:131" x14ac:dyDescent="0.25">
      <c r="A1047" s="65"/>
      <c r="B1047" s="65"/>
      <c r="C1047" s="65"/>
      <c r="D1047" s="65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65"/>
      <c r="X1047" s="65"/>
      <c r="Y1047" s="65"/>
      <c r="Z1047" s="65"/>
      <c r="AA1047" s="65"/>
      <c r="AB1047" s="65"/>
      <c r="AC1047" s="65"/>
      <c r="AD1047" s="65"/>
      <c r="AE1047" s="65"/>
      <c r="AF1047" s="65"/>
      <c r="AG1047" s="65"/>
      <c r="AH1047" s="65"/>
      <c r="AI1047" s="65"/>
      <c r="AJ1047" s="65"/>
      <c r="AK1047" s="65"/>
      <c r="AL1047" s="65"/>
      <c r="AM1047" s="65"/>
      <c r="AN1047" s="65"/>
      <c r="AO1047" s="65"/>
      <c r="AP1047" s="65"/>
      <c r="AQ1047" s="65"/>
      <c r="AR1047" s="65"/>
      <c r="AS1047" s="65"/>
      <c r="AT1047" s="65"/>
      <c r="AU1047" s="65"/>
      <c r="AV1047" s="65"/>
      <c r="AW1047" s="65"/>
      <c r="AX1047" s="65"/>
      <c r="AY1047" s="65"/>
      <c r="AZ1047" s="65"/>
      <c r="BA1047" s="65"/>
      <c r="BB1047" s="65"/>
      <c r="BC1047" s="65"/>
      <c r="BD1047" s="65"/>
      <c r="BE1047" s="65"/>
      <c r="BF1047" s="65"/>
      <c r="BG1047" s="65"/>
      <c r="BH1047" s="65"/>
      <c r="BI1047" s="65"/>
      <c r="BJ1047" s="65"/>
      <c r="BK1047" s="65"/>
      <c r="BL1047" s="65"/>
      <c r="BM1047" s="65"/>
      <c r="BN1047" s="65"/>
      <c r="BO1047" s="65"/>
      <c r="BP1047" s="65"/>
      <c r="BQ1047" s="65"/>
      <c r="BR1047" s="65"/>
      <c r="BS1047" s="65"/>
      <c r="BT1047" s="65"/>
      <c r="BU1047" s="65"/>
      <c r="BV1047" s="65"/>
      <c r="BW1047" s="65"/>
      <c r="BX1047" s="65"/>
      <c r="BY1047" s="65"/>
      <c r="BZ1047" s="65"/>
      <c r="CA1047" s="65"/>
      <c r="CB1047" s="65"/>
      <c r="CC1047" s="65"/>
      <c r="CD1047" s="65"/>
      <c r="CE1047" s="65"/>
      <c r="CF1047" s="65"/>
      <c r="CG1047" s="65"/>
      <c r="CH1047" s="65"/>
      <c r="CI1047" s="65"/>
      <c r="CJ1047" s="65"/>
      <c r="CK1047" s="65"/>
      <c r="CL1047" s="65"/>
      <c r="CM1047" s="65"/>
      <c r="CN1047" s="65"/>
      <c r="CO1047" s="65"/>
      <c r="CP1047" s="65"/>
      <c r="CQ1047" s="65"/>
      <c r="CR1047" s="65"/>
      <c r="CS1047" s="65"/>
      <c r="CT1047" s="65"/>
      <c r="CU1047" s="65"/>
      <c r="CV1047" s="65"/>
      <c r="CW1047" s="65"/>
      <c r="CX1047" s="65"/>
      <c r="CY1047" s="65"/>
      <c r="CZ1047" s="65"/>
      <c r="DA1047" s="65"/>
      <c r="DB1047" s="65"/>
      <c r="DC1047" s="65"/>
      <c r="DD1047" s="65"/>
      <c r="DE1047" s="65"/>
      <c r="DF1047" s="65"/>
      <c r="DG1047" s="65"/>
      <c r="DH1047" s="65"/>
      <c r="DI1047" s="65"/>
      <c r="DJ1047" s="65"/>
      <c r="DK1047" s="65"/>
      <c r="DL1047" s="65"/>
      <c r="DM1047" s="65"/>
      <c r="DN1047" s="65"/>
      <c r="DO1047" s="65"/>
      <c r="DP1047" s="65"/>
      <c r="DQ1047" s="65"/>
      <c r="DR1047" s="65"/>
      <c r="DS1047" s="65"/>
      <c r="DT1047" s="65"/>
      <c r="DU1047" s="65"/>
      <c r="DV1047" s="65"/>
      <c r="DW1047" s="65"/>
      <c r="DX1047" s="65"/>
      <c r="DY1047" s="65"/>
      <c r="DZ1047" s="65"/>
      <c r="EA1047" s="65"/>
    </row>
    <row r="1048" spans="1:131" x14ac:dyDescent="0.25">
      <c r="A1048" s="65"/>
      <c r="B1048" s="65"/>
      <c r="C1048" s="65"/>
      <c r="D1048" s="65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65"/>
      <c r="X1048" s="65"/>
      <c r="Y1048" s="65"/>
      <c r="Z1048" s="65"/>
      <c r="AA1048" s="65"/>
      <c r="AB1048" s="65"/>
      <c r="AC1048" s="65"/>
      <c r="AD1048" s="65"/>
      <c r="AE1048" s="65"/>
      <c r="AF1048" s="65"/>
      <c r="AG1048" s="65"/>
      <c r="AH1048" s="65"/>
      <c r="AI1048" s="65"/>
      <c r="AJ1048" s="65"/>
      <c r="AK1048" s="65"/>
      <c r="AL1048" s="65"/>
      <c r="AM1048" s="65"/>
      <c r="AN1048" s="65"/>
      <c r="AO1048" s="65"/>
      <c r="AP1048" s="65"/>
      <c r="AQ1048" s="65"/>
      <c r="AR1048" s="65"/>
      <c r="AS1048" s="65"/>
      <c r="AT1048" s="65"/>
      <c r="AU1048" s="65"/>
      <c r="AV1048" s="65"/>
      <c r="AW1048" s="65"/>
      <c r="AX1048" s="65"/>
      <c r="AY1048" s="65"/>
      <c r="AZ1048" s="65"/>
      <c r="BA1048" s="65"/>
      <c r="BB1048" s="65"/>
      <c r="BC1048" s="65"/>
      <c r="BD1048" s="65"/>
      <c r="BE1048" s="65"/>
      <c r="BF1048" s="65"/>
      <c r="BG1048" s="65"/>
      <c r="BH1048" s="65"/>
      <c r="BI1048" s="65"/>
      <c r="BJ1048" s="65"/>
      <c r="BK1048" s="65"/>
      <c r="BL1048" s="65"/>
      <c r="BM1048" s="65"/>
      <c r="BN1048" s="65"/>
      <c r="BO1048" s="65"/>
      <c r="BP1048" s="65"/>
      <c r="BQ1048" s="65"/>
      <c r="BR1048" s="65"/>
      <c r="BS1048" s="65"/>
      <c r="BT1048" s="65"/>
      <c r="BU1048" s="65"/>
      <c r="BV1048" s="65"/>
      <c r="BW1048" s="65"/>
      <c r="BX1048" s="65"/>
      <c r="BY1048" s="65"/>
      <c r="BZ1048" s="65"/>
      <c r="CA1048" s="65"/>
      <c r="CB1048" s="65"/>
      <c r="CC1048" s="65"/>
      <c r="CD1048" s="65"/>
      <c r="CE1048" s="65"/>
      <c r="CF1048" s="65"/>
      <c r="CG1048" s="65"/>
      <c r="CH1048" s="65"/>
      <c r="CI1048" s="65"/>
      <c r="CJ1048" s="65"/>
      <c r="CK1048" s="65"/>
      <c r="CL1048" s="65"/>
      <c r="CM1048" s="65"/>
      <c r="CN1048" s="65"/>
      <c r="CO1048" s="65"/>
      <c r="CP1048" s="65"/>
      <c r="CQ1048" s="65"/>
      <c r="CR1048" s="65"/>
      <c r="CS1048" s="65"/>
      <c r="CT1048" s="65"/>
      <c r="CU1048" s="65"/>
      <c r="CV1048" s="65"/>
      <c r="CW1048" s="65"/>
      <c r="CX1048" s="65"/>
      <c r="CY1048" s="65"/>
      <c r="CZ1048" s="65"/>
      <c r="DA1048" s="65"/>
      <c r="DB1048" s="65"/>
      <c r="DC1048" s="65"/>
      <c r="DD1048" s="65"/>
      <c r="DE1048" s="65"/>
      <c r="DF1048" s="65"/>
      <c r="DG1048" s="65"/>
      <c r="DH1048" s="65"/>
      <c r="DI1048" s="65"/>
      <c r="DJ1048" s="65"/>
      <c r="DK1048" s="65"/>
      <c r="DL1048" s="65"/>
      <c r="DM1048" s="65"/>
      <c r="DN1048" s="65"/>
      <c r="DO1048" s="65"/>
      <c r="DP1048" s="65"/>
      <c r="DQ1048" s="65"/>
      <c r="DR1048" s="65"/>
      <c r="DS1048" s="65"/>
      <c r="DT1048" s="65"/>
      <c r="DU1048" s="65"/>
      <c r="DV1048" s="65"/>
      <c r="DW1048" s="65"/>
      <c r="DX1048" s="65"/>
      <c r="DY1048" s="65"/>
      <c r="DZ1048" s="65"/>
      <c r="EA1048" s="65"/>
    </row>
    <row r="1049" spans="1:131" x14ac:dyDescent="0.25">
      <c r="A1049" s="65"/>
      <c r="B1049" s="65"/>
      <c r="C1049" s="65"/>
      <c r="D1049" s="65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65"/>
      <c r="X1049" s="65"/>
      <c r="Y1049" s="65"/>
      <c r="Z1049" s="65"/>
      <c r="AA1049" s="65"/>
      <c r="AB1049" s="65"/>
      <c r="AC1049" s="65"/>
      <c r="AD1049" s="65"/>
      <c r="AE1049" s="65"/>
      <c r="AF1049" s="65"/>
      <c r="AG1049" s="65"/>
      <c r="AH1049" s="65"/>
      <c r="AI1049" s="65"/>
      <c r="AJ1049" s="65"/>
      <c r="AK1049" s="65"/>
      <c r="AL1049" s="65"/>
      <c r="AM1049" s="65"/>
      <c r="AN1049" s="65"/>
      <c r="AO1049" s="65"/>
      <c r="AP1049" s="65"/>
      <c r="AQ1049" s="65"/>
      <c r="AR1049" s="65"/>
      <c r="AS1049" s="65"/>
      <c r="AT1049" s="65"/>
      <c r="AU1049" s="65"/>
      <c r="AV1049" s="65"/>
      <c r="AW1049" s="65"/>
      <c r="AX1049" s="65"/>
      <c r="AY1049" s="65"/>
      <c r="AZ1049" s="65"/>
      <c r="BA1049" s="65"/>
      <c r="BB1049" s="65"/>
      <c r="BC1049" s="65"/>
      <c r="BD1049" s="65"/>
      <c r="BE1049" s="65"/>
      <c r="BF1049" s="65"/>
      <c r="BG1049" s="65"/>
      <c r="BH1049" s="65"/>
      <c r="BI1049" s="65"/>
      <c r="BJ1049" s="65"/>
      <c r="BK1049" s="65"/>
      <c r="BL1049" s="65"/>
      <c r="BM1049" s="65"/>
      <c r="BN1049" s="65"/>
      <c r="BO1049" s="65"/>
      <c r="BP1049" s="65"/>
      <c r="BQ1049" s="65"/>
      <c r="BR1049" s="65"/>
      <c r="BS1049" s="65"/>
      <c r="BT1049" s="65"/>
      <c r="BU1049" s="65"/>
      <c r="BV1049" s="65"/>
      <c r="BW1049" s="65"/>
      <c r="BX1049" s="65"/>
      <c r="BY1049" s="65"/>
      <c r="BZ1049" s="65"/>
      <c r="CA1049" s="65"/>
      <c r="CB1049" s="65"/>
      <c r="CC1049" s="65"/>
      <c r="CD1049" s="65"/>
      <c r="CE1049" s="65"/>
      <c r="CF1049" s="65"/>
      <c r="CG1049" s="65"/>
      <c r="CH1049" s="65"/>
      <c r="CI1049" s="65"/>
      <c r="CJ1049" s="65"/>
      <c r="CK1049" s="65"/>
      <c r="CL1049" s="65"/>
      <c r="CM1049" s="65"/>
      <c r="CN1049" s="65"/>
      <c r="CO1049" s="65"/>
      <c r="CP1049" s="65"/>
      <c r="CQ1049" s="65"/>
      <c r="CR1049" s="65"/>
      <c r="CS1049" s="65"/>
      <c r="CT1049" s="65"/>
      <c r="CU1049" s="65"/>
      <c r="CV1049" s="65"/>
      <c r="CW1049" s="65"/>
      <c r="CX1049" s="65"/>
      <c r="CY1049" s="65"/>
      <c r="CZ1049" s="65"/>
      <c r="DA1049" s="65"/>
      <c r="DB1049" s="65"/>
      <c r="DC1049" s="65"/>
      <c r="DD1049" s="65"/>
      <c r="DE1049" s="65"/>
      <c r="DF1049" s="65"/>
      <c r="DG1049" s="65"/>
      <c r="DH1049" s="65"/>
      <c r="DI1049" s="65"/>
      <c r="DJ1049" s="65"/>
      <c r="DK1049" s="65"/>
      <c r="DL1049" s="65"/>
      <c r="DM1049" s="65"/>
      <c r="DN1049" s="65"/>
      <c r="DO1049" s="65"/>
      <c r="DP1049" s="65"/>
      <c r="DQ1049" s="65"/>
      <c r="DR1049" s="65"/>
      <c r="DS1049" s="65"/>
      <c r="DT1049" s="65"/>
      <c r="DU1049" s="65"/>
      <c r="DV1049" s="65"/>
      <c r="DW1049" s="65"/>
      <c r="DX1049" s="65"/>
      <c r="DY1049" s="65"/>
      <c r="DZ1049" s="65"/>
      <c r="EA1049" s="65"/>
    </row>
    <row r="1050" spans="1:131" x14ac:dyDescent="0.25">
      <c r="A1050" s="65"/>
      <c r="B1050" s="65"/>
      <c r="C1050" s="65"/>
      <c r="D1050" s="65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65"/>
      <c r="X1050" s="65"/>
      <c r="Y1050" s="65"/>
      <c r="Z1050" s="65"/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  <c r="AL1050" s="65"/>
      <c r="AM1050" s="65"/>
      <c r="AN1050" s="65"/>
      <c r="AO1050" s="65"/>
      <c r="AP1050" s="65"/>
      <c r="AQ1050" s="65"/>
      <c r="AR1050" s="65"/>
      <c r="AS1050" s="65"/>
      <c r="AT1050" s="65"/>
      <c r="AU1050" s="65"/>
      <c r="AV1050" s="65"/>
      <c r="AW1050" s="65"/>
      <c r="AX1050" s="65"/>
      <c r="AY1050" s="65"/>
      <c r="AZ1050" s="65"/>
      <c r="BA1050" s="65"/>
      <c r="BB1050" s="65"/>
      <c r="BC1050" s="65"/>
      <c r="BD1050" s="65"/>
      <c r="BE1050" s="65"/>
      <c r="BF1050" s="65"/>
      <c r="BG1050" s="65"/>
      <c r="BH1050" s="65"/>
      <c r="BI1050" s="65"/>
      <c r="BJ1050" s="65"/>
      <c r="BK1050" s="65"/>
      <c r="BL1050" s="65"/>
      <c r="BM1050" s="65"/>
      <c r="BN1050" s="65"/>
      <c r="BO1050" s="65"/>
      <c r="BP1050" s="65"/>
      <c r="BQ1050" s="65"/>
      <c r="BR1050" s="65"/>
      <c r="BS1050" s="65"/>
      <c r="BT1050" s="65"/>
      <c r="BU1050" s="65"/>
      <c r="BV1050" s="65"/>
      <c r="BW1050" s="65"/>
      <c r="BX1050" s="65"/>
      <c r="BY1050" s="65"/>
      <c r="BZ1050" s="65"/>
      <c r="CA1050" s="65"/>
      <c r="CB1050" s="65"/>
      <c r="CC1050" s="65"/>
      <c r="CD1050" s="65"/>
      <c r="CE1050" s="65"/>
      <c r="CF1050" s="65"/>
      <c r="CG1050" s="65"/>
      <c r="CH1050" s="65"/>
      <c r="CI1050" s="65"/>
      <c r="CJ1050" s="65"/>
      <c r="CK1050" s="65"/>
      <c r="CL1050" s="65"/>
      <c r="CM1050" s="65"/>
      <c r="CN1050" s="65"/>
      <c r="CO1050" s="65"/>
      <c r="CP1050" s="65"/>
      <c r="CQ1050" s="65"/>
      <c r="CR1050" s="65"/>
      <c r="CS1050" s="65"/>
      <c r="CT1050" s="65"/>
      <c r="CU1050" s="65"/>
      <c r="CV1050" s="65"/>
      <c r="CW1050" s="65"/>
      <c r="CX1050" s="65"/>
      <c r="CY1050" s="65"/>
      <c r="CZ1050" s="65"/>
      <c r="DA1050" s="65"/>
      <c r="DB1050" s="65"/>
      <c r="DC1050" s="65"/>
      <c r="DD1050" s="65"/>
      <c r="DE1050" s="65"/>
      <c r="DF1050" s="65"/>
      <c r="DG1050" s="65"/>
      <c r="DH1050" s="65"/>
      <c r="DI1050" s="65"/>
      <c r="DJ1050" s="65"/>
      <c r="DK1050" s="65"/>
      <c r="DL1050" s="65"/>
      <c r="DM1050" s="65"/>
      <c r="DN1050" s="65"/>
      <c r="DO1050" s="65"/>
      <c r="DP1050" s="65"/>
      <c r="DQ1050" s="65"/>
      <c r="DR1050" s="65"/>
      <c r="DS1050" s="65"/>
      <c r="DT1050" s="65"/>
      <c r="DU1050" s="65"/>
      <c r="DV1050" s="65"/>
      <c r="DW1050" s="65"/>
      <c r="DX1050" s="65"/>
      <c r="DY1050" s="65"/>
      <c r="DZ1050" s="65"/>
      <c r="EA1050" s="65"/>
    </row>
    <row r="1051" spans="1:131" x14ac:dyDescent="0.25">
      <c r="A1051" s="65"/>
      <c r="B1051" s="65"/>
      <c r="C1051" s="65"/>
      <c r="D1051" s="65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65"/>
      <c r="X1051" s="65"/>
      <c r="Y1051" s="65"/>
      <c r="Z1051" s="65"/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  <c r="AL1051" s="65"/>
      <c r="AM1051" s="65"/>
      <c r="AN1051" s="65"/>
      <c r="AO1051" s="65"/>
      <c r="AP1051" s="65"/>
      <c r="AQ1051" s="65"/>
      <c r="AR1051" s="65"/>
      <c r="AS1051" s="65"/>
      <c r="AT1051" s="65"/>
      <c r="AU1051" s="65"/>
      <c r="AV1051" s="65"/>
      <c r="AW1051" s="65"/>
      <c r="AX1051" s="65"/>
      <c r="AY1051" s="65"/>
      <c r="AZ1051" s="65"/>
      <c r="BA1051" s="65"/>
      <c r="BB1051" s="65"/>
      <c r="BC1051" s="65"/>
      <c r="BD1051" s="65"/>
      <c r="BE1051" s="65"/>
      <c r="BF1051" s="65"/>
      <c r="BG1051" s="65"/>
      <c r="BH1051" s="65"/>
      <c r="BI1051" s="65"/>
      <c r="BJ1051" s="65"/>
      <c r="BK1051" s="65"/>
      <c r="BL1051" s="65"/>
      <c r="BM1051" s="65"/>
      <c r="BN1051" s="65"/>
      <c r="BO1051" s="65"/>
      <c r="BP1051" s="65"/>
      <c r="BQ1051" s="65"/>
      <c r="BR1051" s="65"/>
      <c r="BS1051" s="65"/>
      <c r="BT1051" s="65"/>
      <c r="BU1051" s="65"/>
      <c r="BV1051" s="65"/>
      <c r="BW1051" s="65"/>
      <c r="BX1051" s="65"/>
      <c r="BY1051" s="65"/>
      <c r="BZ1051" s="65"/>
      <c r="CA1051" s="65"/>
      <c r="CB1051" s="65"/>
      <c r="CC1051" s="65"/>
      <c r="CD1051" s="65"/>
      <c r="CE1051" s="65"/>
      <c r="CF1051" s="65"/>
      <c r="CG1051" s="65"/>
      <c r="CH1051" s="65"/>
      <c r="CI1051" s="65"/>
      <c r="CJ1051" s="65"/>
      <c r="CK1051" s="65"/>
      <c r="CL1051" s="65"/>
      <c r="CM1051" s="65"/>
      <c r="CN1051" s="65"/>
      <c r="CO1051" s="65"/>
      <c r="CP1051" s="65"/>
      <c r="CQ1051" s="65"/>
      <c r="CR1051" s="65"/>
      <c r="CS1051" s="65"/>
      <c r="CT1051" s="65"/>
      <c r="CU1051" s="65"/>
      <c r="CV1051" s="65"/>
      <c r="CW1051" s="65"/>
      <c r="CX1051" s="65"/>
      <c r="CY1051" s="65"/>
      <c r="CZ1051" s="65"/>
      <c r="DA1051" s="65"/>
      <c r="DB1051" s="65"/>
      <c r="DC1051" s="65"/>
      <c r="DD1051" s="65"/>
      <c r="DE1051" s="65"/>
      <c r="DF1051" s="65"/>
      <c r="DG1051" s="65"/>
      <c r="DH1051" s="65"/>
      <c r="DI1051" s="65"/>
      <c r="DJ1051" s="65"/>
      <c r="DK1051" s="65"/>
      <c r="DL1051" s="65"/>
      <c r="DM1051" s="65"/>
      <c r="DN1051" s="65"/>
      <c r="DO1051" s="65"/>
      <c r="DP1051" s="65"/>
      <c r="DQ1051" s="65"/>
      <c r="DR1051" s="65"/>
      <c r="DS1051" s="65"/>
      <c r="DT1051" s="65"/>
      <c r="DU1051" s="65"/>
      <c r="DV1051" s="65"/>
      <c r="DW1051" s="65"/>
      <c r="DX1051" s="65"/>
      <c r="DY1051" s="65"/>
      <c r="DZ1051" s="65"/>
      <c r="EA1051" s="65"/>
    </row>
    <row r="1052" spans="1:131" x14ac:dyDescent="0.25">
      <c r="A1052" s="65"/>
      <c r="B1052" s="65"/>
      <c r="C1052" s="65"/>
      <c r="D1052" s="65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65"/>
      <c r="X1052" s="65"/>
      <c r="Y1052" s="65"/>
      <c r="Z1052" s="65"/>
      <c r="AA1052" s="65"/>
      <c r="AB1052" s="65"/>
      <c r="AC1052" s="65"/>
      <c r="AD1052" s="65"/>
      <c r="AE1052" s="65"/>
      <c r="AF1052" s="65"/>
      <c r="AG1052" s="65"/>
      <c r="AH1052" s="65"/>
      <c r="AI1052" s="65"/>
      <c r="AJ1052" s="65"/>
      <c r="AK1052" s="65"/>
      <c r="AL1052" s="65"/>
      <c r="AM1052" s="65"/>
      <c r="AN1052" s="65"/>
      <c r="AO1052" s="65"/>
      <c r="AP1052" s="65"/>
      <c r="AQ1052" s="65"/>
      <c r="AR1052" s="65"/>
      <c r="AS1052" s="65"/>
      <c r="AT1052" s="65"/>
      <c r="AU1052" s="65"/>
      <c r="AV1052" s="65"/>
      <c r="AW1052" s="65"/>
      <c r="AX1052" s="65"/>
      <c r="AY1052" s="65"/>
      <c r="AZ1052" s="65"/>
      <c r="BA1052" s="65"/>
      <c r="BB1052" s="65"/>
      <c r="BC1052" s="65"/>
      <c r="BD1052" s="65"/>
      <c r="BE1052" s="65"/>
      <c r="BF1052" s="65"/>
      <c r="BG1052" s="65"/>
      <c r="BH1052" s="65"/>
      <c r="BI1052" s="65"/>
      <c r="BJ1052" s="65"/>
      <c r="BK1052" s="65"/>
      <c r="BL1052" s="65"/>
      <c r="BM1052" s="65"/>
      <c r="BN1052" s="65"/>
      <c r="BO1052" s="65"/>
      <c r="BP1052" s="65"/>
      <c r="BQ1052" s="65"/>
      <c r="BR1052" s="65"/>
      <c r="BS1052" s="65"/>
      <c r="BT1052" s="65"/>
      <c r="BU1052" s="65"/>
      <c r="BV1052" s="65"/>
      <c r="BW1052" s="65"/>
      <c r="BX1052" s="65"/>
      <c r="BY1052" s="65"/>
      <c r="BZ1052" s="65"/>
      <c r="CA1052" s="65"/>
      <c r="CB1052" s="65"/>
      <c r="CC1052" s="65"/>
      <c r="CD1052" s="65"/>
      <c r="CE1052" s="65"/>
      <c r="CF1052" s="65"/>
      <c r="CG1052" s="65"/>
      <c r="CH1052" s="65"/>
      <c r="CI1052" s="65"/>
      <c r="CJ1052" s="65"/>
      <c r="CK1052" s="65"/>
      <c r="CL1052" s="65"/>
      <c r="CM1052" s="65"/>
      <c r="CN1052" s="65"/>
      <c r="CO1052" s="65"/>
      <c r="CP1052" s="65"/>
      <c r="CQ1052" s="65"/>
      <c r="CR1052" s="65"/>
      <c r="CS1052" s="65"/>
      <c r="CT1052" s="65"/>
      <c r="CU1052" s="65"/>
      <c r="CV1052" s="65"/>
      <c r="CW1052" s="65"/>
      <c r="CX1052" s="65"/>
      <c r="CY1052" s="65"/>
      <c r="CZ1052" s="65"/>
      <c r="DA1052" s="65"/>
      <c r="DB1052" s="65"/>
      <c r="DC1052" s="65"/>
      <c r="DD1052" s="65"/>
      <c r="DE1052" s="65"/>
      <c r="DF1052" s="65"/>
      <c r="DG1052" s="65"/>
      <c r="DH1052" s="65"/>
      <c r="DI1052" s="65"/>
      <c r="DJ1052" s="65"/>
      <c r="DK1052" s="65"/>
      <c r="DL1052" s="65"/>
      <c r="DM1052" s="65"/>
      <c r="DN1052" s="65"/>
      <c r="DO1052" s="65"/>
      <c r="DP1052" s="65"/>
      <c r="DQ1052" s="65"/>
      <c r="DR1052" s="65"/>
      <c r="DS1052" s="65"/>
      <c r="DT1052" s="65"/>
      <c r="DU1052" s="65"/>
      <c r="DV1052" s="65"/>
      <c r="DW1052" s="65"/>
      <c r="DX1052" s="65"/>
      <c r="DY1052" s="65"/>
      <c r="DZ1052" s="65"/>
      <c r="EA1052" s="65"/>
    </row>
    <row r="1053" spans="1:131" x14ac:dyDescent="0.25">
      <c r="A1053" s="65"/>
      <c r="B1053" s="65"/>
      <c r="C1053" s="65"/>
      <c r="D1053" s="65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65"/>
      <c r="X1053" s="65"/>
      <c r="Y1053" s="65"/>
      <c r="Z1053" s="65"/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  <c r="AL1053" s="65"/>
      <c r="AM1053" s="65"/>
      <c r="AN1053" s="65"/>
      <c r="AO1053" s="65"/>
      <c r="AP1053" s="65"/>
      <c r="AQ1053" s="65"/>
      <c r="AR1053" s="65"/>
      <c r="AS1053" s="65"/>
      <c r="AT1053" s="65"/>
      <c r="AU1053" s="65"/>
      <c r="AV1053" s="65"/>
      <c r="AW1053" s="65"/>
      <c r="AX1053" s="65"/>
      <c r="AY1053" s="65"/>
      <c r="AZ1053" s="65"/>
      <c r="BA1053" s="65"/>
      <c r="BB1053" s="65"/>
      <c r="BC1053" s="65"/>
      <c r="BD1053" s="65"/>
      <c r="BE1053" s="65"/>
      <c r="BF1053" s="65"/>
      <c r="BG1053" s="65"/>
      <c r="BH1053" s="65"/>
      <c r="BI1053" s="65"/>
      <c r="BJ1053" s="65"/>
      <c r="BK1053" s="65"/>
      <c r="BL1053" s="65"/>
      <c r="BM1053" s="65"/>
      <c r="BN1053" s="65"/>
      <c r="BO1053" s="65"/>
      <c r="BP1053" s="65"/>
      <c r="BQ1053" s="65"/>
      <c r="BR1053" s="65"/>
      <c r="BS1053" s="65"/>
      <c r="BT1053" s="65"/>
      <c r="BU1053" s="65"/>
      <c r="BV1053" s="65"/>
      <c r="BW1053" s="65"/>
      <c r="BX1053" s="65"/>
      <c r="BY1053" s="65"/>
      <c r="BZ1053" s="65"/>
      <c r="CA1053" s="65"/>
      <c r="CB1053" s="65"/>
      <c r="CC1053" s="65"/>
      <c r="CD1053" s="65"/>
      <c r="CE1053" s="65"/>
      <c r="CF1053" s="65"/>
      <c r="CG1053" s="65"/>
      <c r="CH1053" s="65"/>
      <c r="CI1053" s="65"/>
      <c r="CJ1053" s="65"/>
      <c r="CK1053" s="65"/>
      <c r="CL1053" s="65"/>
      <c r="CM1053" s="65"/>
      <c r="CN1053" s="65"/>
      <c r="CO1053" s="65"/>
      <c r="CP1053" s="65"/>
      <c r="CQ1053" s="65"/>
      <c r="CR1053" s="65"/>
      <c r="CS1053" s="65"/>
      <c r="CT1053" s="65"/>
      <c r="CU1053" s="65"/>
      <c r="CV1053" s="65"/>
      <c r="CW1053" s="65"/>
      <c r="CX1053" s="65"/>
      <c r="CY1053" s="65"/>
      <c r="CZ1053" s="65"/>
      <c r="DA1053" s="65"/>
      <c r="DB1053" s="65"/>
      <c r="DC1053" s="65"/>
      <c r="DD1053" s="65"/>
      <c r="DE1053" s="65"/>
      <c r="DF1053" s="65"/>
      <c r="DG1053" s="65"/>
      <c r="DH1053" s="65"/>
      <c r="DI1053" s="65"/>
      <c r="DJ1053" s="65"/>
      <c r="DK1053" s="65"/>
      <c r="DL1053" s="65"/>
      <c r="DM1053" s="65"/>
      <c r="DN1053" s="65"/>
      <c r="DO1053" s="65"/>
      <c r="DP1053" s="65"/>
      <c r="DQ1053" s="65"/>
      <c r="DR1053" s="65"/>
      <c r="DS1053" s="65"/>
      <c r="DT1053" s="65"/>
      <c r="DU1053" s="65"/>
      <c r="DV1053" s="65"/>
      <c r="DW1053" s="65"/>
      <c r="DX1053" s="65"/>
      <c r="DY1053" s="65"/>
      <c r="DZ1053" s="65"/>
      <c r="EA1053" s="65"/>
    </row>
    <row r="1054" spans="1:131" x14ac:dyDescent="0.25">
      <c r="A1054" s="65"/>
      <c r="B1054" s="65"/>
      <c r="C1054" s="65"/>
      <c r="D1054" s="65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65"/>
      <c r="X1054" s="65"/>
      <c r="Y1054" s="65"/>
      <c r="Z1054" s="65"/>
      <c r="AA1054" s="65"/>
      <c r="AB1054" s="65"/>
      <c r="AC1054" s="65"/>
      <c r="AD1054" s="65"/>
      <c r="AE1054" s="65"/>
      <c r="AF1054" s="65"/>
      <c r="AG1054" s="65"/>
      <c r="AH1054" s="65"/>
      <c r="AI1054" s="65"/>
      <c r="AJ1054" s="65"/>
      <c r="AK1054" s="65"/>
      <c r="AL1054" s="65"/>
      <c r="AM1054" s="65"/>
      <c r="AN1054" s="65"/>
      <c r="AO1054" s="65"/>
      <c r="AP1054" s="65"/>
      <c r="AQ1054" s="65"/>
      <c r="AR1054" s="65"/>
      <c r="AS1054" s="65"/>
      <c r="AT1054" s="65"/>
      <c r="AU1054" s="65"/>
      <c r="AV1054" s="65"/>
      <c r="AW1054" s="65"/>
      <c r="AX1054" s="65"/>
      <c r="AY1054" s="65"/>
      <c r="AZ1054" s="65"/>
      <c r="BA1054" s="65"/>
      <c r="BB1054" s="65"/>
      <c r="BC1054" s="65"/>
      <c r="BD1054" s="65"/>
      <c r="BE1054" s="65"/>
      <c r="BF1054" s="65"/>
      <c r="BG1054" s="65"/>
      <c r="BH1054" s="65"/>
      <c r="BI1054" s="65"/>
      <c r="BJ1054" s="65"/>
      <c r="BK1054" s="65"/>
      <c r="BL1054" s="65"/>
      <c r="BM1054" s="65"/>
      <c r="BN1054" s="65"/>
      <c r="BO1054" s="65"/>
      <c r="BP1054" s="65"/>
      <c r="BQ1054" s="65"/>
      <c r="BR1054" s="65"/>
      <c r="BS1054" s="65"/>
      <c r="BT1054" s="65"/>
      <c r="BU1054" s="65"/>
      <c r="BV1054" s="65"/>
      <c r="BW1054" s="65"/>
      <c r="BX1054" s="65"/>
      <c r="BY1054" s="65"/>
      <c r="BZ1054" s="65"/>
      <c r="CA1054" s="65"/>
      <c r="CB1054" s="65"/>
      <c r="CC1054" s="65"/>
      <c r="CD1054" s="65"/>
      <c r="CE1054" s="65"/>
      <c r="CF1054" s="65"/>
      <c r="CG1054" s="65"/>
      <c r="CH1054" s="65"/>
      <c r="CI1054" s="65"/>
      <c r="CJ1054" s="65"/>
      <c r="CK1054" s="65"/>
      <c r="CL1054" s="65"/>
      <c r="CM1054" s="65"/>
      <c r="CN1054" s="65"/>
      <c r="CO1054" s="65"/>
      <c r="CP1054" s="65"/>
      <c r="CQ1054" s="65"/>
      <c r="CR1054" s="65"/>
      <c r="CS1054" s="65"/>
      <c r="CT1054" s="65"/>
      <c r="CU1054" s="65"/>
      <c r="CV1054" s="65"/>
      <c r="CW1054" s="65"/>
      <c r="CX1054" s="65"/>
      <c r="CY1054" s="65"/>
      <c r="CZ1054" s="65"/>
      <c r="DA1054" s="65"/>
      <c r="DB1054" s="65"/>
      <c r="DC1054" s="65"/>
      <c r="DD1054" s="65"/>
      <c r="DE1054" s="65"/>
      <c r="DF1054" s="65"/>
      <c r="DG1054" s="65"/>
      <c r="DH1054" s="65"/>
      <c r="DI1054" s="65"/>
      <c r="DJ1054" s="65"/>
      <c r="DK1054" s="65"/>
      <c r="DL1054" s="65"/>
      <c r="DM1054" s="65"/>
      <c r="DN1054" s="65"/>
      <c r="DO1054" s="65"/>
      <c r="DP1054" s="65"/>
      <c r="DQ1054" s="65"/>
      <c r="DR1054" s="65"/>
      <c r="DS1054" s="65"/>
      <c r="DT1054" s="65"/>
      <c r="DU1054" s="65"/>
      <c r="DV1054" s="65"/>
      <c r="DW1054" s="65"/>
      <c r="DX1054" s="65"/>
      <c r="DY1054" s="65"/>
      <c r="DZ1054" s="65"/>
      <c r="EA1054" s="65"/>
    </row>
    <row r="1055" spans="1:131" x14ac:dyDescent="0.25">
      <c r="A1055" s="65"/>
      <c r="B1055" s="65"/>
      <c r="C1055" s="65"/>
      <c r="D1055" s="65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65"/>
      <c r="X1055" s="65"/>
      <c r="Y1055" s="65"/>
      <c r="Z1055" s="65"/>
      <c r="AA1055" s="65"/>
      <c r="AB1055" s="65"/>
      <c r="AC1055" s="65"/>
      <c r="AD1055" s="65"/>
      <c r="AE1055" s="65"/>
      <c r="AF1055" s="65"/>
      <c r="AG1055" s="65"/>
      <c r="AH1055" s="65"/>
      <c r="AI1055" s="65"/>
      <c r="AJ1055" s="65"/>
      <c r="AK1055" s="65"/>
      <c r="AL1055" s="65"/>
      <c r="AM1055" s="65"/>
      <c r="AN1055" s="65"/>
      <c r="AO1055" s="65"/>
      <c r="AP1055" s="65"/>
      <c r="AQ1055" s="65"/>
      <c r="AR1055" s="65"/>
      <c r="AS1055" s="65"/>
      <c r="AT1055" s="65"/>
      <c r="AU1055" s="65"/>
      <c r="AV1055" s="65"/>
      <c r="AW1055" s="65"/>
      <c r="AX1055" s="65"/>
      <c r="AY1055" s="65"/>
      <c r="AZ1055" s="65"/>
      <c r="BA1055" s="65"/>
      <c r="BB1055" s="65"/>
      <c r="BC1055" s="65"/>
      <c r="BD1055" s="65"/>
      <c r="BE1055" s="65"/>
      <c r="BF1055" s="65"/>
      <c r="BG1055" s="65"/>
      <c r="BH1055" s="65"/>
      <c r="BI1055" s="65"/>
      <c r="BJ1055" s="65"/>
      <c r="BK1055" s="65"/>
      <c r="BL1055" s="65"/>
      <c r="BM1055" s="65"/>
      <c r="BN1055" s="65"/>
      <c r="BO1055" s="65"/>
      <c r="BP1055" s="65"/>
      <c r="BQ1055" s="65"/>
      <c r="BR1055" s="65"/>
      <c r="BS1055" s="65"/>
      <c r="BT1055" s="65"/>
      <c r="BU1055" s="65"/>
      <c r="BV1055" s="65"/>
      <c r="BW1055" s="65"/>
      <c r="BX1055" s="65"/>
      <c r="BY1055" s="65"/>
      <c r="BZ1055" s="65"/>
      <c r="CA1055" s="65"/>
      <c r="CB1055" s="65"/>
      <c r="CC1055" s="65"/>
      <c r="CD1055" s="65"/>
      <c r="CE1055" s="65"/>
      <c r="CF1055" s="65"/>
      <c r="CG1055" s="65"/>
      <c r="CH1055" s="65"/>
      <c r="CI1055" s="65"/>
      <c r="CJ1055" s="65"/>
      <c r="CK1055" s="65"/>
      <c r="CL1055" s="65"/>
      <c r="CM1055" s="65"/>
      <c r="CN1055" s="65"/>
      <c r="CO1055" s="65"/>
      <c r="CP1055" s="65"/>
      <c r="CQ1055" s="65"/>
      <c r="CR1055" s="65"/>
      <c r="CS1055" s="65"/>
      <c r="CT1055" s="65"/>
      <c r="CU1055" s="65"/>
      <c r="CV1055" s="65"/>
      <c r="CW1055" s="65"/>
      <c r="CX1055" s="65"/>
      <c r="CY1055" s="65"/>
      <c r="CZ1055" s="65"/>
      <c r="DA1055" s="65"/>
      <c r="DB1055" s="65"/>
      <c r="DC1055" s="65"/>
      <c r="DD1055" s="65"/>
      <c r="DE1055" s="65"/>
      <c r="DF1055" s="65"/>
      <c r="DG1055" s="65"/>
      <c r="DH1055" s="65"/>
      <c r="DI1055" s="65"/>
      <c r="DJ1055" s="65"/>
      <c r="DK1055" s="65"/>
      <c r="DL1055" s="65"/>
      <c r="DM1055" s="65"/>
      <c r="DN1055" s="65"/>
      <c r="DO1055" s="65"/>
      <c r="DP1055" s="65"/>
      <c r="DQ1055" s="65"/>
      <c r="DR1055" s="65"/>
      <c r="DS1055" s="65"/>
      <c r="DT1055" s="65"/>
      <c r="DU1055" s="65"/>
      <c r="DV1055" s="65"/>
      <c r="DW1055" s="65"/>
      <c r="DX1055" s="65"/>
      <c r="DY1055" s="65"/>
      <c r="DZ1055" s="65"/>
      <c r="EA1055" s="65"/>
    </row>
    <row r="1056" spans="1:131" x14ac:dyDescent="0.25">
      <c r="A1056" s="65"/>
      <c r="B1056" s="65"/>
      <c r="C1056" s="65"/>
      <c r="D1056" s="65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65"/>
      <c r="X1056" s="65"/>
      <c r="Y1056" s="65"/>
      <c r="Z1056" s="65"/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  <c r="AL1056" s="65"/>
      <c r="AM1056" s="65"/>
      <c r="AN1056" s="65"/>
      <c r="AO1056" s="65"/>
      <c r="AP1056" s="65"/>
      <c r="AQ1056" s="65"/>
      <c r="AR1056" s="65"/>
      <c r="AS1056" s="65"/>
      <c r="AT1056" s="65"/>
      <c r="AU1056" s="65"/>
      <c r="AV1056" s="65"/>
      <c r="AW1056" s="65"/>
      <c r="AX1056" s="65"/>
      <c r="AY1056" s="65"/>
      <c r="AZ1056" s="65"/>
      <c r="BA1056" s="65"/>
      <c r="BB1056" s="65"/>
      <c r="BC1056" s="65"/>
      <c r="BD1056" s="65"/>
      <c r="BE1056" s="65"/>
      <c r="BF1056" s="65"/>
      <c r="BG1056" s="65"/>
      <c r="BH1056" s="65"/>
      <c r="BI1056" s="65"/>
      <c r="BJ1056" s="65"/>
      <c r="BK1056" s="65"/>
      <c r="BL1056" s="65"/>
      <c r="BM1056" s="65"/>
      <c r="BN1056" s="65"/>
      <c r="BO1056" s="65"/>
      <c r="BP1056" s="65"/>
      <c r="BQ1056" s="65"/>
      <c r="BR1056" s="65"/>
      <c r="BS1056" s="65"/>
      <c r="BT1056" s="65"/>
      <c r="BU1056" s="65"/>
      <c r="BV1056" s="65"/>
      <c r="BW1056" s="65"/>
      <c r="BX1056" s="65"/>
      <c r="BY1056" s="65"/>
      <c r="BZ1056" s="65"/>
      <c r="CA1056" s="65"/>
      <c r="CB1056" s="65"/>
      <c r="CC1056" s="65"/>
      <c r="CD1056" s="65"/>
      <c r="CE1056" s="65"/>
      <c r="CF1056" s="65"/>
      <c r="CG1056" s="65"/>
      <c r="CH1056" s="65"/>
      <c r="CI1056" s="65"/>
      <c r="CJ1056" s="65"/>
      <c r="CK1056" s="65"/>
      <c r="CL1056" s="65"/>
      <c r="CM1056" s="65"/>
      <c r="CN1056" s="65"/>
      <c r="CO1056" s="65"/>
      <c r="CP1056" s="65"/>
      <c r="CQ1056" s="65"/>
      <c r="CR1056" s="65"/>
      <c r="CS1056" s="65"/>
      <c r="CT1056" s="65"/>
      <c r="CU1056" s="65"/>
      <c r="CV1056" s="65"/>
      <c r="CW1056" s="65"/>
      <c r="CX1056" s="65"/>
      <c r="CY1056" s="65"/>
      <c r="CZ1056" s="65"/>
      <c r="DA1056" s="65"/>
      <c r="DB1056" s="65"/>
      <c r="DC1056" s="65"/>
      <c r="DD1056" s="65"/>
      <c r="DE1056" s="65"/>
      <c r="DF1056" s="65"/>
      <c r="DG1056" s="65"/>
      <c r="DH1056" s="65"/>
      <c r="DI1056" s="65"/>
      <c r="DJ1056" s="65"/>
      <c r="DK1056" s="65"/>
      <c r="DL1056" s="65"/>
      <c r="DM1056" s="65"/>
      <c r="DN1056" s="65"/>
      <c r="DO1056" s="65"/>
      <c r="DP1056" s="65"/>
      <c r="DQ1056" s="65"/>
      <c r="DR1056" s="65"/>
      <c r="DS1056" s="65"/>
      <c r="DT1056" s="65"/>
      <c r="DU1056" s="65"/>
      <c r="DV1056" s="65"/>
      <c r="DW1056" s="65"/>
      <c r="DX1056" s="65"/>
      <c r="DY1056" s="65"/>
      <c r="DZ1056" s="65"/>
      <c r="EA1056" s="65"/>
    </row>
    <row r="1057" spans="1:131" x14ac:dyDescent="0.25">
      <c r="A1057" s="65"/>
      <c r="B1057" s="65"/>
      <c r="C1057" s="65"/>
      <c r="D1057" s="65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65"/>
      <c r="X1057" s="65"/>
      <c r="Y1057" s="65"/>
      <c r="Z1057" s="65"/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  <c r="AL1057" s="65"/>
      <c r="AM1057" s="65"/>
      <c r="AN1057" s="65"/>
      <c r="AO1057" s="65"/>
      <c r="AP1057" s="65"/>
      <c r="AQ1057" s="65"/>
      <c r="AR1057" s="65"/>
      <c r="AS1057" s="65"/>
      <c r="AT1057" s="65"/>
      <c r="AU1057" s="65"/>
      <c r="AV1057" s="65"/>
      <c r="AW1057" s="65"/>
      <c r="AX1057" s="65"/>
      <c r="AY1057" s="65"/>
      <c r="AZ1057" s="65"/>
      <c r="BA1057" s="65"/>
      <c r="BB1057" s="65"/>
      <c r="BC1057" s="65"/>
      <c r="BD1057" s="65"/>
      <c r="BE1057" s="65"/>
      <c r="BF1057" s="65"/>
      <c r="BG1057" s="65"/>
      <c r="BH1057" s="65"/>
      <c r="BI1057" s="65"/>
      <c r="BJ1057" s="65"/>
      <c r="BK1057" s="65"/>
      <c r="BL1057" s="65"/>
      <c r="BM1057" s="65"/>
      <c r="BN1057" s="65"/>
      <c r="BO1057" s="65"/>
      <c r="BP1057" s="65"/>
      <c r="BQ1057" s="65"/>
      <c r="BR1057" s="65"/>
      <c r="BS1057" s="65"/>
      <c r="BT1057" s="65"/>
      <c r="BU1057" s="65"/>
      <c r="BV1057" s="65"/>
      <c r="BW1057" s="65"/>
      <c r="BX1057" s="65"/>
      <c r="BY1057" s="65"/>
      <c r="BZ1057" s="65"/>
      <c r="CA1057" s="65"/>
      <c r="CB1057" s="65"/>
      <c r="CC1057" s="65"/>
      <c r="CD1057" s="65"/>
      <c r="CE1057" s="65"/>
      <c r="CF1057" s="65"/>
      <c r="CG1057" s="65"/>
      <c r="CH1057" s="65"/>
      <c r="CI1057" s="65"/>
      <c r="CJ1057" s="65"/>
      <c r="CK1057" s="65"/>
      <c r="CL1057" s="65"/>
      <c r="CM1057" s="65"/>
      <c r="CN1057" s="65"/>
      <c r="CO1057" s="65"/>
      <c r="CP1057" s="65"/>
      <c r="CQ1057" s="65"/>
      <c r="CR1057" s="65"/>
      <c r="CS1057" s="65"/>
      <c r="CT1057" s="65"/>
      <c r="CU1057" s="65"/>
      <c r="CV1057" s="65"/>
      <c r="CW1057" s="65"/>
      <c r="CX1057" s="65"/>
      <c r="CY1057" s="65"/>
      <c r="CZ1057" s="65"/>
      <c r="DA1057" s="65"/>
      <c r="DB1057" s="65"/>
      <c r="DC1057" s="65"/>
      <c r="DD1057" s="65"/>
      <c r="DE1057" s="65"/>
      <c r="DF1057" s="65"/>
      <c r="DG1057" s="65"/>
      <c r="DH1057" s="65"/>
      <c r="DI1057" s="65"/>
      <c r="DJ1057" s="65"/>
      <c r="DK1057" s="65"/>
      <c r="DL1057" s="65"/>
      <c r="DM1057" s="65"/>
      <c r="DN1057" s="65"/>
      <c r="DO1057" s="65"/>
      <c r="DP1057" s="65"/>
      <c r="DQ1057" s="65"/>
      <c r="DR1057" s="65"/>
      <c r="DS1057" s="65"/>
      <c r="DT1057" s="65"/>
      <c r="DU1057" s="65"/>
      <c r="DV1057" s="65"/>
      <c r="DW1057" s="65"/>
      <c r="DX1057" s="65"/>
      <c r="DY1057" s="65"/>
      <c r="DZ1057" s="65"/>
      <c r="EA1057" s="65"/>
    </row>
    <row r="1058" spans="1:131" x14ac:dyDescent="0.25">
      <c r="A1058" s="65"/>
      <c r="B1058" s="65"/>
      <c r="C1058" s="65"/>
      <c r="D1058" s="65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65"/>
      <c r="X1058" s="65"/>
      <c r="Y1058" s="65"/>
      <c r="Z1058" s="65"/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  <c r="AL1058" s="65"/>
      <c r="AM1058" s="65"/>
      <c r="AN1058" s="65"/>
      <c r="AO1058" s="65"/>
      <c r="AP1058" s="65"/>
      <c r="AQ1058" s="65"/>
      <c r="AR1058" s="65"/>
      <c r="AS1058" s="65"/>
      <c r="AT1058" s="65"/>
      <c r="AU1058" s="65"/>
      <c r="AV1058" s="65"/>
      <c r="AW1058" s="65"/>
      <c r="AX1058" s="65"/>
      <c r="AY1058" s="65"/>
      <c r="AZ1058" s="65"/>
      <c r="BA1058" s="65"/>
      <c r="BB1058" s="65"/>
      <c r="BC1058" s="65"/>
      <c r="BD1058" s="65"/>
      <c r="BE1058" s="65"/>
      <c r="BF1058" s="65"/>
      <c r="BG1058" s="65"/>
      <c r="BH1058" s="65"/>
      <c r="BI1058" s="65"/>
      <c r="BJ1058" s="65"/>
      <c r="BK1058" s="65"/>
      <c r="BL1058" s="65"/>
      <c r="BM1058" s="65"/>
      <c r="BN1058" s="65"/>
      <c r="BO1058" s="65"/>
      <c r="BP1058" s="65"/>
      <c r="BQ1058" s="65"/>
      <c r="BR1058" s="65"/>
      <c r="BS1058" s="65"/>
      <c r="BT1058" s="65"/>
      <c r="BU1058" s="65"/>
      <c r="BV1058" s="65"/>
      <c r="BW1058" s="65"/>
      <c r="BX1058" s="65"/>
      <c r="BY1058" s="65"/>
      <c r="BZ1058" s="65"/>
      <c r="CA1058" s="65"/>
      <c r="CB1058" s="65"/>
      <c r="CC1058" s="65"/>
      <c r="CD1058" s="65"/>
      <c r="CE1058" s="65"/>
      <c r="CF1058" s="65"/>
      <c r="CG1058" s="65"/>
      <c r="CH1058" s="65"/>
      <c r="CI1058" s="65"/>
      <c r="CJ1058" s="65"/>
      <c r="CK1058" s="65"/>
      <c r="CL1058" s="65"/>
      <c r="CM1058" s="65"/>
      <c r="CN1058" s="65"/>
      <c r="CO1058" s="65"/>
      <c r="CP1058" s="65"/>
      <c r="CQ1058" s="65"/>
      <c r="CR1058" s="65"/>
      <c r="CS1058" s="65"/>
      <c r="CT1058" s="65"/>
      <c r="CU1058" s="65"/>
      <c r="CV1058" s="65"/>
      <c r="CW1058" s="65"/>
      <c r="CX1058" s="65"/>
      <c r="CY1058" s="65"/>
      <c r="CZ1058" s="65"/>
      <c r="DA1058" s="65"/>
      <c r="DB1058" s="65"/>
      <c r="DC1058" s="65"/>
      <c r="DD1058" s="65"/>
      <c r="DE1058" s="65"/>
      <c r="DF1058" s="65"/>
      <c r="DG1058" s="65"/>
      <c r="DH1058" s="65"/>
      <c r="DI1058" s="65"/>
      <c r="DJ1058" s="65"/>
      <c r="DK1058" s="65"/>
      <c r="DL1058" s="65"/>
      <c r="DM1058" s="65"/>
      <c r="DN1058" s="65"/>
      <c r="DO1058" s="65"/>
      <c r="DP1058" s="65"/>
      <c r="DQ1058" s="65"/>
      <c r="DR1058" s="65"/>
      <c r="DS1058" s="65"/>
      <c r="DT1058" s="65"/>
      <c r="DU1058" s="65"/>
      <c r="DV1058" s="65"/>
      <c r="DW1058" s="65"/>
      <c r="DX1058" s="65"/>
      <c r="DY1058" s="65"/>
      <c r="DZ1058" s="65"/>
      <c r="EA1058" s="65"/>
    </row>
    <row r="1059" spans="1:131" x14ac:dyDescent="0.25">
      <c r="A1059" s="65"/>
      <c r="B1059" s="65"/>
      <c r="C1059" s="65"/>
      <c r="D1059" s="65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65"/>
      <c r="X1059" s="65"/>
      <c r="Y1059" s="65"/>
      <c r="Z1059" s="65"/>
      <c r="AA1059" s="65"/>
      <c r="AB1059" s="65"/>
      <c r="AC1059" s="65"/>
      <c r="AD1059" s="65"/>
      <c r="AE1059" s="65"/>
      <c r="AF1059" s="65"/>
      <c r="AG1059" s="65"/>
      <c r="AH1059" s="65"/>
      <c r="AI1059" s="65"/>
      <c r="AJ1059" s="65"/>
      <c r="AK1059" s="65"/>
      <c r="AL1059" s="65"/>
      <c r="AM1059" s="65"/>
      <c r="AN1059" s="65"/>
      <c r="AO1059" s="65"/>
      <c r="AP1059" s="65"/>
      <c r="AQ1059" s="65"/>
      <c r="AR1059" s="65"/>
      <c r="AS1059" s="65"/>
      <c r="AT1059" s="65"/>
      <c r="AU1059" s="65"/>
      <c r="AV1059" s="65"/>
      <c r="AW1059" s="65"/>
      <c r="AX1059" s="65"/>
      <c r="AY1059" s="65"/>
      <c r="AZ1059" s="65"/>
      <c r="BA1059" s="65"/>
      <c r="BB1059" s="65"/>
      <c r="BC1059" s="65"/>
      <c r="BD1059" s="65"/>
      <c r="BE1059" s="65"/>
      <c r="BF1059" s="65"/>
      <c r="BG1059" s="65"/>
      <c r="BH1059" s="65"/>
      <c r="BI1059" s="65"/>
      <c r="BJ1059" s="65"/>
      <c r="BK1059" s="65"/>
      <c r="BL1059" s="65"/>
      <c r="BM1059" s="65"/>
      <c r="BN1059" s="65"/>
      <c r="BO1059" s="65"/>
      <c r="BP1059" s="65"/>
      <c r="BQ1059" s="65"/>
      <c r="BR1059" s="65"/>
      <c r="BS1059" s="65"/>
      <c r="BT1059" s="65"/>
      <c r="BU1059" s="65"/>
      <c r="BV1059" s="65"/>
      <c r="BW1059" s="65"/>
      <c r="BX1059" s="65"/>
      <c r="BY1059" s="65"/>
      <c r="BZ1059" s="65"/>
      <c r="CA1059" s="65"/>
      <c r="CB1059" s="65"/>
      <c r="CC1059" s="65"/>
      <c r="CD1059" s="65"/>
      <c r="CE1059" s="65"/>
      <c r="CF1059" s="65"/>
      <c r="CG1059" s="65"/>
      <c r="CH1059" s="65"/>
      <c r="CI1059" s="65"/>
      <c r="CJ1059" s="65"/>
      <c r="CK1059" s="65"/>
      <c r="CL1059" s="65"/>
      <c r="CM1059" s="65"/>
      <c r="CN1059" s="65"/>
      <c r="CO1059" s="65"/>
      <c r="CP1059" s="65"/>
      <c r="CQ1059" s="65"/>
      <c r="CR1059" s="65"/>
      <c r="CS1059" s="65"/>
      <c r="CT1059" s="65"/>
      <c r="CU1059" s="65"/>
      <c r="CV1059" s="65"/>
      <c r="CW1059" s="65"/>
      <c r="CX1059" s="65"/>
      <c r="CY1059" s="65"/>
      <c r="CZ1059" s="65"/>
      <c r="DA1059" s="65"/>
      <c r="DB1059" s="65"/>
      <c r="DC1059" s="65"/>
      <c r="DD1059" s="65"/>
      <c r="DE1059" s="65"/>
      <c r="DF1059" s="65"/>
      <c r="DG1059" s="65"/>
      <c r="DH1059" s="65"/>
      <c r="DI1059" s="65"/>
      <c r="DJ1059" s="65"/>
      <c r="DK1059" s="65"/>
      <c r="DL1059" s="65"/>
      <c r="DM1059" s="65"/>
      <c r="DN1059" s="65"/>
      <c r="DO1059" s="65"/>
      <c r="DP1059" s="65"/>
      <c r="DQ1059" s="65"/>
      <c r="DR1059" s="65"/>
      <c r="DS1059" s="65"/>
      <c r="DT1059" s="65"/>
      <c r="DU1059" s="65"/>
      <c r="DV1059" s="65"/>
      <c r="DW1059" s="65"/>
      <c r="DX1059" s="65"/>
      <c r="DY1059" s="65"/>
      <c r="DZ1059" s="65"/>
      <c r="EA1059" s="65"/>
    </row>
    <row r="1060" spans="1:131" x14ac:dyDescent="0.25">
      <c r="A1060" s="65"/>
      <c r="B1060" s="65"/>
      <c r="C1060" s="65"/>
      <c r="D1060" s="65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65"/>
      <c r="X1060" s="65"/>
      <c r="Y1060" s="65"/>
      <c r="Z1060" s="65"/>
      <c r="AA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  <c r="AL1060" s="65"/>
      <c r="AM1060" s="65"/>
      <c r="AN1060" s="65"/>
      <c r="AO1060" s="65"/>
      <c r="AP1060" s="65"/>
      <c r="AQ1060" s="65"/>
      <c r="AR1060" s="65"/>
      <c r="AS1060" s="65"/>
      <c r="AT1060" s="65"/>
      <c r="AU1060" s="65"/>
      <c r="AV1060" s="65"/>
      <c r="AW1060" s="65"/>
      <c r="AX1060" s="65"/>
      <c r="AY1060" s="65"/>
      <c r="AZ1060" s="65"/>
      <c r="BA1060" s="65"/>
      <c r="BB1060" s="65"/>
      <c r="BC1060" s="65"/>
      <c r="BD1060" s="65"/>
      <c r="BE1060" s="65"/>
      <c r="BF1060" s="65"/>
      <c r="BG1060" s="65"/>
      <c r="BH1060" s="65"/>
      <c r="BI1060" s="65"/>
      <c r="BJ1060" s="65"/>
      <c r="BK1060" s="65"/>
      <c r="BL1060" s="65"/>
      <c r="BM1060" s="65"/>
      <c r="BN1060" s="65"/>
      <c r="BO1060" s="65"/>
      <c r="BP1060" s="65"/>
      <c r="BQ1060" s="65"/>
      <c r="BR1060" s="65"/>
      <c r="BS1060" s="65"/>
      <c r="BT1060" s="65"/>
      <c r="BU1060" s="65"/>
      <c r="BV1060" s="65"/>
      <c r="BW1060" s="65"/>
      <c r="BX1060" s="65"/>
      <c r="BY1060" s="65"/>
      <c r="BZ1060" s="65"/>
      <c r="CA1060" s="65"/>
      <c r="CB1060" s="65"/>
      <c r="CC1060" s="65"/>
      <c r="CD1060" s="65"/>
      <c r="CE1060" s="65"/>
      <c r="CF1060" s="65"/>
      <c r="CG1060" s="65"/>
      <c r="CH1060" s="65"/>
      <c r="CI1060" s="65"/>
      <c r="CJ1060" s="65"/>
      <c r="CK1060" s="65"/>
      <c r="CL1060" s="65"/>
      <c r="CM1060" s="65"/>
      <c r="CN1060" s="65"/>
      <c r="CO1060" s="65"/>
      <c r="CP1060" s="65"/>
      <c r="CQ1060" s="65"/>
      <c r="CR1060" s="65"/>
      <c r="CS1060" s="65"/>
      <c r="CT1060" s="65"/>
      <c r="CU1060" s="65"/>
      <c r="CV1060" s="65"/>
      <c r="CW1060" s="65"/>
      <c r="CX1060" s="65"/>
      <c r="CY1060" s="65"/>
      <c r="CZ1060" s="65"/>
      <c r="DA1060" s="65"/>
      <c r="DB1060" s="65"/>
      <c r="DC1060" s="65"/>
      <c r="DD1060" s="65"/>
      <c r="DE1060" s="65"/>
      <c r="DF1060" s="65"/>
      <c r="DG1060" s="65"/>
      <c r="DH1060" s="65"/>
      <c r="DI1060" s="65"/>
      <c r="DJ1060" s="65"/>
      <c r="DK1060" s="65"/>
      <c r="DL1060" s="65"/>
      <c r="DM1060" s="65"/>
      <c r="DN1060" s="65"/>
      <c r="DO1060" s="65"/>
      <c r="DP1060" s="65"/>
      <c r="DQ1060" s="65"/>
      <c r="DR1060" s="65"/>
      <c r="DS1060" s="65"/>
      <c r="DT1060" s="65"/>
      <c r="DU1060" s="65"/>
      <c r="DV1060" s="65"/>
      <c r="DW1060" s="65"/>
      <c r="DX1060" s="65"/>
      <c r="DY1060" s="65"/>
      <c r="DZ1060" s="65"/>
      <c r="EA1060" s="65"/>
    </row>
    <row r="1061" spans="1:131" x14ac:dyDescent="0.25">
      <c r="A1061" s="65"/>
      <c r="B1061" s="65"/>
      <c r="C1061" s="65"/>
      <c r="D1061" s="65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65"/>
      <c r="X1061" s="65"/>
      <c r="Y1061" s="65"/>
      <c r="Z1061" s="65"/>
      <c r="AA1061" s="65"/>
      <c r="AB1061" s="65"/>
      <c r="AC1061" s="65"/>
      <c r="AD1061" s="65"/>
      <c r="AE1061" s="65"/>
      <c r="AF1061" s="65"/>
      <c r="AG1061" s="65"/>
      <c r="AH1061" s="65"/>
      <c r="AI1061" s="65"/>
      <c r="AJ1061" s="65"/>
      <c r="AK1061" s="65"/>
      <c r="AL1061" s="65"/>
      <c r="AM1061" s="65"/>
      <c r="AN1061" s="65"/>
      <c r="AO1061" s="65"/>
      <c r="AP1061" s="65"/>
      <c r="AQ1061" s="65"/>
      <c r="AR1061" s="65"/>
      <c r="AS1061" s="65"/>
      <c r="AT1061" s="65"/>
      <c r="AU1061" s="65"/>
      <c r="AV1061" s="65"/>
      <c r="AW1061" s="65"/>
      <c r="AX1061" s="65"/>
      <c r="AY1061" s="65"/>
      <c r="AZ1061" s="65"/>
      <c r="BA1061" s="65"/>
      <c r="BB1061" s="65"/>
      <c r="BC1061" s="65"/>
      <c r="BD1061" s="65"/>
      <c r="BE1061" s="65"/>
      <c r="BF1061" s="65"/>
      <c r="BG1061" s="65"/>
      <c r="BH1061" s="65"/>
      <c r="BI1061" s="65"/>
      <c r="BJ1061" s="65"/>
      <c r="BK1061" s="65"/>
      <c r="BL1061" s="65"/>
      <c r="BM1061" s="65"/>
      <c r="BN1061" s="65"/>
      <c r="BO1061" s="65"/>
      <c r="BP1061" s="65"/>
      <c r="BQ1061" s="65"/>
      <c r="BR1061" s="65"/>
      <c r="BS1061" s="65"/>
      <c r="BT1061" s="65"/>
      <c r="BU1061" s="65"/>
      <c r="BV1061" s="65"/>
      <c r="BW1061" s="65"/>
      <c r="BX1061" s="65"/>
      <c r="BY1061" s="65"/>
      <c r="BZ1061" s="65"/>
      <c r="CA1061" s="65"/>
      <c r="CB1061" s="65"/>
      <c r="CC1061" s="65"/>
      <c r="CD1061" s="65"/>
      <c r="CE1061" s="65"/>
      <c r="CF1061" s="65"/>
      <c r="CG1061" s="65"/>
      <c r="CH1061" s="65"/>
      <c r="CI1061" s="65"/>
      <c r="CJ1061" s="65"/>
      <c r="CK1061" s="65"/>
      <c r="CL1061" s="65"/>
      <c r="CM1061" s="65"/>
      <c r="CN1061" s="65"/>
      <c r="CO1061" s="65"/>
      <c r="CP1061" s="65"/>
      <c r="CQ1061" s="65"/>
      <c r="CR1061" s="65"/>
      <c r="CS1061" s="65"/>
      <c r="CT1061" s="65"/>
      <c r="CU1061" s="65"/>
      <c r="CV1061" s="65"/>
      <c r="CW1061" s="65"/>
      <c r="CX1061" s="65"/>
      <c r="CY1061" s="65"/>
      <c r="CZ1061" s="65"/>
      <c r="DA1061" s="65"/>
      <c r="DB1061" s="65"/>
      <c r="DC1061" s="65"/>
      <c r="DD1061" s="65"/>
      <c r="DE1061" s="65"/>
      <c r="DF1061" s="65"/>
      <c r="DG1061" s="65"/>
      <c r="DH1061" s="65"/>
      <c r="DI1061" s="65"/>
      <c r="DJ1061" s="65"/>
      <c r="DK1061" s="65"/>
      <c r="DL1061" s="65"/>
      <c r="DM1061" s="65"/>
      <c r="DN1061" s="65"/>
      <c r="DO1061" s="65"/>
      <c r="DP1061" s="65"/>
      <c r="DQ1061" s="65"/>
      <c r="DR1061" s="65"/>
      <c r="DS1061" s="65"/>
      <c r="DT1061" s="65"/>
      <c r="DU1061" s="65"/>
      <c r="DV1061" s="65"/>
      <c r="DW1061" s="65"/>
      <c r="DX1061" s="65"/>
      <c r="DY1061" s="65"/>
      <c r="DZ1061" s="65"/>
      <c r="EA1061" s="65"/>
    </row>
    <row r="1062" spans="1:131" x14ac:dyDescent="0.25">
      <c r="A1062" s="65"/>
      <c r="B1062" s="65"/>
      <c r="C1062" s="65"/>
      <c r="D1062" s="65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65"/>
      <c r="X1062" s="65"/>
      <c r="Y1062" s="65"/>
      <c r="Z1062" s="65"/>
      <c r="AA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  <c r="AL1062" s="65"/>
      <c r="AM1062" s="65"/>
      <c r="AN1062" s="65"/>
      <c r="AO1062" s="65"/>
      <c r="AP1062" s="65"/>
      <c r="AQ1062" s="65"/>
      <c r="AR1062" s="65"/>
      <c r="AS1062" s="65"/>
      <c r="AT1062" s="65"/>
      <c r="AU1062" s="65"/>
      <c r="AV1062" s="65"/>
      <c r="AW1062" s="65"/>
      <c r="AX1062" s="65"/>
      <c r="AY1062" s="65"/>
      <c r="AZ1062" s="65"/>
      <c r="BA1062" s="65"/>
      <c r="BB1062" s="65"/>
      <c r="BC1062" s="65"/>
      <c r="BD1062" s="65"/>
      <c r="BE1062" s="65"/>
      <c r="BF1062" s="65"/>
      <c r="BG1062" s="65"/>
      <c r="BH1062" s="65"/>
      <c r="BI1062" s="65"/>
      <c r="BJ1062" s="65"/>
      <c r="BK1062" s="65"/>
      <c r="BL1062" s="65"/>
      <c r="BM1062" s="65"/>
      <c r="BN1062" s="65"/>
      <c r="BO1062" s="65"/>
      <c r="BP1062" s="65"/>
      <c r="BQ1062" s="65"/>
      <c r="BR1062" s="65"/>
      <c r="BS1062" s="65"/>
      <c r="BT1062" s="65"/>
      <c r="BU1062" s="65"/>
      <c r="BV1062" s="65"/>
      <c r="BW1062" s="65"/>
      <c r="BX1062" s="65"/>
      <c r="BY1062" s="65"/>
      <c r="BZ1062" s="65"/>
      <c r="CA1062" s="65"/>
      <c r="CB1062" s="65"/>
      <c r="CC1062" s="65"/>
      <c r="CD1062" s="65"/>
      <c r="CE1062" s="65"/>
      <c r="CF1062" s="65"/>
      <c r="CG1062" s="65"/>
      <c r="CH1062" s="65"/>
      <c r="CI1062" s="65"/>
      <c r="CJ1062" s="65"/>
      <c r="CK1062" s="65"/>
      <c r="CL1062" s="65"/>
      <c r="CM1062" s="65"/>
      <c r="CN1062" s="65"/>
      <c r="CO1062" s="65"/>
      <c r="CP1062" s="65"/>
      <c r="CQ1062" s="65"/>
      <c r="CR1062" s="65"/>
      <c r="CS1062" s="65"/>
      <c r="CT1062" s="65"/>
      <c r="CU1062" s="65"/>
      <c r="CV1062" s="65"/>
      <c r="CW1062" s="65"/>
      <c r="CX1062" s="65"/>
      <c r="CY1062" s="65"/>
      <c r="CZ1062" s="65"/>
      <c r="DA1062" s="65"/>
      <c r="DB1062" s="65"/>
      <c r="DC1062" s="65"/>
      <c r="DD1062" s="65"/>
      <c r="DE1062" s="65"/>
      <c r="DF1062" s="65"/>
      <c r="DG1062" s="65"/>
      <c r="DH1062" s="65"/>
      <c r="DI1062" s="65"/>
      <c r="DJ1062" s="65"/>
      <c r="DK1062" s="65"/>
      <c r="DL1062" s="65"/>
      <c r="DM1062" s="65"/>
      <c r="DN1062" s="65"/>
      <c r="DO1062" s="65"/>
      <c r="DP1062" s="65"/>
      <c r="DQ1062" s="65"/>
      <c r="DR1062" s="65"/>
      <c r="DS1062" s="65"/>
      <c r="DT1062" s="65"/>
      <c r="DU1062" s="65"/>
      <c r="DV1062" s="65"/>
      <c r="DW1062" s="65"/>
      <c r="DX1062" s="65"/>
      <c r="DY1062" s="65"/>
      <c r="DZ1062" s="65"/>
      <c r="EA1062" s="65"/>
    </row>
    <row r="1063" spans="1:131" x14ac:dyDescent="0.25">
      <c r="A1063" s="65"/>
      <c r="B1063" s="65"/>
      <c r="C1063" s="65"/>
      <c r="D1063" s="65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65"/>
      <c r="X1063" s="65"/>
      <c r="Y1063" s="65"/>
      <c r="Z1063" s="65"/>
      <c r="AA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  <c r="AL1063" s="65"/>
      <c r="AM1063" s="65"/>
      <c r="AN1063" s="65"/>
      <c r="AO1063" s="65"/>
      <c r="AP1063" s="65"/>
      <c r="AQ1063" s="65"/>
      <c r="AR1063" s="65"/>
      <c r="AS1063" s="65"/>
      <c r="AT1063" s="65"/>
      <c r="AU1063" s="65"/>
      <c r="AV1063" s="65"/>
      <c r="AW1063" s="65"/>
      <c r="AX1063" s="65"/>
      <c r="AY1063" s="65"/>
      <c r="AZ1063" s="65"/>
      <c r="BA1063" s="65"/>
      <c r="BB1063" s="65"/>
      <c r="BC1063" s="65"/>
      <c r="BD1063" s="65"/>
      <c r="BE1063" s="65"/>
      <c r="BF1063" s="65"/>
      <c r="BG1063" s="65"/>
      <c r="BH1063" s="65"/>
      <c r="BI1063" s="65"/>
      <c r="BJ1063" s="65"/>
      <c r="BK1063" s="65"/>
      <c r="BL1063" s="65"/>
      <c r="BM1063" s="65"/>
      <c r="BN1063" s="65"/>
      <c r="BO1063" s="65"/>
      <c r="BP1063" s="65"/>
      <c r="BQ1063" s="65"/>
      <c r="BR1063" s="65"/>
      <c r="BS1063" s="65"/>
      <c r="BT1063" s="65"/>
      <c r="BU1063" s="65"/>
      <c r="BV1063" s="65"/>
      <c r="BW1063" s="65"/>
      <c r="BX1063" s="65"/>
      <c r="BY1063" s="65"/>
      <c r="BZ1063" s="65"/>
      <c r="CA1063" s="65"/>
      <c r="CB1063" s="65"/>
      <c r="CC1063" s="65"/>
      <c r="CD1063" s="65"/>
      <c r="CE1063" s="65"/>
      <c r="CF1063" s="65"/>
      <c r="CG1063" s="65"/>
      <c r="CH1063" s="65"/>
      <c r="CI1063" s="65"/>
      <c r="CJ1063" s="65"/>
      <c r="CK1063" s="65"/>
      <c r="CL1063" s="65"/>
      <c r="CM1063" s="65"/>
      <c r="CN1063" s="65"/>
      <c r="CO1063" s="65"/>
      <c r="CP1063" s="65"/>
      <c r="CQ1063" s="65"/>
      <c r="CR1063" s="65"/>
      <c r="CS1063" s="65"/>
      <c r="CT1063" s="65"/>
      <c r="CU1063" s="65"/>
      <c r="CV1063" s="65"/>
      <c r="CW1063" s="65"/>
      <c r="CX1063" s="65"/>
      <c r="CY1063" s="65"/>
      <c r="CZ1063" s="65"/>
      <c r="DA1063" s="65"/>
      <c r="DB1063" s="65"/>
      <c r="DC1063" s="65"/>
      <c r="DD1063" s="65"/>
      <c r="DE1063" s="65"/>
      <c r="DF1063" s="65"/>
      <c r="DG1063" s="65"/>
      <c r="DH1063" s="65"/>
      <c r="DI1063" s="65"/>
      <c r="DJ1063" s="65"/>
      <c r="DK1063" s="65"/>
      <c r="DL1063" s="65"/>
      <c r="DM1063" s="65"/>
      <c r="DN1063" s="65"/>
      <c r="DO1063" s="65"/>
      <c r="DP1063" s="65"/>
      <c r="DQ1063" s="65"/>
      <c r="DR1063" s="65"/>
      <c r="DS1063" s="65"/>
      <c r="DT1063" s="65"/>
      <c r="DU1063" s="65"/>
      <c r="DV1063" s="65"/>
      <c r="DW1063" s="65"/>
      <c r="DX1063" s="65"/>
      <c r="DY1063" s="65"/>
      <c r="DZ1063" s="65"/>
      <c r="EA1063" s="65"/>
    </row>
    <row r="1064" spans="1:131" x14ac:dyDescent="0.25">
      <c r="A1064" s="65"/>
      <c r="B1064" s="65"/>
      <c r="C1064" s="65"/>
      <c r="D1064" s="65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65"/>
      <c r="X1064" s="65"/>
      <c r="Y1064" s="65"/>
      <c r="Z1064" s="65"/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  <c r="AL1064" s="65"/>
      <c r="AM1064" s="65"/>
      <c r="AN1064" s="65"/>
      <c r="AO1064" s="65"/>
      <c r="AP1064" s="65"/>
      <c r="AQ1064" s="65"/>
      <c r="AR1064" s="65"/>
      <c r="AS1064" s="65"/>
      <c r="AT1064" s="65"/>
      <c r="AU1064" s="65"/>
      <c r="AV1064" s="65"/>
      <c r="AW1064" s="65"/>
      <c r="AX1064" s="65"/>
      <c r="AY1064" s="65"/>
      <c r="AZ1064" s="65"/>
      <c r="BA1064" s="65"/>
      <c r="BB1064" s="65"/>
      <c r="BC1064" s="65"/>
      <c r="BD1064" s="65"/>
      <c r="BE1064" s="65"/>
      <c r="BF1064" s="65"/>
      <c r="BG1064" s="65"/>
      <c r="BH1064" s="65"/>
      <c r="BI1064" s="65"/>
      <c r="BJ1064" s="65"/>
      <c r="BK1064" s="65"/>
      <c r="BL1064" s="65"/>
      <c r="BM1064" s="65"/>
      <c r="BN1064" s="65"/>
      <c r="BO1064" s="65"/>
      <c r="BP1064" s="65"/>
      <c r="BQ1064" s="65"/>
      <c r="BR1064" s="65"/>
      <c r="BS1064" s="65"/>
      <c r="BT1064" s="65"/>
      <c r="BU1064" s="65"/>
      <c r="BV1064" s="65"/>
      <c r="BW1064" s="65"/>
      <c r="BX1064" s="65"/>
      <c r="BY1064" s="65"/>
      <c r="BZ1064" s="65"/>
      <c r="CA1064" s="65"/>
      <c r="CB1064" s="65"/>
      <c r="CC1064" s="65"/>
      <c r="CD1064" s="65"/>
      <c r="CE1064" s="65"/>
      <c r="CF1064" s="65"/>
      <c r="CG1064" s="65"/>
      <c r="CH1064" s="65"/>
      <c r="CI1064" s="65"/>
      <c r="CJ1064" s="65"/>
      <c r="CK1064" s="65"/>
      <c r="CL1064" s="65"/>
      <c r="CM1064" s="65"/>
      <c r="CN1064" s="65"/>
      <c r="CO1064" s="65"/>
      <c r="CP1064" s="65"/>
      <c r="CQ1064" s="65"/>
      <c r="CR1064" s="65"/>
      <c r="CS1064" s="65"/>
      <c r="CT1064" s="65"/>
      <c r="CU1064" s="65"/>
      <c r="CV1064" s="65"/>
      <c r="CW1064" s="65"/>
      <c r="CX1064" s="65"/>
      <c r="CY1064" s="65"/>
      <c r="CZ1064" s="65"/>
      <c r="DA1064" s="65"/>
      <c r="DB1064" s="65"/>
      <c r="DC1064" s="65"/>
      <c r="DD1064" s="65"/>
      <c r="DE1064" s="65"/>
      <c r="DF1064" s="65"/>
      <c r="DG1064" s="65"/>
      <c r="DH1064" s="65"/>
      <c r="DI1064" s="65"/>
      <c r="DJ1064" s="65"/>
      <c r="DK1064" s="65"/>
      <c r="DL1064" s="65"/>
      <c r="DM1064" s="65"/>
      <c r="DN1064" s="65"/>
      <c r="DO1064" s="65"/>
      <c r="DP1064" s="65"/>
      <c r="DQ1064" s="65"/>
      <c r="DR1064" s="65"/>
      <c r="DS1064" s="65"/>
      <c r="DT1064" s="65"/>
      <c r="DU1064" s="65"/>
      <c r="DV1064" s="65"/>
      <c r="DW1064" s="65"/>
      <c r="DX1064" s="65"/>
      <c r="DY1064" s="65"/>
      <c r="DZ1064" s="65"/>
      <c r="EA1064" s="65"/>
    </row>
    <row r="1065" spans="1:131" x14ac:dyDescent="0.25">
      <c r="A1065" s="65"/>
      <c r="B1065" s="65"/>
      <c r="C1065" s="65"/>
      <c r="D1065" s="65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65"/>
      <c r="X1065" s="65"/>
      <c r="Y1065" s="65"/>
      <c r="Z1065" s="65"/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  <c r="AL1065" s="65"/>
      <c r="AM1065" s="65"/>
      <c r="AN1065" s="65"/>
      <c r="AO1065" s="65"/>
      <c r="AP1065" s="65"/>
      <c r="AQ1065" s="65"/>
      <c r="AR1065" s="65"/>
      <c r="AS1065" s="65"/>
      <c r="AT1065" s="65"/>
      <c r="AU1065" s="65"/>
      <c r="AV1065" s="65"/>
      <c r="AW1065" s="65"/>
      <c r="AX1065" s="65"/>
      <c r="AY1065" s="65"/>
      <c r="AZ1065" s="65"/>
      <c r="BA1065" s="65"/>
      <c r="BB1065" s="65"/>
      <c r="BC1065" s="65"/>
      <c r="BD1065" s="65"/>
      <c r="BE1065" s="65"/>
      <c r="BF1065" s="65"/>
      <c r="BG1065" s="65"/>
      <c r="BH1065" s="65"/>
      <c r="BI1065" s="65"/>
      <c r="BJ1065" s="65"/>
      <c r="BK1065" s="65"/>
      <c r="BL1065" s="65"/>
      <c r="BM1065" s="65"/>
      <c r="BN1065" s="65"/>
      <c r="BO1065" s="65"/>
      <c r="BP1065" s="65"/>
      <c r="BQ1065" s="65"/>
      <c r="BR1065" s="65"/>
      <c r="BS1065" s="65"/>
      <c r="BT1065" s="65"/>
      <c r="BU1065" s="65"/>
      <c r="BV1065" s="65"/>
      <c r="BW1065" s="65"/>
      <c r="BX1065" s="65"/>
      <c r="BY1065" s="65"/>
      <c r="BZ1065" s="65"/>
      <c r="CA1065" s="65"/>
      <c r="CB1065" s="65"/>
      <c r="CC1065" s="65"/>
      <c r="CD1065" s="65"/>
      <c r="CE1065" s="65"/>
      <c r="CF1065" s="65"/>
      <c r="CG1065" s="65"/>
      <c r="CH1065" s="65"/>
      <c r="CI1065" s="65"/>
      <c r="CJ1065" s="65"/>
      <c r="CK1065" s="65"/>
      <c r="CL1065" s="65"/>
      <c r="CM1065" s="65"/>
      <c r="CN1065" s="65"/>
      <c r="CO1065" s="65"/>
      <c r="CP1065" s="65"/>
      <c r="CQ1065" s="65"/>
      <c r="CR1065" s="65"/>
      <c r="CS1065" s="65"/>
      <c r="CT1065" s="65"/>
      <c r="CU1065" s="65"/>
      <c r="CV1065" s="65"/>
      <c r="CW1065" s="65"/>
      <c r="CX1065" s="65"/>
      <c r="CY1065" s="65"/>
      <c r="CZ1065" s="65"/>
      <c r="DA1065" s="65"/>
      <c r="DB1065" s="65"/>
      <c r="DC1065" s="65"/>
      <c r="DD1065" s="65"/>
      <c r="DE1065" s="65"/>
      <c r="DF1065" s="65"/>
      <c r="DG1065" s="65"/>
      <c r="DH1065" s="65"/>
      <c r="DI1065" s="65"/>
      <c r="DJ1065" s="65"/>
      <c r="DK1065" s="65"/>
      <c r="DL1065" s="65"/>
      <c r="DM1065" s="65"/>
      <c r="DN1065" s="65"/>
      <c r="DO1065" s="65"/>
      <c r="DP1065" s="65"/>
      <c r="DQ1065" s="65"/>
      <c r="DR1065" s="65"/>
      <c r="DS1065" s="65"/>
      <c r="DT1065" s="65"/>
      <c r="DU1065" s="65"/>
      <c r="DV1065" s="65"/>
      <c r="DW1065" s="65"/>
      <c r="DX1065" s="65"/>
      <c r="DY1065" s="65"/>
      <c r="DZ1065" s="65"/>
      <c r="EA1065" s="65"/>
    </row>
    <row r="1066" spans="1:131" x14ac:dyDescent="0.25">
      <c r="A1066" s="65"/>
      <c r="B1066" s="65"/>
      <c r="C1066" s="65"/>
      <c r="D1066" s="65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65"/>
      <c r="X1066" s="65"/>
      <c r="Y1066" s="65"/>
      <c r="Z1066" s="65"/>
      <c r="AA1066" s="65"/>
      <c r="AB1066" s="65"/>
      <c r="AC1066" s="65"/>
      <c r="AD1066" s="65"/>
      <c r="AE1066" s="65"/>
      <c r="AF1066" s="65"/>
      <c r="AG1066" s="65"/>
      <c r="AH1066" s="65"/>
      <c r="AI1066" s="65"/>
      <c r="AJ1066" s="65"/>
      <c r="AK1066" s="65"/>
      <c r="AL1066" s="65"/>
      <c r="AM1066" s="65"/>
      <c r="AN1066" s="65"/>
      <c r="AO1066" s="65"/>
      <c r="AP1066" s="65"/>
      <c r="AQ1066" s="65"/>
      <c r="AR1066" s="65"/>
      <c r="AS1066" s="65"/>
      <c r="AT1066" s="65"/>
      <c r="AU1066" s="65"/>
      <c r="AV1066" s="65"/>
      <c r="AW1066" s="65"/>
      <c r="AX1066" s="65"/>
      <c r="AY1066" s="65"/>
      <c r="AZ1066" s="65"/>
      <c r="BA1066" s="65"/>
      <c r="BB1066" s="65"/>
      <c r="BC1066" s="65"/>
      <c r="BD1066" s="65"/>
      <c r="BE1066" s="65"/>
      <c r="BF1066" s="65"/>
      <c r="BG1066" s="65"/>
      <c r="BH1066" s="65"/>
      <c r="BI1066" s="65"/>
      <c r="BJ1066" s="65"/>
      <c r="BK1066" s="65"/>
      <c r="BL1066" s="65"/>
      <c r="BM1066" s="65"/>
      <c r="BN1066" s="65"/>
      <c r="BO1066" s="65"/>
      <c r="BP1066" s="65"/>
      <c r="BQ1066" s="65"/>
      <c r="BR1066" s="65"/>
      <c r="BS1066" s="65"/>
      <c r="BT1066" s="65"/>
      <c r="BU1066" s="65"/>
      <c r="BV1066" s="65"/>
      <c r="BW1066" s="65"/>
      <c r="BX1066" s="65"/>
      <c r="BY1066" s="65"/>
      <c r="BZ1066" s="65"/>
      <c r="CA1066" s="65"/>
      <c r="CB1066" s="65"/>
      <c r="CC1066" s="65"/>
      <c r="CD1066" s="65"/>
      <c r="CE1066" s="65"/>
      <c r="CF1066" s="65"/>
      <c r="CG1066" s="65"/>
      <c r="CH1066" s="65"/>
      <c r="CI1066" s="65"/>
      <c r="CJ1066" s="65"/>
      <c r="CK1066" s="65"/>
      <c r="CL1066" s="65"/>
      <c r="CM1066" s="65"/>
      <c r="CN1066" s="65"/>
      <c r="CO1066" s="65"/>
      <c r="CP1066" s="65"/>
      <c r="CQ1066" s="65"/>
      <c r="CR1066" s="65"/>
      <c r="CS1066" s="65"/>
      <c r="CT1066" s="65"/>
      <c r="CU1066" s="65"/>
      <c r="CV1066" s="65"/>
      <c r="CW1066" s="65"/>
      <c r="CX1066" s="65"/>
      <c r="CY1066" s="65"/>
      <c r="CZ1066" s="65"/>
      <c r="DA1066" s="65"/>
      <c r="DB1066" s="65"/>
      <c r="DC1066" s="65"/>
      <c r="DD1066" s="65"/>
      <c r="DE1066" s="65"/>
      <c r="DF1066" s="65"/>
      <c r="DG1066" s="65"/>
      <c r="DH1066" s="65"/>
      <c r="DI1066" s="65"/>
      <c r="DJ1066" s="65"/>
      <c r="DK1066" s="65"/>
      <c r="DL1066" s="65"/>
      <c r="DM1066" s="65"/>
      <c r="DN1066" s="65"/>
      <c r="DO1066" s="65"/>
      <c r="DP1066" s="65"/>
      <c r="DQ1066" s="65"/>
      <c r="DR1066" s="65"/>
      <c r="DS1066" s="65"/>
      <c r="DT1066" s="65"/>
      <c r="DU1066" s="65"/>
      <c r="DV1066" s="65"/>
      <c r="DW1066" s="65"/>
      <c r="DX1066" s="65"/>
      <c r="DY1066" s="65"/>
      <c r="DZ1066" s="65"/>
      <c r="EA1066" s="65"/>
    </row>
    <row r="1067" spans="1:131" x14ac:dyDescent="0.25">
      <c r="A1067" s="65"/>
      <c r="B1067" s="65"/>
      <c r="C1067" s="65"/>
      <c r="D1067" s="65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65"/>
      <c r="X1067" s="65"/>
      <c r="Y1067" s="65"/>
      <c r="Z1067" s="65"/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  <c r="AL1067" s="65"/>
      <c r="AM1067" s="65"/>
      <c r="AN1067" s="65"/>
      <c r="AO1067" s="65"/>
      <c r="AP1067" s="65"/>
      <c r="AQ1067" s="65"/>
      <c r="AR1067" s="65"/>
      <c r="AS1067" s="65"/>
      <c r="AT1067" s="65"/>
      <c r="AU1067" s="65"/>
      <c r="AV1067" s="65"/>
      <c r="AW1067" s="65"/>
      <c r="AX1067" s="65"/>
      <c r="AY1067" s="65"/>
      <c r="AZ1067" s="65"/>
      <c r="BA1067" s="65"/>
      <c r="BB1067" s="65"/>
      <c r="BC1067" s="65"/>
      <c r="BD1067" s="65"/>
      <c r="BE1067" s="65"/>
      <c r="BF1067" s="65"/>
      <c r="BG1067" s="65"/>
      <c r="BH1067" s="65"/>
      <c r="BI1067" s="65"/>
      <c r="BJ1067" s="65"/>
      <c r="BK1067" s="65"/>
      <c r="BL1067" s="65"/>
      <c r="BM1067" s="65"/>
      <c r="BN1067" s="65"/>
      <c r="BO1067" s="65"/>
      <c r="BP1067" s="65"/>
      <c r="BQ1067" s="65"/>
      <c r="BR1067" s="65"/>
      <c r="BS1067" s="65"/>
      <c r="BT1067" s="65"/>
      <c r="BU1067" s="65"/>
      <c r="BV1067" s="65"/>
      <c r="BW1067" s="65"/>
      <c r="BX1067" s="65"/>
      <c r="BY1067" s="65"/>
      <c r="BZ1067" s="65"/>
      <c r="CA1067" s="65"/>
      <c r="CB1067" s="65"/>
      <c r="CC1067" s="65"/>
      <c r="CD1067" s="65"/>
      <c r="CE1067" s="65"/>
      <c r="CF1067" s="65"/>
      <c r="CG1067" s="65"/>
      <c r="CH1067" s="65"/>
      <c r="CI1067" s="65"/>
      <c r="CJ1067" s="65"/>
      <c r="CK1067" s="65"/>
      <c r="CL1067" s="65"/>
      <c r="CM1067" s="65"/>
      <c r="CN1067" s="65"/>
      <c r="CO1067" s="65"/>
      <c r="CP1067" s="65"/>
      <c r="CQ1067" s="65"/>
      <c r="CR1067" s="65"/>
      <c r="CS1067" s="65"/>
      <c r="CT1067" s="65"/>
      <c r="CU1067" s="65"/>
      <c r="CV1067" s="65"/>
      <c r="CW1067" s="65"/>
      <c r="CX1067" s="65"/>
      <c r="CY1067" s="65"/>
      <c r="CZ1067" s="65"/>
      <c r="DA1067" s="65"/>
      <c r="DB1067" s="65"/>
      <c r="DC1067" s="65"/>
      <c r="DD1067" s="65"/>
      <c r="DE1067" s="65"/>
      <c r="DF1067" s="65"/>
      <c r="DG1067" s="65"/>
      <c r="DH1067" s="65"/>
      <c r="DI1067" s="65"/>
      <c r="DJ1067" s="65"/>
      <c r="DK1067" s="65"/>
      <c r="DL1067" s="65"/>
      <c r="DM1067" s="65"/>
      <c r="DN1067" s="65"/>
      <c r="DO1067" s="65"/>
      <c r="DP1067" s="65"/>
      <c r="DQ1067" s="65"/>
      <c r="DR1067" s="65"/>
      <c r="DS1067" s="65"/>
      <c r="DT1067" s="65"/>
      <c r="DU1067" s="65"/>
      <c r="DV1067" s="65"/>
      <c r="DW1067" s="65"/>
      <c r="DX1067" s="65"/>
      <c r="DY1067" s="65"/>
      <c r="DZ1067" s="65"/>
      <c r="EA1067" s="65"/>
    </row>
    <row r="1068" spans="1:131" x14ac:dyDescent="0.25">
      <c r="A1068" s="65"/>
      <c r="B1068" s="65"/>
      <c r="C1068" s="65"/>
      <c r="D1068" s="65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65"/>
      <c r="X1068" s="65"/>
      <c r="Y1068" s="65"/>
      <c r="Z1068" s="65"/>
      <c r="AA1068" s="65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  <c r="AL1068" s="65"/>
      <c r="AM1068" s="65"/>
      <c r="AN1068" s="65"/>
      <c r="AO1068" s="65"/>
      <c r="AP1068" s="65"/>
      <c r="AQ1068" s="65"/>
      <c r="AR1068" s="65"/>
      <c r="AS1068" s="65"/>
      <c r="AT1068" s="65"/>
      <c r="AU1068" s="65"/>
      <c r="AV1068" s="65"/>
      <c r="AW1068" s="65"/>
      <c r="AX1068" s="65"/>
      <c r="AY1068" s="65"/>
      <c r="AZ1068" s="65"/>
      <c r="BA1068" s="65"/>
      <c r="BB1068" s="65"/>
      <c r="BC1068" s="65"/>
      <c r="BD1068" s="65"/>
      <c r="BE1068" s="65"/>
      <c r="BF1068" s="65"/>
      <c r="BG1068" s="65"/>
      <c r="BH1068" s="65"/>
      <c r="BI1068" s="65"/>
      <c r="BJ1068" s="65"/>
      <c r="BK1068" s="65"/>
      <c r="BL1068" s="65"/>
      <c r="BM1068" s="65"/>
      <c r="BN1068" s="65"/>
      <c r="BO1068" s="65"/>
      <c r="BP1068" s="65"/>
      <c r="BQ1068" s="65"/>
      <c r="BR1068" s="65"/>
      <c r="BS1068" s="65"/>
      <c r="BT1068" s="65"/>
      <c r="BU1068" s="65"/>
      <c r="BV1068" s="65"/>
      <c r="BW1068" s="65"/>
      <c r="BX1068" s="65"/>
      <c r="BY1068" s="65"/>
      <c r="BZ1068" s="65"/>
      <c r="CA1068" s="65"/>
      <c r="CB1068" s="65"/>
      <c r="CC1068" s="65"/>
      <c r="CD1068" s="65"/>
      <c r="CE1068" s="65"/>
      <c r="CF1068" s="65"/>
      <c r="CG1068" s="65"/>
      <c r="CH1068" s="65"/>
      <c r="CI1068" s="65"/>
      <c r="CJ1068" s="65"/>
      <c r="CK1068" s="65"/>
      <c r="CL1068" s="65"/>
      <c r="CM1068" s="65"/>
      <c r="CN1068" s="65"/>
      <c r="CO1068" s="65"/>
      <c r="CP1068" s="65"/>
      <c r="CQ1068" s="65"/>
      <c r="CR1068" s="65"/>
      <c r="CS1068" s="65"/>
      <c r="CT1068" s="65"/>
      <c r="CU1068" s="65"/>
      <c r="CV1068" s="65"/>
      <c r="CW1068" s="65"/>
      <c r="CX1068" s="65"/>
      <c r="CY1068" s="65"/>
      <c r="CZ1068" s="65"/>
      <c r="DA1068" s="65"/>
      <c r="DB1068" s="65"/>
      <c r="DC1068" s="65"/>
      <c r="DD1068" s="65"/>
      <c r="DE1068" s="65"/>
      <c r="DF1068" s="65"/>
      <c r="DG1068" s="65"/>
      <c r="DH1068" s="65"/>
      <c r="DI1068" s="65"/>
      <c r="DJ1068" s="65"/>
      <c r="DK1068" s="65"/>
      <c r="DL1068" s="65"/>
      <c r="DM1068" s="65"/>
      <c r="DN1068" s="65"/>
      <c r="DO1068" s="65"/>
      <c r="DP1068" s="65"/>
      <c r="DQ1068" s="65"/>
      <c r="DR1068" s="65"/>
      <c r="DS1068" s="65"/>
      <c r="DT1068" s="65"/>
      <c r="DU1068" s="65"/>
      <c r="DV1068" s="65"/>
      <c r="DW1068" s="65"/>
      <c r="DX1068" s="65"/>
      <c r="DY1068" s="65"/>
      <c r="DZ1068" s="65"/>
      <c r="EA1068" s="65"/>
    </row>
    <row r="1069" spans="1:131" x14ac:dyDescent="0.25">
      <c r="A1069" s="65"/>
      <c r="B1069" s="65"/>
      <c r="C1069" s="65"/>
      <c r="D1069" s="65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65"/>
      <c r="X1069" s="65"/>
      <c r="Y1069" s="65"/>
      <c r="Z1069" s="65"/>
      <c r="AA1069" s="65"/>
      <c r="AB1069" s="65"/>
      <c r="AC1069" s="65"/>
      <c r="AD1069" s="65"/>
      <c r="AE1069" s="65"/>
      <c r="AF1069" s="65"/>
      <c r="AG1069" s="65"/>
      <c r="AH1069" s="65"/>
      <c r="AI1069" s="65"/>
      <c r="AJ1069" s="65"/>
      <c r="AK1069" s="65"/>
      <c r="AL1069" s="65"/>
      <c r="AM1069" s="65"/>
      <c r="AN1069" s="65"/>
      <c r="AO1069" s="65"/>
      <c r="AP1069" s="65"/>
      <c r="AQ1069" s="65"/>
      <c r="AR1069" s="65"/>
      <c r="AS1069" s="65"/>
      <c r="AT1069" s="65"/>
      <c r="AU1069" s="65"/>
      <c r="AV1069" s="65"/>
      <c r="AW1069" s="65"/>
      <c r="AX1069" s="65"/>
      <c r="AY1069" s="65"/>
      <c r="AZ1069" s="65"/>
      <c r="BA1069" s="65"/>
      <c r="BB1069" s="65"/>
      <c r="BC1069" s="65"/>
      <c r="BD1069" s="65"/>
      <c r="BE1069" s="65"/>
      <c r="BF1069" s="65"/>
      <c r="BG1069" s="65"/>
      <c r="BH1069" s="65"/>
      <c r="BI1069" s="65"/>
      <c r="BJ1069" s="65"/>
      <c r="BK1069" s="65"/>
      <c r="BL1069" s="65"/>
      <c r="BM1069" s="65"/>
      <c r="BN1069" s="65"/>
      <c r="BO1069" s="65"/>
      <c r="BP1069" s="65"/>
      <c r="BQ1069" s="65"/>
      <c r="BR1069" s="65"/>
      <c r="BS1069" s="65"/>
      <c r="BT1069" s="65"/>
      <c r="BU1069" s="65"/>
      <c r="BV1069" s="65"/>
      <c r="BW1069" s="65"/>
      <c r="BX1069" s="65"/>
      <c r="BY1069" s="65"/>
      <c r="BZ1069" s="65"/>
      <c r="CA1069" s="65"/>
      <c r="CB1069" s="65"/>
      <c r="CC1069" s="65"/>
      <c r="CD1069" s="65"/>
      <c r="CE1069" s="65"/>
      <c r="CF1069" s="65"/>
      <c r="CG1069" s="65"/>
      <c r="CH1069" s="65"/>
      <c r="CI1069" s="65"/>
      <c r="CJ1069" s="65"/>
      <c r="CK1069" s="65"/>
      <c r="CL1069" s="65"/>
      <c r="CM1069" s="65"/>
      <c r="CN1069" s="65"/>
      <c r="CO1069" s="65"/>
      <c r="CP1069" s="65"/>
      <c r="CQ1069" s="65"/>
      <c r="CR1069" s="65"/>
      <c r="CS1069" s="65"/>
      <c r="CT1069" s="65"/>
      <c r="CU1069" s="65"/>
      <c r="CV1069" s="65"/>
      <c r="CW1069" s="65"/>
      <c r="CX1069" s="65"/>
      <c r="CY1069" s="65"/>
      <c r="CZ1069" s="65"/>
      <c r="DA1069" s="65"/>
      <c r="DB1069" s="65"/>
      <c r="DC1069" s="65"/>
      <c r="DD1069" s="65"/>
      <c r="DE1069" s="65"/>
      <c r="DF1069" s="65"/>
      <c r="DG1069" s="65"/>
      <c r="DH1069" s="65"/>
      <c r="DI1069" s="65"/>
      <c r="DJ1069" s="65"/>
      <c r="DK1069" s="65"/>
      <c r="DL1069" s="65"/>
      <c r="DM1069" s="65"/>
      <c r="DN1069" s="65"/>
      <c r="DO1069" s="65"/>
      <c r="DP1069" s="65"/>
      <c r="DQ1069" s="65"/>
      <c r="DR1069" s="65"/>
      <c r="DS1069" s="65"/>
      <c r="DT1069" s="65"/>
      <c r="DU1069" s="65"/>
      <c r="DV1069" s="65"/>
      <c r="DW1069" s="65"/>
      <c r="DX1069" s="65"/>
      <c r="DY1069" s="65"/>
      <c r="DZ1069" s="65"/>
      <c r="EA1069" s="65"/>
    </row>
    <row r="1070" spans="1:131" x14ac:dyDescent="0.25">
      <c r="A1070" s="65"/>
      <c r="B1070" s="65"/>
      <c r="C1070" s="65"/>
      <c r="D1070" s="65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65"/>
      <c r="X1070" s="65"/>
      <c r="Y1070" s="65"/>
      <c r="Z1070" s="65"/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  <c r="AL1070" s="65"/>
      <c r="AM1070" s="65"/>
      <c r="AN1070" s="65"/>
      <c r="AO1070" s="65"/>
      <c r="AP1070" s="65"/>
      <c r="AQ1070" s="65"/>
      <c r="AR1070" s="65"/>
      <c r="AS1070" s="65"/>
      <c r="AT1070" s="65"/>
      <c r="AU1070" s="65"/>
      <c r="AV1070" s="65"/>
      <c r="AW1070" s="65"/>
      <c r="AX1070" s="65"/>
      <c r="AY1070" s="65"/>
      <c r="AZ1070" s="65"/>
      <c r="BA1070" s="65"/>
      <c r="BB1070" s="65"/>
      <c r="BC1070" s="65"/>
      <c r="BD1070" s="65"/>
      <c r="BE1070" s="65"/>
      <c r="BF1070" s="65"/>
      <c r="BG1070" s="65"/>
      <c r="BH1070" s="65"/>
      <c r="BI1070" s="65"/>
      <c r="BJ1070" s="65"/>
      <c r="BK1070" s="65"/>
      <c r="BL1070" s="65"/>
      <c r="BM1070" s="65"/>
      <c r="BN1070" s="65"/>
      <c r="BO1070" s="65"/>
      <c r="BP1070" s="65"/>
      <c r="BQ1070" s="65"/>
      <c r="BR1070" s="65"/>
      <c r="BS1070" s="65"/>
      <c r="BT1070" s="65"/>
      <c r="BU1070" s="65"/>
      <c r="BV1070" s="65"/>
      <c r="BW1070" s="65"/>
      <c r="BX1070" s="65"/>
      <c r="BY1070" s="65"/>
      <c r="BZ1070" s="65"/>
      <c r="CA1070" s="65"/>
      <c r="CB1070" s="65"/>
      <c r="CC1070" s="65"/>
      <c r="CD1070" s="65"/>
      <c r="CE1070" s="65"/>
      <c r="CF1070" s="65"/>
      <c r="CG1070" s="65"/>
      <c r="CH1070" s="65"/>
      <c r="CI1070" s="65"/>
      <c r="CJ1070" s="65"/>
      <c r="CK1070" s="65"/>
      <c r="CL1070" s="65"/>
      <c r="CM1070" s="65"/>
      <c r="CN1070" s="65"/>
      <c r="CO1070" s="65"/>
      <c r="CP1070" s="65"/>
      <c r="CQ1070" s="65"/>
      <c r="CR1070" s="65"/>
      <c r="CS1070" s="65"/>
      <c r="CT1070" s="65"/>
      <c r="CU1070" s="65"/>
      <c r="CV1070" s="65"/>
      <c r="CW1070" s="65"/>
      <c r="CX1070" s="65"/>
      <c r="CY1070" s="65"/>
      <c r="CZ1070" s="65"/>
      <c r="DA1070" s="65"/>
      <c r="DB1070" s="65"/>
      <c r="DC1070" s="65"/>
      <c r="DD1070" s="65"/>
      <c r="DE1070" s="65"/>
      <c r="DF1070" s="65"/>
      <c r="DG1070" s="65"/>
      <c r="DH1070" s="65"/>
      <c r="DI1070" s="65"/>
      <c r="DJ1070" s="65"/>
      <c r="DK1070" s="65"/>
      <c r="DL1070" s="65"/>
      <c r="DM1070" s="65"/>
      <c r="DN1070" s="65"/>
      <c r="DO1070" s="65"/>
      <c r="DP1070" s="65"/>
      <c r="DQ1070" s="65"/>
      <c r="DR1070" s="65"/>
      <c r="DS1070" s="65"/>
      <c r="DT1070" s="65"/>
      <c r="DU1070" s="65"/>
      <c r="DV1070" s="65"/>
      <c r="DW1070" s="65"/>
      <c r="DX1070" s="65"/>
      <c r="DY1070" s="65"/>
      <c r="DZ1070" s="65"/>
      <c r="EA1070" s="65"/>
    </row>
    <row r="1071" spans="1:131" x14ac:dyDescent="0.25">
      <c r="A1071" s="65"/>
      <c r="B1071" s="65"/>
      <c r="C1071" s="65"/>
      <c r="D1071" s="65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65"/>
      <c r="X1071" s="65"/>
      <c r="Y1071" s="65"/>
      <c r="Z1071" s="65"/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  <c r="AL1071" s="65"/>
      <c r="AM1071" s="65"/>
      <c r="AN1071" s="65"/>
      <c r="AO1071" s="65"/>
      <c r="AP1071" s="65"/>
      <c r="AQ1071" s="65"/>
      <c r="AR1071" s="65"/>
      <c r="AS1071" s="65"/>
      <c r="AT1071" s="65"/>
      <c r="AU1071" s="65"/>
      <c r="AV1071" s="65"/>
      <c r="AW1071" s="65"/>
      <c r="AX1071" s="65"/>
      <c r="AY1071" s="65"/>
      <c r="AZ1071" s="65"/>
      <c r="BA1071" s="65"/>
      <c r="BB1071" s="65"/>
      <c r="BC1071" s="65"/>
      <c r="BD1071" s="65"/>
      <c r="BE1071" s="65"/>
      <c r="BF1071" s="65"/>
      <c r="BG1071" s="65"/>
      <c r="BH1071" s="65"/>
      <c r="BI1071" s="65"/>
      <c r="BJ1071" s="65"/>
      <c r="BK1071" s="65"/>
      <c r="BL1071" s="65"/>
      <c r="BM1071" s="65"/>
      <c r="BN1071" s="65"/>
      <c r="BO1071" s="65"/>
      <c r="BP1071" s="65"/>
      <c r="BQ1071" s="65"/>
      <c r="BR1071" s="65"/>
      <c r="BS1071" s="65"/>
      <c r="BT1071" s="65"/>
      <c r="BU1071" s="65"/>
      <c r="BV1071" s="65"/>
      <c r="BW1071" s="65"/>
      <c r="BX1071" s="65"/>
      <c r="BY1071" s="65"/>
      <c r="BZ1071" s="65"/>
      <c r="CA1071" s="65"/>
      <c r="CB1071" s="65"/>
      <c r="CC1071" s="65"/>
      <c r="CD1071" s="65"/>
      <c r="CE1071" s="65"/>
      <c r="CF1071" s="65"/>
      <c r="CG1071" s="65"/>
      <c r="CH1071" s="65"/>
      <c r="CI1071" s="65"/>
      <c r="CJ1071" s="65"/>
      <c r="CK1071" s="65"/>
      <c r="CL1071" s="65"/>
      <c r="CM1071" s="65"/>
      <c r="CN1071" s="65"/>
      <c r="CO1071" s="65"/>
      <c r="CP1071" s="65"/>
      <c r="CQ1071" s="65"/>
      <c r="CR1071" s="65"/>
      <c r="CS1071" s="65"/>
      <c r="CT1071" s="65"/>
      <c r="CU1071" s="65"/>
      <c r="CV1071" s="65"/>
      <c r="CW1071" s="65"/>
      <c r="CX1071" s="65"/>
      <c r="CY1071" s="65"/>
      <c r="CZ1071" s="65"/>
      <c r="DA1071" s="65"/>
      <c r="DB1071" s="65"/>
      <c r="DC1071" s="65"/>
      <c r="DD1071" s="65"/>
      <c r="DE1071" s="65"/>
      <c r="DF1071" s="65"/>
      <c r="DG1071" s="65"/>
      <c r="DH1071" s="65"/>
      <c r="DI1071" s="65"/>
      <c r="DJ1071" s="65"/>
      <c r="DK1071" s="65"/>
      <c r="DL1071" s="65"/>
      <c r="DM1071" s="65"/>
      <c r="DN1071" s="65"/>
      <c r="DO1071" s="65"/>
      <c r="DP1071" s="65"/>
      <c r="DQ1071" s="65"/>
      <c r="DR1071" s="65"/>
      <c r="DS1071" s="65"/>
      <c r="DT1071" s="65"/>
      <c r="DU1071" s="65"/>
      <c r="DV1071" s="65"/>
      <c r="DW1071" s="65"/>
      <c r="DX1071" s="65"/>
      <c r="DY1071" s="65"/>
      <c r="DZ1071" s="65"/>
      <c r="EA1071" s="65"/>
    </row>
    <row r="1072" spans="1:131" x14ac:dyDescent="0.25">
      <c r="A1072" s="65"/>
      <c r="B1072" s="65"/>
      <c r="C1072" s="65"/>
      <c r="D1072" s="65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65"/>
      <c r="X1072" s="65"/>
      <c r="Y1072" s="65"/>
      <c r="Z1072" s="65"/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  <c r="AL1072" s="65"/>
      <c r="AM1072" s="65"/>
      <c r="AN1072" s="65"/>
      <c r="AO1072" s="65"/>
      <c r="AP1072" s="65"/>
      <c r="AQ1072" s="65"/>
      <c r="AR1072" s="65"/>
      <c r="AS1072" s="65"/>
      <c r="AT1072" s="65"/>
      <c r="AU1072" s="65"/>
      <c r="AV1072" s="65"/>
      <c r="AW1072" s="65"/>
      <c r="AX1072" s="65"/>
      <c r="AY1072" s="65"/>
      <c r="AZ1072" s="65"/>
      <c r="BA1072" s="65"/>
      <c r="BB1072" s="65"/>
      <c r="BC1072" s="65"/>
      <c r="BD1072" s="65"/>
      <c r="BE1072" s="65"/>
      <c r="BF1072" s="65"/>
      <c r="BG1072" s="65"/>
      <c r="BH1072" s="65"/>
      <c r="BI1072" s="65"/>
      <c r="BJ1072" s="65"/>
      <c r="BK1072" s="65"/>
      <c r="BL1072" s="65"/>
      <c r="BM1072" s="65"/>
      <c r="BN1072" s="65"/>
      <c r="BO1072" s="65"/>
      <c r="BP1072" s="65"/>
      <c r="BQ1072" s="65"/>
      <c r="BR1072" s="65"/>
      <c r="BS1072" s="65"/>
      <c r="BT1072" s="65"/>
      <c r="BU1072" s="65"/>
      <c r="BV1072" s="65"/>
      <c r="BW1072" s="65"/>
      <c r="BX1072" s="65"/>
      <c r="BY1072" s="65"/>
      <c r="BZ1072" s="65"/>
      <c r="CA1072" s="65"/>
      <c r="CB1072" s="65"/>
      <c r="CC1072" s="65"/>
      <c r="CD1072" s="65"/>
      <c r="CE1072" s="65"/>
      <c r="CF1072" s="65"/>
      <c r="CG1072" s="65"/>
      <c r="CH1072" s="65"/>
      <c r="CI1072" s="65"/>
      <c r="CJ1072" s="65"/>
      <c r="CK1072" s="65"/>
      <c r="CL1072" s="65"/>
      <c r="CM1072" s="65"/>
      <c r="CN1072" s="65"/>
      <c r="CO1072" s="65"/>
      <c r="CP1072" s="65"/>
      <c r="CQ1072" s="65"/>
      <c r="CR1072" s="65"/>
      <c r="CS1072" s="65"/>
      <c r="CT1072" s="65"/>
      <c r="CU1072" s="65"/>
      <c r="CV1072" s="65"/>
      <c r="CW1072" s="65"/>
      <c r="CX1072" s="65"/>
      <c r="CY1072" s="65"/>
      <c r="CZ1072" s="65"/>
      <c r="DA1072" s="65"/>
      <c r="DB1072" s="65"/>
      <c r="DC1072" s="65"/>
      <c r="DD1072" s="65"/>
      <c r="DE1072" s="65"/>
      <c r="DF1072" s="65"/>
      <c r="DG1072" s="65"/>
      <c r="DH1072" s="65"/>
      <c r="DI1072" s="65"/>
      <c r="DJ1072" s="65"/>
      <c r="DK1072" s="65"/>
      <c r="DL1072" s="65"/>
      <c r="DM1072" s="65"/>
      <c r="DN1072" s="65"/>
      <c r="DO1072" s="65"/>
      <c r="DP1072" s="65"/>
      <c r="DQ1072" s="65"/>
      <c r="DR1072" s="65"/>
      <c r="DS1072" s="65"/>
      <c r="DT1072" s="65"/>
      <c r="DU1072" s="65"/>
      <c r="DV1072" s="65"/>
      <c r="DW1072" s="65"/>
      <c r="DX1072" s="65"/>
      <c r="DY1072" s="65"/>
      <c r="DZ1072" s="65"/>
      <c r="EA1072" s="65"/>
    </row>
    <row r="1073" spans="1:131" x14ac:dyDescent="0.25">
      <c r="A1073" s="65"/>
      <c r="B1073" s="65"/>
      <c r="C1073" s="65"/>
      <c r="D1073" s="65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65"/>
      <c r="X1073" s="65"/>
      <c r="Y1073" s="65"/>
      <c r="Z1073" s="65"/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  <c r="AL1073" s="65"/>
      <c r="AM1073" s="65"/>
      <c r="AN1073" s="65"/>
      <c r="AO1073" s="65"/>
      <c r="AP1073" s="65"/>
      <c r="AQ1073" s="65"/>
      <c r="AR1073" s="65"/>
      <c r="AS1073" s="65"/>
      <c r="AT1073" s="65"/>
      <c r="AU1073" s="65"/>
      <c r="AV1073" s="65"/>
      <c r="AW1073" s="65"/>
      <c r="AX1073" s="65"/>
      <c r="AY1073" s="65"/>
      <c r="AZ1073" s="65"/>
      <c r="BA1073" s="65"/>
      <c r="BB1073" s="65"/>
      <c r="BC1073" s="65"/>
      <c r="BD1073" s="65"/>
      <c r="BE1073" s="65"/>
      <c r="BF1073" s="65"/>
      <c r="BG1073" s="65"/>
      <c r="BH1073" s="65"/>
      <c r="BI1073" s="65"/>
      <c r="BJ1073" s="65"/>
      <c r="BK1073" s="65"/>
      <c r="BL1073" s="65"/>
      <c r="BM1073" s="65"/>
      <c r="BN1073" s="65"/>
      <c r="BO1073" s="65"/>
      <c r="BP1073" s="65"/>
      <c r="BQ1073" s="65"/>
      <c r="BR1073" s="65"/>
      <c r="BS1073" s="65"/>
      <c r="BT1073" s="65"/>
      <c r="BU1073" s="65"/>
      <c r="BV1073" s="65"/>
      <c r="BW1073" s="65"/>
      <c r="BX1073" s="65"/>
      <c r="BY1073" s="65"/>
      <c r="BZ1073" s="65"/>
      <c r="CA1073" s="65"/>
      <c r="CB1073" s="65"/>
      <c r="CC1073" s="65"/>
      <c r="CD1073" s="65"/>
      <c r="CE1073" s="65"/>
      <c r="CF1073" s="65"/>
      <c r="CG1073" s="65"/>
      <c r="CH1073" s="65"/>
      <c r="CI1073" s="65"/>
      <c r="CJ1073" s="65"/>
      <c r="CK1073" s="65"/>
      <c r="CL1073" s="65"/>
      <c r="CM1073" s="65"/>
      <c r="CN1073" s="65"/>
      <c r="CO1073" s="65"/>
      <c r="CP1073" s="65"/>
      <c r="CQ1073" s="65"/>
      <c r="CR1073" s="65"/>
      <c r="CS1073" s="65"/>
      <c r="CT1073" s="65"/>
      <c r="CU1073" s="65"/>
      <c r="CV1073" s="65"/>
      <c r="CW1073" s="65"/>
      <c r="CX1073" s="65"/>
      <c r="CY1073" s="65"/>
      <c r="CZ1073" s="65"/>
      <c r="DA1073" s="65"/>
      <c r="DB1073" s="65"/>
      <c r="DC1073" s="65"/>
      <c r="DD1073" s="65"/>
      <c r="DE1073" s="65"/>
      <c r="DF1073" s="65"/>
      <c r="DG1073" s="65"/>
      <c r="DH1073" s="65"/>
      <c r="DI1073" s="65"/>
      <c r="DJ1073" s="65"/>
      <c r="DK1073" s="65"/>
      <c r="DL1073" s="65"/>
      <c r="DM1073" s="65"/>
      <c r="DN1073" s="65"/>
      <c r="DO1073" s="65"/>
      <c r="DP1073" s="65"/>
      <c r="DQ1073" s="65"/>
      <c r="DR1073" s="65"/>
      <c r="DS1073" s="65"/>
      <c r="DT1073" s="65"/>
      <c r="DU1073" s="65"/>
      <c r="DV1073" s="65"/>
      <c r="DW1073" s="65"/>
      <c r="DX1073" s="65"/>
      <c r="DY1073" s="65"/>
      <c r="DZ1073" s="65"/>
      <c r="EA1073" s="65"/>
    </row>
    <row r="1074" spans="1:131" x14ac:dyDescent="0.25">
      <c r="A1074" s="65"/>
      <c r="B1074" s="65"/>
      <c r="C1074" s="65"/>
      <c r="D1074" s="65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65"/>
      <c r="X1074" s="65"/>
      <c r="Y1074" s="65"/>
      <c r="Z1074" s="65"/>
      <c r="AA1074" s="65"/>
      <c r="AB1074" s="65"/>
      <c r="AC1074" s="65"/>
      <c r="AD1074" s="65"/>
      <c r="AE1074" s="65"/>
      <c r="AF1074" s="65"/>
      <c r="AG1074" s="65"/>
      <c r="AH1074" s="65"/>
      <c r="AI1074" s="65"/>
      <c r="AJ1074" s="65"/>
      <c r="AK1074" s="65"/>
      <c r="AL1074" s="65"/>
      <c r="AM1074" s="65"/>
      <c r="AN1074" s="65"/>
      <c r="AO1074" s="65"/>
      <c r="AP1074" s="65"/>
      <c r="AQ1074" s="65"/>
      <c r="AR1074" s="65"/>
      <c r="AS1074" s="65"/>
      <c r="AT1074" s="65"/>
      <c r="AU1074" s="65"/>
      <c r="AV1074" s="65"/>
      <c r="AW1074" s="65"/>
      <c r="AX1074" s="65"/>
      <c r="AY1074" s="65"/>
      <c r="AZ1074" s="65"/>
      <c r="BA1074" s="65"/>
      <c r="BB1074" s="65"/>
      <c r="BC1074" s="65"/>
      <c r="BD1074" s="65"/>
      <c r="BE1074" s="65"/>
      <c r="BF1074" s="65"/>
      <c r="BG1074" s="65"/>
      <c r="BH1074" s="65"/>
      <c r="BI1074" s="65"/>
      <c r="BJ1074" s="65"/>
      <c r="BK1074" s="65"/>
      <c r="BL1074" s="65"/>
      <c r="BM1074" s="65"/>
      <c r="BN1074" s="65"/>
      <c r="BO1074" s="65"/>
      <c r="BP1074" s="65"/>
      <c r="BQ1074" s="65"/>
      <c r="BR1074" s="65"/>
      <c r="BS1074" s="65"/>
      <c r="BT1074" s="65"/>
      <c r="BU1074" s="65"/>
      <c r="BV1074" s="65"/>
      <c r="BW1074" s="65"/>
      <c r="BX1074" s="65"/>
      <c r="BY1074" s="65"/>
      <c r="BZ1074" s="65"/>
      <c r="CA1074" s="65"/>
      <c r="CB1074" s="65"/>
      <c r="CC1074" s="65"/>
      <c r="CD1074" s="65"/>
      <c r="CE1074" s="65"/>
      <c r="CF1074" s="65"/>
      <c r="CG1074" s="65"/>
      <c r="CH1074" s="65"/>
      <c r="CI1074" s="65"/>
      <c r="CJ1074" s="65"/>
      <c r="CK1074" s="65"/>
      <c r="CL1074" s="65"/>
      <c r="CM1074" s="65"/>
      <c r="CN1074" s="65"/>
      <c r="CO1074" s="65"/>
      <c r="CP1074" s="65"/>
      <c r="CQ1074" s="65"/>
      <c r="CR1074" s="65"/>
      <c r="CS1074" s="65"/>
      <c r="CT1074" s="65"/>
      <c r="CU1074" s="65"/>
      <c r="CV1074" s="65"/>
      <c r="CW1074" s="65"/>
      <c r="CX1074" s="65"/>
      <c r="CY1074" s="65"/>
      <c r="CZ1074" s="65"/>
      <c r="DA1074" s="65"/>
      <c r="DB1074" s="65"/>
      <c r="DC1074" s="65"/>
      <c r="DD1074" s="65"/>
      <c r="DE1074" s="65"/>
      <c r="DF1074" s="65"/>
      <c r="DG1074" s="65"/>
      <c r="DH1074" s="65"/>
      <c r="DI1074" s="65"/>
      <c r="DJ1074" s="65"/>
      <c r="DK1074" s="65"/>
      <c r="DL1074" s="65"/>
      <c r="DM1074" s="65"/>
      <c r="DN1074" s="65"/>
      <c r="DO1074" s="65"/>
      <c r="DP1074" s="65"/>
      <c r="DQ1074" s="65"/>
      <c r="DR1074" s="65"/>
      <c r="DS1074" s="65"/>
      <c r="DT1074" s="65"/>
      <c r="DU1074" s="65"/>
      <c r="DV1074" s="65"/>
      <c r="DW1074" s="65"/>
      <c r="DX1074" s="65"/>
      <c r="DY1074" s="65"/>
      <c r="DZ1074" s="65"/>
      <c r="EA1074" s="65"/>
    </row>
    <row r="1075" spans="1:131" x14ac:dyDescent="0.25">
      <c r="A1075" s="65"/>
      <c r="B1075" s="65"/>
      <c r="C1075" s="65"/>
      <c r="D1075" s="65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65"/>
      <c r="X1075" s="65"/>
      <c r="Y1075" s="65"/>
      <c r="Z1075" s="65"/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  <c r="AL1075" s="65"/>
      <c r="AM1075" s="65"/>
      <c r="AN1075" s="65"/>
      <c r="AO1075" s="65"/>
      <c r="AP1075" s="65"/>
      <c r="AQ1075" s="65"/>
      <c r="AR1075" s="65"/>
      <c r="AS1075" s="65"/>
      <c r="AT1075" s="65"/>
      <c r="AU1075" s="65"/>
      <c r="AV1075" s="65"/>
      <c r="AW1075" s="65"/>
      <c r="AX1075" s="65"/>
      <c r="AY1075" s="65"/>
      <c r="AZ1075" s="65"/>
      <c r="BA1075" s="65"/>
      <c r="BB1075" s="65"/>
      <c r="BC1075" s="65"/>
      <c r="BD1075" s="65"/>
      <c r="BE1075" s="65"/>
      <c r="BF1075" s="65"/>
      <c r="BG1075" s="65"/>
      <c r="BH1075" s="65"/>
      <c r="BI1075" s="65"/>
      <c r="BJ1075" s="65"/>
      <c r="BK1075" s="65"/>
      <c r="BL1075" s="65"/>
      <c r="BM1075" s="65"/>
      <c r="BN1075" s="65"/>
      <c r="BO1075" s="65"/>
      <c r="BP1075" s="65"/>
      <c r="BQ1075" s="65"/>
      <c r="BR1075" s="65"/>
      <c r="BS1075" s="65"/>
      <c r="BT1075" s="65"/>
      <c r="BU1075" s="65"/>
      <c r="BV1075" s="65"/>
      <c r="BW1075" s="65"/>
      <c r="BX1075" s="65"/>
      <c r="BY1075" s="65"/>
      <c r="BZ1075" s="65"/>
      <c r="CA1075" s="65"/>
      <c r="CB1075" s="65"/>
      <c r="CC1075" s="65"/>
      <c r="CD1075" s="65"/>
      <c r="CE1075" s="65"/>
      <c r="CF1075" s="65"/>
      <c r="CG1075" s="65"/>
      <c r="CH1075" s="65"/>
      <c r="CI1075" s="65"/>
      <c r="CJ1075" s="65"/>
      <c r="CK1075" s="65"/>
      <c r="CL1075" s="65"/>
      <c r="CM1075" s="65"/>
      <c r="CN1075" s="65"/>
      <c r="CO1075" s="65"/>
      <c r="CP1075" s="65"/>
      <c r="CQ1075" s="65"/>
      <c r="CR1075" s="65"/>
      <c r="CS1075" s="65"/>
      <c r="CT1075" s="65"/>
      <c r="CU1075" s="65"/>
      <c r="CV1075" s="65"/>
      <c r="CW1075" s="65"/>
      <c r="CX1075" s="65"/>
      <c r="CY1075" s="65"/>
      <c r="CZ1075" s="65"/>
      <c r="DA1075" s="65"/>
      <c r="DB1075" s="65"/>
      <c r="DC1075" s="65"/>
      <c r="DD1075" s="65"/>
      <c r="DE1075" s="65"/>
      <c r="DF1075" s="65"/>
      <c r="DG1075" s="65"/>
      <c r="DH1075" s="65"/>
      <c r="DI1075" s="65"/>
      <c r="DJ1075" s="65"/>
      <c r="DK1075" s="65"/>
      <c r="DL1075" s="65"/>
      <c r="DM1075" s="65"/>
      <c r="DN1075" s="65"/>
      <c r="DO1075" s="65"/>
      <c r="DP1075" s="65"/>
      <c r="DQ1075" s="65"/>
      <c r="DR1075" s="65"/>
      <c r="DS1075" s="65"/>
      <c r="DT1075" s="65"/>
      <c r="DU1075" s="65"/>
      <c r="DV1075" s="65"/>
      <c r="DW1075" s="65"/>
      <c r="DX1075" s="65"/>
      <c r="DY1075" s="65"/>
      <c r="DZ1075" s="65"/>
      <c r="EA1075" s="65"/>
    </row>
    <row r="1076" spans="1:131" x14ac:dyDescent="0.25">
      <c r="A1076" s="65"/>
      <c r="B1076" s="65"/>
      <c r="C1076" s="65"/>
      <c r="D1076" s="65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65"/>
      <c r="X1076" s="65"/>
      <c r="Y1076" s="65"/>
      <c r="Z1076" s="65"/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  <c r="AL1076" s="65"/>
      <c r="AM1076" s="65"/>
      <c r="AN1076" s="65"/>
      <c r="AO1076" s="65"/>
      <c r="AP1076" s="65"/>
      <c r="AQ1076" s="65"/>
      <c r="AR1076" s="65"/>
      <c r="AS1076" s="65"/>
      <c r="AT1076" s="65"/>
      <c r="AU1076" s="65"/>
      <c r="AV1076" s="65"/>
      <c r="AW1076" s="65"/>
      <c r="AX1076" s="65"/>
      <c r="AY1076" s="65"/>
      <c r="AZ1076" s="65"/>
      <c r="BA1076" s="65"/>
      <c r="BB1076" s="65"/>
      <c r="BC1076" s="65"/>
      <c r="BD1076" s="65"/>
      <c r="BE1076" s="65"/>
      <c r="BF1076" s="65"/>
      <c r="BG1076" s="65"/>
      <c r="BH1076" s="65"/>
      <c r="BI1076" s="65"/>
      <c r="BJ1076" s="65"/>
      <c r="BK1076" s="65"/>
      <c r="BL1076" s="65"/>
      <c r="BM1076" s="65"/>
      <c r="BN1076" s="65"/>
      <c r="BO1076" s="65"/>
      <c r="BP1076" s="65"/>
      <c r="BQ1076" s="65"/>
      <c r="BR1076" s="65"/>
      <c r="BS1076" s="65"/>
      <c r="BT1076" s="65"/>
      <c r="BU1076" s="65"/>
      <c r="BV1076" s="65"/>
      <c r="BW1076" s="65"/>
      <c r="BX1076" s="65"/>
      <c r="BY1076" s="65"/>
      <c r="BZ1076" s="65"/>
      <c r="CA1076" s="65"/>
      <c r="CB1076" s="65"/>
      <c r="CC1076" s="65"/>
      <c r="CD1076" s="65"/>
      <c r="CE1076" s="65"/>
      <c r="CF1076" s="65"/>
      <c r="CG1076" s="65"/>
      <c r="CH1076" s="65"/>
      <c r="CI1076" s="65"/>
      <c r="CJ1076" s="65"/>
      <c r="CK1076" s="65"/>
      <c r="CL1076" s="65"/>
      <c r="CM1076" s="65"/>
      <c r="CN1076" s="65"/>
      <c r="CO1076" s="65"/>
      <c r="CP1076" s="65"/>
      <c r="CQ1076" s="65"/>
      <c r="CR1076" s="65"/>
      <c r="CS1076" s="65"/>
      <c r="CT1076" s="65"/>
      <c r="CU1076" s="65"/>
      <c r="CV1076" s="65"/>
      <c r="CW1076" s="65"/>
      <c r="CX1076" s="65"/>
      <c r="CY1076" s="65"/>
      <c r="CZ1076" s="65"/>
      <c r="DA1076" s="65"/>
      <c r="DB1076" s="65"/>
      <c r="DC1076" s="65"/>
      <c r="DD1076" s="65"/>
      <c r="DE1076" s="65"/>
      <c r="DF1076" s="65"/>
      <c r="DG1076" s="65"/>
      <c r="DH1076" s="65"/>
      <c r="DI1076" s="65"/>
      <c r="DJ1076" s="65"/>
      <c r="DK1076" s="65"/>
      <c r="DL1076" s="65"/>
      <c r="DM1076" s="65"/>
      <c r="DN1076" s="65"/>
      <c r="DO1076" s="65"/>
      <c r="DP1076" s="65"/>
      <c r="DQ1076" s="65"/>
      <c r="DR1076" s="65"/>
      <c r="DS1076" s="65"/>
      <c r="DT1076" s="65"/>
      <c r="DU1076" s="65"/>
      <c r="DV1076" s="65"/>
      <c r="DW1076" s="65"/>
      <c r="DX1076" s="65"/>
      <c r="DY1076" s="65"/>
      <c r="DZ1076" s="65"/>
      <c r="EA1076" s="65"/>
    </row>
    <row r="1077" spans="1:131" x14ac:dyDescent="0.25">
      <c r="A1077" s="65"/>
      <c r="B1077" s="65"/>
      <c r="C1077" s="65"/>
      <c r="D1077" s="65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65"/>
      <c r="X1077" s="65"/>
      <c r="Y1077" s="65"/>
      <c r="Z1077" s="65"/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  <c r="AL1077" s="65"/>
      <c r="AM1077" s="65"/>
      <c r="AN1077" s="65"/>
      <c r="AO1077" s="65"/>
      <c r="AP1077" s="65"/>
      <c r="AQ1077" s="65"/>
      <c r="AR1077" s="65"/>
      <c r="AS1077" s="65"/>
      <c r="AT1077" s="65"/>
      <c r="AU1077" s="65"/>
      <c r="AV1077" s="65"/>
      <c r="AW1077" s="65"/>
      <c r="AX1077" s="65"/>
      <c r="AY1077" s="65"/>
      <c r="AZ1077" s="65"/>
      <c r="BA1077" s="65"/>
      <c r="BB1077" s="65"/>
      <c r="BC1077" s="65"/>
      <c r="BD1077" s="65"/>
      <c r="BE1077" s="65"/>
      <c r="BF1077" s="65"/>
      <c r="BG1077" s="65"/>
      <c r="BH1077" s="65"/>
      <c r="BI1077" s="65"/>
      <c r="BJ1077" s="65"/>
      <c r="BK1077" s="65"/>
      <c r="BL1077" s="65"/>
      <c r="BM1077" s="65"/>
      <c r="BN1077" s="65"/>
      <c r="BO1077" s="65"/>
      <c r="BP1077" s="65"/>
      <c r="BQ1077" s="65"/>
      <c r="BR1077" s="65"/>
      <c r="BS1077" s="65"/>
      <c r="BT1077" s="65"/>
      <c r="BU1077" s="65"/>
      <c r="BV1077" s="65"/>
      <c r="BW1077" s="65"/>
      <c r="BX1077" s="65"/>
      <c r="BY1077" s="65"/>
      <c r="BZ1077" s="65"/>
      <c r="CA1077" s="65"/>
      <c r="CB1077" s="65"/>
      <c r="CC1077" s="65"/>
      <c r="CD1077" s="65"/>
      <c r="CE1077" s="65"/>
      <c r="CF1077" s="65"/>
      <c r="CG1077" s="65"/>
      <c r="CH1077" s="65"/>
      <c r="CI1077" s="65"/>
      <c r="CJ1077" s="65"/>
      <c r="CK1077" s="65"/>
      <c r="CL1077" s="65"/>
      <c r="CM1077" s="65"/>
      <c r="CN1077" s="65"/>
      <c r="CO1077" s="65"/>
      <c r="CP1077" s="65"/>
      <c r="CQ1077" s="65"/>
      <c r="CR1077" s="65"/>
      <c r="CS1077" s="65"/>
      <c r="CT1077" s="65"/>
      <c r="CU1077" s="65"/>
      <c r="CV1077" s="65"/>
      <c r="CW1077" s="65"/>
      <c r="CX1077" s="65"/>
      <c r="CY1077" s="65"/>
      <c r="CZ1077" s="65"/>
      <c r="DA1077" s="65"/>
      <c r="DB1077" s="65"/>
      <c r="DC1077" s="65"/>
      <c r="DD1077" s="65"/>
      <c r="DE1077" s="65"/>
      <c r="DF1077" s="65"/>
      <c r="DG1077" s="65"/>
      <c r="DH1077" s="65"/>
      <c r="DI1077" s="65"/>
      <c r="DJ1077" s="65"/>
      <c r="DK1077" s="65"/>
      <c r="DL1077" s="65"/>
      <c r="DM1077" s="65"/>
      <c r="DN1077" s="65"/>
      <c r="DO1077" s="65"/>
      <c r="DP1077" s="65"/>
      <c r="DQ1077" s="65"/>
      <c r="DR1077" s="65"/>
      <c r="DS1077" s="65"/>
      <c r="DT1077" s="65"/>
      <c r="DU1077" s="65"/>
      <c r="DV1077" s="65"/>
      <c r="DW1077" s="65"/>
      <c r="DX1077" s="65"/>
      <c r="DY1077" s="65"/>
      <c r="DZ1077" s="65"/>
      <c r="EA1077" s="65"/>
    </row>
    <row r="1078" spans="1:131" x14ac:dyDescent="0.25">
      <c r="A1078" s="65"/>
      <c r="B1078" s="65"/>
      <c r="C1078" s="65"/>
      <c r="D1078" s="65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65"/>
      <c r="X1078" s="65"/>
      <c r="Y1078" s="65"/>
      <c r="Z1078" s="65"/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  <c r="AL1078" s="65"/>
      <c r="AM1078" s="65"/>
      <c r="AN1078" s="65"/>
      <c r="AO1078" s="65"/>
      <c r="AP1078" s="65"/>
      <c r="AQ1078" s="65"/>
      <c r="AR1078" s="65"/>
      <c r="AS1078" s="65"/>
      <c r="AT1078" s="65"/>
      <c r="AU1078" s="65"/>
      <c r="AV1078" s="65"/>
      <c r="AW1078" s="65"/>
      <c r="AX1078" s="65"/>
      <c r="AY1078" s="65"/>
      <c r="AZ1078" s="65"/>
      <c r="BA1078" s="65"/>
      <c r="BB1078" s="65"/>
      <c r="BC1078" s="65"/>
      <c r="BD1078" s="65"/>
      <c r="BE1078" s="65"/>
      <c r="BF1078" s="65"/>
      <c r="BG1078" s="65"/>
      <c r="BH1078" s="65"/>
      <c r="BI1078" s="65"/>
      <c r="BJ1078" s="65"/>
      <c r="BK1078" s="65"/>
      <c r="BL1078" s="65"/>
      <c r="BM1078" s="65"/>
      <c r="BN1078" s="65"/>
      <c r="BO1078" s="65"/>
      <c r="BP1078" s="65"/>
      <c r="BQ1078" s="65"/>
      <c r="BR1078" s="65"/>
      <c r="BS1078" s="65"/>
      <c r="BT1078" s="65"/>
      <c r="BU1078" s="65"/>
      <c r="BV1078" s="65"/>
      <c r="BW1078" s="65"/>
      <c r="BX1078" s="65"/>
      <c r="BY1078" s="65"/>
      <c r="BZ1078" s="65"/>
      <c r="CA1078" s="65"/>
      <c r="CB1078" s="65"/>
      <c r="CC1078" s="65"/>
      <c r="CD1078" s="65"/>
      <c r="CE1078" s="65"/>
      <c r="CF1078" s="65"/>
      <c r="CG1078" s="65"/>
      <c r="CH1078" s="65"/>
      <c r="CI1078" s="65"/>
      <c r="CJ1078" s="65"/>
      <c r="CK1078" s="65"/>
      <c r="CL1078" s="65"/>
      <c r="CM1078" s="65"/>
      <c r="CN1078" s="65"/>
      <c r="CO1078" s="65"/>
      <c r="CP1078" s="65"/>
      <c r="CQ1078" s="65"/>
      <c r="CR1078" s="65"/>
      <c r="CS1078" s="65"/>
      <c r="CT1078" s="65"/>
      <c r="CU1078" s="65"/>
      <c r="CV1078" s="65"/>
      <c r="CW1078" s="65"/>
      <c r="CX1078" s="65"/>
      <c r="CY1078" s="65"/>
      <c r="CZ1078" s="65"/>
      <c r="DA1078" s="65"/>
      <c r="DB1078" s="65"/>
      <c r="DC1078" s="65"/>
      <c r="DD1078" s="65"/>
      <c r="DE1078" s="65"/>
      <c r="DF1078" s="65"/>
      <c r="DG1078" s="65"/>
      <c r="DH1078" s="65"/>
      <c r="DI1078" s="65"/>
      <c r="DJ1078" s="65"/>
      <c r="DK1078" s="65"/>
      <c r="DL1078" s="65"/>
      <c r="DM1078" s="65"/>
      <c r="DN1078" s="65"/>
      <c r="DO1078" s="65"/>
      <c r="DP1078" s="65"/>
      <c r="DQ1078" s="65"/>
      <c r="DR1078" s="65"/>
      <c r="DS1078" s="65"/>
      <c r="DT1078" s="65"/>
      <c r="DU1078" s="65"/>
      <c r="DV1078" s="65"/>
      <c r="DW1078" s="65"/>
      <c r="DX1078" s="65"/>
      <c r="DY1078" s="65"/>
      <c r="DZ1078" s="65"/>
      <c r="EA1078" s="65"/>
    </row>
    <row r="1079" spans="1:131" x14ac:dyDescent="0.25">
      <c r="A1079" s="65"/>
      <c r="B1079" s="65"/>
      <c r="C1079" s="65"/>
      <c r="D1079" s="65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65"/>
      <c r="X1079" s="65"/>
      <c r="Y1079" s="65"/>
      <c r="Z1079" s="65"/>
      <c r="AA1079" s="65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  <c r="AL1079" s="65"/>
      <c r="AM1079" s="65"/>
      <c r="AN1079" s="65"/>
      <c r="AO1079" s="65"/>
      <c r="AP1079" s="65"/>
      <c r="AQ1079" s="65"/>
      <c r="AR1079" s="65"/>
      <c r="AS1079" s="65"/>
      <c r="AT1079" s="65"/>
      <c r="AU1079" s="65"/>
      <c r="AV1079" s="65"/>
      <c r="AW1079" s="65"/>
      <c r="AX1079" s="65"/>
      <c r="AY1079" s="65"/>
      <c r="AZ1079" s="65"/>
      <c r="BA1079" s="65"/>
      <c r="BB1079" s="65"/>
      <c r="BC1079" s="65"/>
      <c r="BD1079" s="65"/>
      <c r="BE1079" s="65"/>
      <c r="BF1079" s="65"/>
      <c r="BG1079" s="65"/>
      <c r="BH1079" s="65"/>
      <c r="BI1079" s="65"/>
      <c r="BJ1079" s="65"/>
      <c r="BK1079" s="65"/>
      <c r="BL1079" s="65"/>
      <c r="BM1079" s="65"/>
      <c r="BN1079" s="65"/>
      <c r="BO1079" s="65"/>
      <c r="BP1079" s="65"/>
      <c r="BQ1079" s="65"/>
      <c r="BR1079" s="65"/>
      <c r="BS1079" s="65"/>
      <c r="BT1079" s="65"/>
      <c r="BU1079" s="65"/>
      <c r="BV1079" s="65"/>
      <c r="BW1079" s="65"/>
      <c r="BX1079" s="65"/>
      <c r="BY1079" s="65"/>
      <c r="BZ1079" s="65"/>
      <c r="CA1079" s="65"/>
      <c r="CB1079" s="65"/>
      <c r="CC1079" s="65"/>
      <c r="CD1079" s="65"/>
      <c r="CE1079" s="65"/>
      <c r="CF1079" s="65"/>
      <c r="CG1079" s="65"/>
      <c r="CH1079" s="65"/>
      <c r="CI1079" s="65"/>
      <c r="CJ1079" s="65"/>
      <c r="CK1079" s="65"/>
      <c r="CL1079" s="65"/>
      <c r="CM1079" s="65"/>
      <c r="CN1079" s="65"/>
      <c r="CO1079" s="65"/>
      <c r="CP1079" s="65"/>
      <c r="CQ1079" s="65"/>
      <c r="CR1079" s="65"/>
      <c r="CS1079" s="65"/>
      <c r="CT1079" s="65"/>
      <c r="CU1079" s="65"/>
      <c r="CV1079" s="65"/>
      <c r="CW1079" s="65"/>
      <c r="CX1079" s="65"/>
      <c r="CY1079" s="65"/>
      <c r="CZ1079" s="65"/>
      <c r="DA1079" s="65"/>
      <c r="DB1079" s="65"/>
      <c r="DC1079" s="65"/>
      <c r="DD1079" s="65"/>
      <c r="DE1079" s="65"/>
      <c r="DF1079" s="65"/>
      <c r="DG1079" s="65"/>
      <c r="DH1079" s="65"/>
      <c r="DI1079" s="65"/>
      <c r="DJ1079" s="65"/>
      <c r="DK1079" s="65"/>
      <c r="DL1079" s="65"/>
      <c r="DM1079" s="65"/>
      <c r="DN1079" s="65"/>
      <c r="DO1079" s="65"/>
      <c r="DP1079" s="65"/>
      <c r="DQ1079" s="65"/>
      <c r="DR1079" s="65"/>
      <c r="DS1079" s="65"/>
      <c r="DT1079" s="65"/>
      <c r="DU1079" s="65"/>
      <c r="DV1079" s="65"/>
      <c r="DW1079" s="65"/>
      <c r="DX1079" s="65"/>
      <c r="DY1079" s="65"/>
      <c r="DZ1079" s="65"/>
      <c r="EA1079" s="65"/>
    </row>
    <row r="1080" spans="1:131" x14ac:dyDescent="0.25">
      <c r="A1080" s="65"/>
      <c r="B1080" s="65"/>
      <c r="C1080" s="65"/>
      <c r="D1080" s="65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65"/>
      <c r="X1080" s="65"/>
      <c r="Y1080" s="65"/>
      <c r="Z1080" s="65"/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  <c r="AL1080" s="65"/>
      <c r="AM1080" s="65"/>
      <c r="AN1080" s="65"/>
      <c r="AO1080" s="65"/>
      <c r="AP1080" s="65"/>
      <c r="AQ1080" s="65"/>
      <c r="AR1080" s="65"/>
      <c r="AS1080" s="65"/>
      <c r="AT1080" s="65"/>
      <c r="AU1080" s="65"/>
      <c r="AV1080" s="65"/>
      <c r="AW1080" s="65"/>
      <c r="AX1080" s="65"/>
      <c r="AY1080" s="65"/>
      <c r="AZ1080" s="65"/>
      <c r="BA1080" s="65"/>
      <c r="BB1080" s="65"/>
      <c r="BC1080" s="65"/>
      <c r="BD1080" s="65"/>
      <c r="BE1080" s="65"/>
      <c r="BF1080" s="65"/>
      <c r="BG1080" s="65"/>
      <c r="BH1080" s="65"/>
      <c r="BI1080" s="65"/>
      <c r="BJ1080" s="65"/>
      <c r="BK1080" s="65"/>
      <c r="BL1080" s="65"/>
      <c r="BM1080" s="65"/>
      <c r="BN1080" s="65"/>
      <c r="BO1080" s="65"/>
      <c r="BP1080" s="65"/>
      <c r="BQ1080" s="65"/>
      <c r="BR1080" s="65"/>
      <c r="BS1080" s="65"/>
      <c r="BT1080" s="65"/>
      <c r="BU1080" s="65"/>
      <c r="BV1080" s="65"/>
      <c r="BW1080" s="65"/>
      <c r="BX1080" s="65"/>
      <c r="BY1080" s="65"/>
      <c r="BZ1080" s="65"/>
      <c r="CA1080" s="65"/>
      <c r="CB1080" s="65"/>
      <c r="CC1080" s="65"/>
      <c r="CD1080" s="65"/>
      <c r="CE1080" s="65"/>
      <c r="CF1080" s="65"/>
      <c r="CG1080" s="65"/>
      <c r="CH1080" s="65"/>
      <c r="CI1080" s="65"/>
      <c r="CJ1080" s="65"/>
      <c r="CK1080" s="65"/>
      <c r="CL1080" s="65"/>
      <c r="CM1080" s="65"/>
      <c r="CN1080" s="65"/>
      <c r="CO1080" s="65"/>
      <c r="CP1080" s="65"/>
      <c r="CQ1080" s="65"/>
      <c r="CR1080" s="65"/>
      <c r="CS1080" s="65"/>
      <c r="CT1080" s="65"/>
      <c r="CU1080" s="65"/>
      <c r="CV1080" s="65"/>
      <c r="CW1080" s="65"/>
      <c r="CX1080" s="65"/>
      <c r="CY1080" s="65"/>
      <c r="CZ1080" s="65"/>
      <c r="DA1080" s="65"/>
      <c r="DB1080" s="65"/>
      <c r="DC1080" s="65"/>
      <c r="DD1080" s="65"/>
      <c r="DE1080" s="65"/>
      <c r="DF1080" s="65"/>
      <c r="DG1080" s="65"/>
      <c r="DH1080" s="65"/>
      <c r="DI1080" s="65"/>
      <c r="DJ1080" s="65"/>
      <c r="DK1080" s="65"/>
      <c r="DL1080" s="65"/>
      <c r="DM1080" s="65"/>
      <c r="DN1080" s="65"/>
      <c r="DO1080" s="65"/>
      <c r="DP1080" s="65"/>
      <c r="DQ1080" s="65"/>
      <c r="DR1080" s="65"/>
      <c r="DS1080" s="65"/>
      <c r="DT1080" s="65"/>
      <c r="DU1080" s="65"/>
      <c r="DV1080" s="65"/>
      <c r="DW1080" s="65"/>
      <c r="DX1080" s="65"/>
      <c r="DY1080" s="65"/>
      <c r="DZ1080" s="65"/>
      <c r="EA1080" s="65"/>
    </row>
    <row r="1081" spans="1:131" x14ac:dyDescent="0.25">
      <c r="A1081" s="65"/>
      <c r="B1081" s="65"/>
      <c r="C1081" s="65"/>
      <c r="D1081" s="65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65"/>
      <c r="X1081" s="65"/>
      <c r="Y1081" s="65"/>
      <c r="Z1081" s="65"/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  <c r="AL1081" s="65"/>
      <c r="AM1081" s="65"/>
      <c r="AN1081" s="65"/>
      <c r="AO1081" s="65"/>
      <c r="AP1081" s="65"/>
      <c r="AQ1081" s="65"/>
      <c r="AR1081" s="65"/>
      <c r="AS1081" s="65"/>
      <c r="AT1081" s="65"/>
      <c r="AU1081" s="65"/>
      <c r="AV1081" s="65"/>
      <c r="AW1081" s="65"/>
      <c r="AX1081" s="65"/>
      <c r="AY1081" s="65"/>
      <c r="AZ1081" s="65"/>
      <c r="BA1081" s="65"/>
      <c r="BB1081" s="65"/>
      <c r="BC1081" s="65"/>
      <c r="BD1081" s="65"/>
      <c r="BE1081" s="65"/>
      <c r="BF1081" s="65"/>
      <c r="BG1081" s="65"/>
      <c r="BH1081" s="65"/>
      <c r="BI1081" s="65"/>
      <c r="BJ1081" s="65"/>
      <c r="BK1081" s="65"/>
      <c r="BL1081" s="65"/>
      <c r="BM1081" s="65"/>
      <c r="BN1081" s="65"/>
      <c r="BO1081" s="65"/>
      <c r="BP1081" s="65"/>
      <c r="BQ1081" s="65"/>
      <c r="BR1081" s="65"/>
      <c r="BS1081" s="65"/>
      <c r="BT1081" s="65"/>
      <c r="BU1081" s="65"/>
      <c r="BV1081" s="65"/>
      <c r="BW1081" s="65"/>
      <c r="BX1081" s="65"/>
      <c r="BY1081" s="65"/>
      <c r="BZ1081" s="65"/>
      <c r="CA1081" s="65"/>
      <c r="CB1081" s="65"/>
      <c r="CC1081" s="65"/>
      <c r="CD1081" s="65"/>
      <c r="CE1081" s="65"/>
      <c r="CF1081" s="65"/>
      <c r="CG1081" s="65"/>
      <c r="CH1081" s="65"/>
      <c r="CI1081" s="65"/>
      <c r="CJ1081" s="65"/>
      <c r="CK1081" s="65"/>
      <c r="CL1081" s="65"/>
      <c r="CM1081" s="65"/>
      <c r="CN1081" s="65"/>
      <c r="CO1081" s="65"/>
      <c r="CP1081" s="65"/>
      <c r="CQ1081" s="65"/>
      <c r="CR1081" s="65"/>
      <c r="CS1081" s="65"/>
      <c r="CT1081" s="65"/>
      <c r="CU1081" s="65"/>
      <c r="CV1081" s="65"/>
      <c r="CW1081" s="65"/>
      <c r="CX1081" s="65"/>
      <c r="CY1081" s="65"/>
      <c r="CZ1081" s="65"/>
      <c r="DA1081" s="65"/>
      <c r="DB1081" s="65"/>
      <c r="DC1081" s="65"/>
      <c r="DD1081" s="65"/>
      <c r="DE1081" s="65"/>
      <c r="DF1081" s="65"/>
      <c r="DG1081" s="65"/>
      <c r="DH1081" s="65"/>
      <c r="DI1081" s="65"/>
      <c r="DJ1081" s="65"/>
      <c r="DK1081" s="65"/>
      <c r="DL1081" s="65"/>
      <c r="DM1081" s="65"/>
      <c r="DN1081" s="65"/>
      <c r="DO1081" s="65"/>
      <c r="DP1081" s="65"/>
      <c r="DQ1081" s="65"/>
      <c r="DR1081" s="65"/>
      <c r="DS1081" s="65"/>
      <c r="DT1081" s="65"/>
      <c r="DU1081" s="65"/>
      <c r="DV1081" s="65"/>
      <c r="DW1081" s="65"/>
      <c r="DX1081" s="65"/>
      <c r="DY1081" s="65"/>
      <c r="DZ1081" s="65"/>
      <c r="EA1081" s="65"/>
    </row>
    <row r="1082" spans="1:131" x14ac:dyDescent="0.25">
      <c r="A1082" s="65"/>
      <c r="B1082" s="65"/>
      <c r="C1082" s="65"/>
      <c r="D1082" s="65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65"/>
      <c r="X1082" s="65"/>
      <c r="Y1082" s="65"/>
      <c r="Z1082" s="65"/>
      <c r="AA1082" s="65"/>
      <c r="AB1082" s="65"/>
      <c r="AC1082" s="65"/>
      <c r="AD1082" s="65"/>
      <c r="AE1082" s="65"/>
      <c r="AF1082" s="65"/>
      <c r="AG1082" s="65"/>
      <c r="AH1082" s="65"/>
      <c r="AI1082" s="65"/>
      <c r="AJ1082" s="65"/>
      <c r="AK1082" s="65"/>
      <c r="AL1082" s="65"/>
      <c r="AM1082" s="65"/>
      <c r="AN1082" s="65"/>
      <c r="AO1082" s="65"/>
      <c r="AP1082" s="65"/>
      <c r="AQ1082" s="65"/>
      <c r="AR1082" s="65"/>
      <c r="AS1082" s="65"/>
      <c r="AT1082" s="65"/>
      <c r="AU1082" s="65"/>
      <c r="AV1082" s="65"/>
      <c r="AW1082" s="65"/>
      <c r="AX1082" s="65"/>
      <c r="AY1082" s="65"/>
      <c r="AZ1082" s="65"/>
      <c r="BA1082" s="65"/>
      <c r="BB1082" s="65"/>
      <c r="BC1082" s="65"/>
      <c r="BD1082" s="65"/>
      <c r="BE1082" s="65"/>
      <c r="BF1082" s="65"/>
      <c r="BG1082" s="65"/>
      <c r="BH1082" s="65"/>
      <c r="BI1082" s="65"/>
      <c r="BJ1082" s="65"/>
      <c r="BK1082" s="65"/>
      <c r="BL1082" s="65"/>
      <c r="BM1082" s="65"/>
      <c r="BN1082" s="65"/>
      <c r="BO1082" s="65"/>
      <c r="BP1082" s="65"/>
      <c r="BQ1082" s="65"/>
      <c r="BR1082" s="65"/>
      <c r="BS1082" s="65"/>
      <c r="BT1082" s="65"/>
      <c r="BU1082" s="65"/>
      <c r="BV1082" s="65"/>
      <c r="BW1082" s="65"/>
      <c r="BX1082" s="65"/>
      <c r="BY1082" s="65"/>
      <c r="BZ1082" s="65"/>
      <c r="CA1082" s="65"/>
      <c r="CB1082" s="65"/>
      <c r="CC1082" s="65"/>
      <c r="CD1082" s="65"/>
      <c r="CE1082" s="65"/>
      <c r="CF1082" s="65"/>
      <c r="CG1082" s="65"/>
      <c r="CH1082" s="65"/>
      <c r="CI1082" s="65"/>
      <c r="CJ1082" s="65"/>
      <c r="CK1082" s="65"/>
      <c r="CL1082" s="65"/>
      <c r="CM1082" s="65"/>
      <c r="CN1082" s="65"/>
      <c r="CO1082" s="65"/>
      <c r="CP1082" s="65"/>
      <c r="CQ1082" s="65"/>
      <c r="CR1082" s="65"/>
      <c r="CS1082" s="65"/>
      <c r="CT1082" s="65"/>
      <c r="CU1082" s="65"/>
      <c r="CV1082" s="65"/>
      <c r="CW1082" s="65"/>
      <c r="CX1082" s="65"/>
      <c r="CY1082" s="65"/>
      <c r="CZ1082" s="65"/>
      <c r="DA1082" s="65"/>
      <c r="DB1082" s="65"/>
      <c r="DC1082" s="65"/>
      <c r="DD1082" s="65"/>
      <c r="DE1082" s="65"/>
      <c r="DF1082" s="65"/>
      <c r="DG1082" s="65"/>
      <c r="DH1082" s="65"/>
      <c r="DI1082" s="65"/>
      <c r="DJ1082" s="65"/>
      <c r="DK1082" s="65"/>
      <c r="DL1082" s="65"/>
      <c r="DM1082" s="65"/>
      <c r="DN1082" s="65"/>
      <c r="DO1082" s="65"/>
      <c r="DP1082" s="65"/>
      <c r="DQ1082" s="65"/>
      <c r="DR1082" s="65"/>
      <c r="DS1082" s="65"/>
      <c r="DT1082" s="65"/>
      <c r="DU1082" s="65"/>
      <c r="DV1082" s="65"/>
      <c r="DW1082" s="65"/>
      <c r="DX1082" s="65"/>
      <c r="DY1082" s="65"/>
      <c r="DZ1082" s="65"/>
      <c r="EA1082" s="65"/>
    </row>
    <row r="1083" spans="1:131" x14ac:dyDescent="0.25">
      <c r="A1083" s="65"/>
      <c r="B1083" s="65"/>
      <c r="C1083" s="65"/>
      <c r="D1083" s="65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65"/>
      <c r="X1083" s="65"/>
      <c r="Y1083" s="65"/>
      <c r="Z1083" s="65"/>
      <c r="AA1083" s="65"/>
      <c r="AB1083" s="65"/>
      <c r="AC1083" s="65"/>
      <c r="AD1083" s="65"/>
      <c r="AE1083" s="65"/>
      <c r="AF1083" s="65"/>
      <c r="AG1083" s="65"/>
      <c r="AH1083" s="65"/>
      <c r="AI1083" s="65"/>
      <c r="AJ1083" s="65"/>
      <c r="AK1083" s="65"/>
      <c r="AL1083" s="65"/>
      <c r="AM1083" s="65"/>
      <c r="AN1083" s="65"/>
      <c r="AO1083" s="65"/>
      <c r="AP1083" s="65"/>
      <c r="AQ1083" s="65"/>
      <c r="AR1083" s="65"/>
      <c r="AS1083" s="65"/>
      <c r="AT1083" s="65"/>
      <c r="AU1083" s="65"/>
      <c r="AV1083" s="65"/>
      <c r="AW1083" s="65"/>
      <c r="AX1083" s="65"/>
      <c r="AY1083" s="65"/>
      <c r="AZ1083" s="65"/>
      <c r="BA1083" s="65"/>
      <c r="BB1083" s="65"/>
      <c r="BC1083" s="65"/>
      <c r="BD1083" s="65"/>
      <c r="BE1083" s="65"/>
      <c r="BF1083" s="65"/>
      <c r="BG1083" s="65"/>
      <c r="BH1083" s="65"/>
      <c r="BI1083" s="65"/>
      <c r="BJ1083" s="65"/>
      <c r="BK1083" s="65"/>
      <c r="BL1083" s="65"/>
      <c r="BM1083" s="65"/>
      <c r="BN1083" s="65"/>
      <c r="BO1083" s="65"/>
      <c r="BP1083" s="65"/>
      <c r="BQ1083" s="65"/>
      <c r="BR1083" s="65"/>
      <c r="BS1083" s="65"/>
      <c r="BT1083" s="65"/>
      <c r="BU1083" s="65"/>
      <c r="BV1083" s="65"/>
      <c r="BW1083" s="65"/>
      <c r="BX1083" s="65"/>
      <c r="BY1083" s="65"/>
      <c r="BZ1083" s="65"/>
      <c r="CA1083" s="65"/>
      <c r="CB1083" s="65"/>
      <c r="CC1083" s="65"/>
      <c r="CD1083" s="65"/>
      <c r="CE1083" s="65"/>
      <c r="CF1083" s="65"/>
      <c r="CG1083" s="65"/>
      <c r="CH1083" s="65"/>
      <c r="CI1083" s="65"/>
      <c r="CJ1083" s="65"/>
      <c r="CK1083" s="65"/>
      <c r="CL1083" s="65"/>
      <c r="CM1083" s="65"/>
      <c r="CN1083" s="65"/>
      <c r="CO1083" s="65"/>
      <c r="CP1083" s="65"/>
      <c r="CQ1083" s="65"/>
      <c r="CR1083" s="65"/>
      <c r="CS1083" s="65"/>
      <c r="CT1083" s="65"/>
      <c r="CU1083" s="65"/>
      <c r="CV1083" s="65"/>
      <c r="CW1083" s="65"/>
      <c r="CX1083" s="65"/>
      <c r="CY1083" s="65"/>
      <c r="CZ1083" s="65"/>
      <c r="DA1083" s="65"/>
      <c r="DB1083" s="65"/>
      <c r="DC1083" s="65"/>
      <c r="DD1083" s="65"/>
      <c r="DE1083" s="65"/>
      <c r="DF1083" s="65"/>
      <c r="DG1083" s="65"/>
      <c r="DH1083" s="65"/>
      <c r="DI1083" s="65"/>
      <c r="DJ1083" s="65"/>
      <c r="DK1083" s="65"/>
      <c r="DL1083" s="65"/>
      <c r="DM1083" s="65"/>
      <c r="DN1083" s="65"/>
      <c r="DO1083" s="65"/>
      <c r="DP1083" s="65"/>
      <c r="DQ1083" s="65"/>
      <c r="DR1083" s="65"/>
      <c r="DS1083" s="65"/>
      <c r="DT1083" s="65"/>
      <c r="DU1083" s="65"/>
      <c r="DV1083" s="65"/>
      <c r="DW1083" s="65"/>
      <c r="DX1083" s="65"/>
      <c r="DY1083" s="65"/>
      <c r="DZ1083" s="65"/>
      <c r="EA1083" s="65"/>
    </row>
    <row r="1084" spans="1:131" x14ac:dyDescent="0.25">
      <c r="A1084" s="65"/>
      <c r="B1084" s="65"/>
      <c r="C1084" s="65"/>
      <c r="D1084" s="65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65"/>
      <c r="X1084" s="65"/>
      <c r="Y1084" s="65"/>
      <c r="Z1084" s="65"/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  <c r="AL1084" s="65"/>
      <c r="AM1084" s="65"/>
      <c r="AN1084" s="65"/>
      <c r="AO1084" s="65"/>
      <c r="AP1084" s="65"/>
      <c r="AQ1084" s="65"/>
      <c r="AR1084" s="65"/>
      <c r="AS1084" s="65"/>
      <c r="AT1084" s="65"/>
      <c r="AU1084" s="65"/>
      <c r="AV1084" s="65"/>
      <c r="AW1084" s="65"/>
      <c r="AX1084" s="65"/>
      <c r="AY1084" s="65"/>
      <c r="AZ1084" s="65"/>
      <c r="BA1084" s="65"/>
      <c r="BB1084" s="65"/>
      <c r="BC1084" s="65"/>
      <c r="BD1084" s="65"/>
      <c r="BE1084" s="65"/>
      <c r="BF1084" s="65"/>
      <c r="BG1084" s="65"/>
      <c r="BH1084" s="65"/>
      <c r="BI1084" s="65"/>
      <c r="BJ1084" s="65"/>
      <c r="BK1084" s="65"/>
      <c r="BL1084" s="65"/>
      <c r="BM1084" s="65"/>
      <c r="BN1084" s="65"/>
      <c r="BO1084" s="65"/>
      <c r="BP1084" s="65"/>
      <c r="BQ1084" s="65"/>
      <c r="BR1084" s="65"/>
      <c r="BS1084" s="65"/>
      <c r="BT1084" s="65"/>
      <c r="BU1084" s="65"/>
      <c r="BV1084" s="65"/>
      <c r="BW1084" s="65"/>
      <c r="BX1084" s="65"/>
      <c r="BY1084" s="65"/>
      <c r="BZ1084" s="65"/>
      <c r="CA1084" s="65"/>
      <c r="CB1084" s="65"/>
      <c r="CC1084" s="65"/>
      <c r="CD1084" s="65"/>
      <c r="CE1084" s="65"/>
      <c r="CF1084" s="65"/>
      <c r="CG1084" s="65"/>
      <c r="CH1084" s="65"/>
      <c r="CI1084" s="65"/>
      <c r="CJ1084" s="65"/>
      <c r="CK1084" s="65"/>
      <c r="CL1084" s="65"/>
      <c r="CM1084" s="65"/>
      <c r="CN1084" s="65"/>
      <c r="CO1084" s="65"/>
      <c r="CP1084" s="65"/>
      <c r="CQ1084" s="65"/>
      <c r="CR1084" s="65"/>
      <c r="CS1084" s="65"/>
      <c r="CT1084" s="65"/>
      <c r="CU1084" s="65"/>
      <c r="CV1084" s="65"/>
      <c r="CW1084" s="65"/>
      <c r="CX1084" s="65"/>
      <c r="CY1084" s="65"/>
      <c r="CZ1084" s="65"/>
      <c r="DA1084" s="65"/>
      <c r="DB1084" s="65"/>
      <c r="DC1084" s="65"/>
      <c r="DD1084" s="65"/>
      <c r="DE1084" s="65"/>
      <c r="DF1084" s="65"/>
      <c r="DG1084" s="65"/>
      <c r="DH1084" s="65"/>
      <c r="DI1084" s="65"/>
      <c r="DJ1084" s="65"/>
      <c r="DK1084" s="65"/>
      <c r="DL1084" s="65"/>
      <c r="DM1084" s="65"/>
      <c r="DN1084" s="65"/>
      <c r="DO1084" s="65"/>
      <c r="DP1084" s="65"/>
      <c r="DQ1084" s="65"/>
      <c r="DR1084" s="65"/>
      <c r="DS1084" s="65"/>
      <c r="DT1084" s="65"/>
      <c r="DU1084" s="65"/>
      <c r="DV1084" s="65"/>
      <c r="DW1084" s="65"/>
      <c r="DX1084" s="65"/>
      <c r="DY1084" s="65"/>
      <c r="DZ1084" s="65"/>
      <c r="EA1084" s="65"/>
    </row>
    <row r="1085" spans="1:131" x14ac:dyDescent="0.25">
      <c r="A1085" s="65"/>
      <c r="B1085" s="65"/>
      <c r="C1085" s="65"/>
      <c r="D1085" s="65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65"/>
      <c r="X1085" s="65"/>
      <c r="Y1085" s="65"/>
      <c r="Z1085" s="65"/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  <c r="AL1085" s="65"/>
      <c r="AM1085" s="65"/>
      <c r="AN1085" s="65"/>
      <c r="AO1085" s="65"/>
      <c r="AP1085" s="65"/>
      <c r="AQ1085" s="65"/>
      <c r="AR1085" s="65"/>
      <c r="AS1085" s="65"/>
      <c r="AT1085" s="65"/>
      <c r="AU1085" s="65"/>
      <c r="AV1085" s="65"/>
      <c r="AW1085" s="65"/>
      <c r="AX1085" s="65"/>
      <c r="AY1085" s="65"/>
      <c r="AZ1085" s="65"/>
      <c r="BA1085" s="65"/>
      <c r="BB1085" s="65"/>
      <c r="BC1085" s="65"/>
      <c r="BD1085" s="65"/>
      <c r="BE1085" s="65"/>
      <c r="BF1085" s="65"/>
      <c r="BG1085" s="65"/>
      <c r="BH1085" s="65"/>
      <c r="BI1085" s="65"/>
      <c r="BJ1085" s="65"/>
      <c r="BK1085" s="65"/>
      <c r="BL1085" s="65"/>
      <c r="BM1085" s="65"/>
      <c r="BN1085" s="65"/>
      <c r="BO1085" s="65"/>
      <c r="BP1085" s="65"/>
      <c r="BQ1085" s="65"/>
      <c r="BR1085" s="65"/>
      <c r="BS1085" s="65"/>
      <c r="BT1085" s="65"/>
      <c r="BU1085" s="65"/>
      <c r="BV1085" s="65"/>
      <c r="BW1085" s="65"/>
      <c r="BX1085" s="65"/>
      <c r="BY1085" s="65"/>
      <c r="BZ1085" s="65"/>
      <c r="CA1085" s="65"/>
      <c r="CB1085" s="65"/>
      <c r="CC1085" s="65"/>
      <c r="CD1085" s="65"/>
      <c r="CE1085" s="65"/>
      <c r="CF1085" s="65"/>
      <c r="CG1085" s="65"/>
      <c r="CH1085" s="65"/>
      <c r="CI1085" s="65"/>
      <c r="CJ1085" s="65"/>
      <c r="CK1085" s="65"/>
      <c r="CL1085" s="65"/>
      <c r="CM1085" s="65"/>
      <c r="CN1085" s="65"/>
      <c r="CO1085" s="65"/>
      <c r="CP1085" s="65"/>
      <c r="CQ1085" s="65"/>
      <c r="CR1085" s="65"/>
      <c r="CS1085" s="65"/>
      <c r="CT1085" s="65"/>
      <c r="CU1085" s="65"/>
      <c r="CV1085" s="65"/>
      <c r="CW1085" s="65"/>
      <c r="CX1085" s="65"/>
      <c r="CY1085" s="65"/>
      <c r="CZ1085" s="65"/>
      <c r="DA1085" s="65"/>
      <c r="DB1085" s="65"/>
      <c r="DC1085" s="65"/>
      <c r="DD1085" s="65"/>
      <c r="DE1085" s="65"/>
      <c r="DF1085" s="65"/>
      <c r="DG1085" s="65"/>
      <c r="DH1085" s="65"/>
      <c r="DI1085" s="65"/>
      <c r="DJ1085" s="65"/>
      <c r="DK1085" s="65"/>
      <c r="DL1085" s="65"/>
      <c r="DM1085" s="65"/>
      <c r="DN1085" s="65"/>
      <c r="DO1085" s="65"/>
      <c r="DP1085" s="65"/>
      <c r="DQ1085" s="65"/>
      <c r="DR1085" s="65"/>
      <c r="DS1085" s="65"/>
      <c r="DT1085" s="65"/>
      <c r="DU1085" s="65"/>
      <c r="DV1085" s="65"/>
      <c r="DW1085" s="65"/>
      <c r="DX1085" s="65"/>
      <c r="DY1085" s="65"/>
      <c r="DZ1085" s="65"/>
      <c r="EA1085" s="65"/>
    </row>
    <row r="1086" spans="1:131" x14ac:dyDescent="0.25">
      <c r="A1086" s="65"/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  <c r="Z1086" s="65"/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  <c r="AL1086" s="65"/>
      <c r="AM1086" s="65"/>
      <c r="AN1086" s="65"/>
      <c r="AO1086" s="65"/>
      <c r="AP1086" s="65"/>
      <c r="AQ1086" s="65"/>
      <c r="AR1086" s="65"/>
      <c r="AS1086" s="65"/>
      <c r="AT1086" s="65"/>
      <c r="AU1086" s="65"/>
      <c r="AV1086" s="65"/>
      <c r="AW1086" s="65"/>
      <c r="AX1086" s="65"/>
      <c r="AY1086" s="65"/>
      <c r="AZ1086" s="65"/>
      <c r="BA1086" s="65"/>
      <c r="BB1086" s="65"/>
      <c r="BC1086" s="65"/>
      <c r="BD1086" s="65"/>
      <c r="BE1086" s="65"/>
      <c r="BF1086" s="65"/>
      <c r="BG1086" s="65"/>
      <c r="BH1086" s="65"/>
      <c r="BI1086" s="65"/>
      <c r="BJ1086" s="65"/>
      <c r="BK1086" s="65"/>
      <c r="BL1086" s="65"/>
      <c r="BM1086" s="65"/>
      <c r="BN1086" s="65"/>
      <c r="BO1086" s="65"/>
      <c r="BP1086" s="65"/>
      <c r="BQ1086" s="65"/>
      <c r="BR1086" s="65"/>
      <c r="BS1086" s="65"/>
      <c r="BT1086" s="65"/>
      <c r="BU1086" s="65"/>
      <c r="BV1086" s="65"/>
      <c r="BW1086" s="65"/>
      <c r="BX1086" s="65"/>
      <c r="BY1086" s="65"/>
      <c r="BZ1086" s="65"/>
      <c r="CA1086" s="65"/>
      <c r="CB1086" s="65"/>
      <c r="CC1086" s="65"/>
      <c r="CD1086" s="65"/>
      <c r="CE1086" s="65"/>
      <c r="CF1086" s="65"/>
      <c r="CG1086" s="65"/>
      <c r="CH1086" s="65"/>
      <c r="CI1086" s="65"/>
      <c r="CJ1086" s="65"/>
      <c r="CK1086" s="65"/>
      <c r="CL1086" s="65"/>
      <c r="CM1086" s="65"/>
      <c r="CN1086" s="65"/>
      <c r="CO1086" s="65"/>
      <c r="CP1086" s="65"/>
      <c r="CQ1086" s="65"/>
      <c r="CR1086" s="65"/>
      <c r="CS1086" s="65"/>
      <c r="CT1086" s="65"/>
      <c r="CU1086" s="65"/>
      <c r="CV1086" s="65"/>
      <c r="CW1086" s="65"/>
      <c r="CX1086" s="65"/>
      <c r="CY1086" s="65"/>
      <c r="CZ1086" s="65"/>
      <c r="DA1086" s="65"/>
      <c r="DB1086" s="65"/>
      <c r="DC1086" s="65"/>
      <c r="DD1086" s="65"/>
      <c r="DE1086" s="65"/>
      <c r="DF1086" s="65"/>
      <c r="DG1086" s="65"/>
      <c r="DH1086" s="65"/>
      <c r="DI1086" s="65"/>
      <c r="DJ1086" s="65"/>
      <c r="DK1086" s="65"/>
      <c r="DL1086" s="65"/>
      <c r="DM1086" s="65"/>
      <c r="DN1086" s="65"/>
      <c r="DO1086" s="65"/>
      <c r="DP1086" s="65"/>
      <c r="DQ1086" s="65"/>
      <c r="DR1086" s="65"/>
      <c r="DS1086" s="65"/>
      <c r="DT1086" s="65"/>
      <c r="DU1086" s="65"/>
      <c r="DV1086" s="65"/>
      <c r="DW1086" s="65"/>
      <c r="DX1086" s="65"/>
      <c r="DY1086" s="65"/>
      <c r="DZ1086" s="65"/>
      <c r="EA1086" s="65"/>
    </row>
    <row r="1087" spans="1:131" x14ac:dyDescent="0.25">
      <c r="A1087" s="65"/>
      <c r="B1087" s="65"/>
      <c r="C1087" s="65"/>
      <c r="D1087" s="65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65"/>
      <c r="X1087" s="65"/>
      <c r="Y1087" s="65"/>
      <c r="Z1087" s="65"/>
      <c r="AA1087" s="65"/>
      <c r="AB1087" s="65"/>
      <c r="AC1087" s="65"/>
      <c r="AD1087" s="65"/>
      <c r="AE1087" s="65"/>
      <c r="AF1087" s="65"/>
      <c r="AG1087" s="65"/>
      <c r="AH1087" s="65"/>
      <c r="AI1087" s="65"/>
      <c r="AJ1087" s="65"/>
      <c r="AK1087" s="65"/>
      <c r="AL1087" s="65"/>
      <c r="AM1087" s="65"/>
      <c r="AN1087" s="65"/>
      <c r="AO1087" s="65"/>
      <c r="AP1087" s="65"/>
      <c r="AQ1087" s="65"/>
      <c r="AR1087" s="65"/>
      <c r="AS1087" s="65"/>
      <c r="AT1087" s="65"/>
      <c r="AU1087" s="65"/>
      <c r="AV1087" s="65"/>
      <c r="AW1087" s="65"/>
      <c r="AX1087" s="65"/>
      <c r="AY1087" s="65"/>
      <c r="AZ1087" s="65"/>
      <c r="BA1087" s="65"/>
      <c r="BB1087" s="65"/>
      <c r="BC1087" s="65"/>
      <c r="BD1087" s="65"/>
      <c r="BE1087" s="65"/>
      <c r="BF1087" s="65"/>
      <c r="BG1087" s="65"/>
      <c r="BH1087" s="65"/>
      <c r="BI1087" s="65"/>
      <c r="BJ1087" s="65"/>
      <c r="BK1087" s="65"/>
      <c r="BL1087" s="65"/>
      <c r="BM1087" s="65"/>
      <c r="BN1087" s="65"/>
      <c r="BO1087" s="65"/>
      <c r="BP1087" s="65"/>
      <c r="BQ1087" s="65"/>
      <c r="BR1087" s="65"/>
      <c r="BS1087" s="65"/>
      <c r="BT1087" s="65"/>
      <c r="BU1087" s="65"/>
      <c r="BV1087" s="65"/>
      <c r="BW1087" s="65"/>
      <c r="BX1087" s="65"/>
      <c r="BY1087" s="65"/>
      <c r="BZ1087" s="65"/>
      <c r="CA1087" s="65"/>
      <c r="CB1087" s="65"/>
      <c r="CC1087" s="65"/>
      <c r="CD1087" s="65"/>
      <c r="CE1087" s="65"/>
      <c r="CF1087" s="65"/>
      <c r="CG1087" s="65"/>
      <c r="CH1087" s="65"/>
      <c r="CI1087" s="65"/>
      <c r="CJ1087" s="65"/>
      <c r="CK1087" s="65"/>
      <c r="CL1087" s="65"/>
      <c r="CM1087" s="65"/>
      <c r="CN1087" s="65"/>
      <c r="CO1087" s="65"/>
      <c r="CP1087" s="65"/>
      <c r="CQ1087" s="65"/>
      <c r="CR1087" s="65"/>
      <c r="CS1087" s="65"/>
      <c r="CT1087" s="65"/>
      <c r="CU1087" s="65"/>
      <c r="CV1087" s="65"/>
      <c r="CW1087" s="65"/>
      <c r="CX1087" s="65"/>
      <c r="CY1087" s="65"/>
      <c r="CZ1087" s="65"/>
      <c r="DA1087" s="65"/>
      <c r="DB1087" s="65"/>
      <c r="DC1087" s="65"/>
      <c r="DD1087" s="65"/>
      <c r="DE1087" s="65"/>
      <c r="DF1087" s="65"/>
      <c r="DG1087" s="65"/>
      <c r="DH1087" s="65"/>
      <c r="DI1087" s="65"/>
      <c r="DJ1087" s="65"/>
      <c r="DK1087" s="65"/>
      <c r="DL1087" s="65"/>
      <c r="DM1087" s="65"/>
      <c r="DN1087" s="65"/>
      <c r="DO1087" s="65"/>
      <c r="DP1087" s="65"/>
      <c r="DQ1087" s="65"/>
      <c r="DR1087" s="65"/>
      <c r="DS1087" s="65"/>
      <c r="DT1087" s="65"/>
      <c r="DU1087" s="65"/>
      <c r="DV1087" s="65"/>
      <c r="DW1087" s="65"/>
      <c r="DX1087" s="65"/>
      <c r="DY1087" s="65"/>
      <c r="DZ1087" s="65"/>
      <c r="EA1087" s="65"/>
    </row>
    <row r="1088" spans="1:131" x14ac:dyDescent="0.25">
      <c r="A1088" s="65"/>
      <c r="B1088" s="65"/>
      <c r="C1088" s="65"/>
      <c r="D1088" s="65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65"/>
      <c r="X1088" s="65"/>
      <c r="Y1088" s="65"/>
      <c r="Z1088" s="65"/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  <c r="AL1088" s="65"/>
      <c r="AM1088" s="65"/>
      <c r="AN1088" s="65"/>
      <c r="AO1088" s="65"/>
      <c r="AP1088" s="65"/>
      <c r="AQ1088" s="65"/>
      <c r="AR1088" s="65"/>
      <c r="AS1088" s="65"/>
      <c r="AT1088" s="65"/>
      <c r="AU1088" s="65"/>
      <c r="AV1088" s="65"/>
      <c r="AW1088" s="65"/>
      <c r="AX1088" s="65"/>
      <c r="AY1088" s="65"/>
      <c r="AZ1088" s="65"/>
      <c r="BA1088" s="65"/>
      <c r="BB1088" s="65"/>
      <c r="BC1088" s="65"/>
      <c r="BD1088" s="65"/>
      <c r="BE1088" s="65"/>
      <c r="BF1088" s="65"/>
      <c r="BG1088" s="65"/>
      <c r="BH1088" s="65"/>
      <c r="BI1088" s="65"/>
      <c r="BJ1088" s="65"/>
      <c r="BK1088" s="65"/>
      <c r="BL1088" s="65"/>
      <c r="BM1088" s="65"/>
      <c r="BN1088" s="65"/>
      <c r="BO1088" s="65"/>
      <c r="BP1088" s="65"/>
      <c r="BQ1088" s="65"/>
      <c r="BR1088" s="65"/>
      <c r="BS1088" s="65"/>
      <c r="BT1088" s="65"/>
      <c r="BU1088" s="65"/>
      <c r="BV1088" s="65"/>
      <c r="BW1088" s="65"/>
      <c r="BX1088" s="65"/>
      <c r="BY1088" s="65"/>
      <c r="BZ1088" s="65"/>
      <c r="CA1088" s="65"/>
      <c r="CB1088" s="65"/>
      <c r="CC1088" s="65"/>
      <c r="CD1088" s="65"/>
      <c r="CE1088" s="65"/>
      <c r="CF1088" s="65"/>
      <c r="CG1088" s="65"/>
      <c r="CH1088" s="65"/>
      <c r="CI1088" s="65"/>
      <c r="CJ1088" s="65"/>
      <c r="CK1088" s="65"/>
      <c r="CL1088" s="65"/>
      <c r="CM1088" s="65"/>
      <c r="CN1088" s="65"/>
      <c r="CO1088" s="65"/>
      <c r="CP1088" s="65"/>
      <c r="CQ1088" s="65"/>
      <c r="CR1088" s="65"/>
      <c r="CS1088" s="65"/>
      <c r="CT1088" s="65"/>
      <c r="CU1088" s="65"/>
      <c r="CV1088" s="65"/>
      <c r="CW1088" s="65"/>
      <c r="CX1088" s="65"/>
      <c r="CY1088" s="65"/>
      <c r="CZ1088" s="65"/>
      <c r="DA1088" s="65"/>
      <c r="DB1088" s="65"/>
      <c r="DC1088" s="65"/>
      <c r="DD1088" s="65"/>
      <c r="DE1088" s="65"/>
      <c r="DF1088" s="65"/>
      <c r="DG1088" s="65"/>
      <c r="DH1088" s="65"/>
      <c r="DI1088" s="65"/>
      <c r="DJ1088" s="65"/>
      <c r="DK1088" s="65"/>
      <c r="DL1088" s="65"/>
      <c r="DM1088" s="65"/>
      <c r="DN1088" s="65"/>
      <c r="DO1088" s="65"/>
      <c r="DP1088" s="65"/>
      <c r="DQ1088" s="65"/>
      <c r="DR1088" s="65"/>
      <c r="DS1088" s="65"/>
      <c r="DT1088" s="65"/>
      <c r="DU1088" s="65"/>
      <c r="DV1088" s="65"/>
      <c r="DW1088" s="65"/>
      <c r="DX1088" s="65"/>
      <c r="DY1088" s="65"/>
      <c r="DZ1088" s="65"/>
      <c r="EA1088" s="65"/>
    </row>
    <row r="1089" spans="1:131" x14ac:dyDescent="0.25">
      <c r="A1089" s="65"/>
      <c r="B1089" s="65"/>
      <c r="C1089" s="65"/>
      <c r="D1089" s="65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65"/>
      <c r="X1089" s="65"/>
      <c r="Y1089" s="65"/>
      <c r="Z1089" s="65"/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  <c r="AL1089" s="65"/>
      <c r="AM1089" s="65"/>
      <c r="AN1089" s="65"/>
      <c r="AO1089" s="65"/>
      <c r="AP1089" s="65"/>
      <c r="AQ1089" s="65"/>
      <c r="AR1089" s="65"/>
      <c r="AS1089" s="65"/>
      <c r="AT1089" s="65"/>
      <c r="AU1089" s="65"/>
      <c r="AV1089" s="65"/>
      <c r="AW1089" s="65"/>
      <c r="AX1089" s="65"/>
      <c r="AY1089" s="65"/>
      <c r="AZ1089" s="65"/>
      <c r="BA1089" s="65"/>
      <c r="BB1089" s="65"/>
      <c r="BC1089" s="65"/>
      <c r="BD1089" s="65"/>
      <c r="BE1089" s="65"/>
      <c r="BF1089" s="65"/>
      <c r="BG1089" s="65"/>
      <c r="BH1089" s="65"/>
      <c r="BI1089" s="65"/>
      <c r="BJ1089" s="65"/>
      <c r="BK1089" s="65"/>
      <c r="BL1089" s="65"/>
      <c r="BM1089" s="65"/>
      <c r="BN1089" s="65"/>
      <c r="BO1089" s="65"/>
      <c r="BP1089" s="65"/>
      <c r="BQ1089" s="65"/>
      <c r="BR1089" s="65"/>
      <c r="BS1089" s="65"/>
      <c r="BT1089" s="65"/>
      <c r="BU1089" s="65"/>
      <c r="BV1089" s="65"/>
      <c r="BW1089" s="65"/>
      <c r="BX1089" s="65"/>
      <c r="BY1089" s="65"/>
      <c r="BZ1089" s="65"/>
      <c r="CA1089" s="65"/>
      <c r="CB1089" s="65"/>
      <c r="CC1089" s="65"/>
      <c r="CD1089" s="65"/>
      <c r="CE1089" s="65"/>
      <c r="CF1089" s="65"/>
      <c r="CG1089" s="65"/>
      <c r="CH1089" s="65"/>
      <c r="CI1089" s="65"/>
      <c r="CJ1089" s="65"/>
      <c r="CK1089" s="65"/>
      <c r="CL1089" s="65"/>
      <c r="CM1089" s="65"/>
      <c r="CN1089" s="65"/>
      <c r="CO1089" s="65"/>
      <c r="CP1089" s="65"/>
      <c r="CQ1089" s="65"/>
      <c r="CR1089" s="65"/>
      <c r="CS1089" s="65"/>
      <c r="CT1089" s="65"/>
      <c r="CU1089" s="65"/>
      <c r="CV1089" s="65"/>
      <c r="CW1089" s="65"/>
      <c r="CX1089" s="65"/>
      <c r="CY1089" s="65"/>
      <c r="CZ1089" s="65"/>
      <c r="DA1089" s="65"/>
      <c r="DB1089" s="65"/>
      <c r="DC1089" s="65"/>
      <c r="DD1089" s="65"/>
      <c r="DE1089" s="65"/>
      <c r="DF1089" s="65"/>
      <c r="DG1089" s="65"/>
      <c r="DH1089" s="65"/>
      <c r="DI1089" s="65"/>
      <c r="DJ1089" s="65"/>
      <c r="DK1089" s="65"/>
      <c r="DL1089" s="65"/>
      <c r="DM1089" s="65"/>
      <c r="DN1089" s="65"/>
      <c r="DO1089" s="65"/>
      <c r="DP1089" s="65"/>
      <c r="DQ1089" s="65"/>
      <c r="DR1089" s="65"/>
      <c r="DS1089" s="65"/>
      <c r="DT1089" s="65"/>
      <c r="DU1089" s="65"/>
      <c r="DV1089" s="65"/>
      <c r="DW1089" s="65"/>
      <c r="DX1089" s="65"/>
      <c r="DY1089" s="65"/>
      <c r="DZ1089" s="65"/>
      <c r="EA1089" s="65"/>
    </row>
    <row r="1090" spans="1:131" x14ac:dyDescent="0.25">
      <c r="A1090" s="65"/>
      <c r="B1090" s="65"/>
      <c r="C1090" s="65"/>
      <c r="D1090" s="65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65"/>
      <c r="X1090" s="65"/>
      <c r="Y1090" s="65"/>
      <c r="Z1090" s="65"/>
      <c r="AA1090" s="65"/>
      <c r="AB1090" s="65"/>
      <c r="AC1090" s="65"/>
      <c r="AD1090" s="65"/>
      <c r="AE1090" s="65"/>
      <c r="AF1090" s="65"/>
      <c r="AG1090" s="65"/>
      <c r="AH1090" s="65"/>
      <c r="AI1090" s="65"/>
      <c r="AJ1090" s="65"/>
      <c r="AK1090" s="65"/>
      <c r="AL1090" s="65"/>
      <c r="AM1090" s="65"/>
      <c r="AN1090" s="65"/>
      <c r="AO1090" s="65"/>
      <c r="AP1090" s="65"/>
      <c r="AQ1090" s="65"/>
      <c r="AR1090" s="65"/>
      <c r="AS1090" s="65"/>
      <c r="AT1090" s="65"/>
      <c r="AU1090" s="65"/>
      <c r="AV1090" s="65"/>
      <c r="AW1090" s="65"/>
      <c r="AX1090" s="65"/>
      <c r="AY1090" s="65"/>
      <c r="AZ1090" s="65"/>
      <c r="BA1090" s="65"/>
      <c r="BB1090" s="65"/>
      <c r="BC1090" s="65"/>
      <c r="BD1090" s="65"/>
      <c r="BE1090" s="65"/>
      <c r="BF1090" s="65"/>
      <c r="BG1090" s="65"/>
      <c r="BH1090" s="65"/>
      <c r="BI1090" s="65"/>
      <c r="BJ1090" s="65"/>
      <c r="BK1090" s="65"/>
      <c r="BL1090" s="65"/>
      <c r="BM1090" s="65"/>
      <c r="BN1090" s="65"/>
      <c r="BO1090" s="65"/>
      <c r="BP1090" s="65"/>
      <c r="BQ1090" s="65"/>
      <c r="BR1090" s="65"/>
      <c r="BS1090" s="65"/>
      <c r="BT1090" s="65"/>
      <c r="BU1090" s="65"/>
      <c r="BV1090" s="65"/>
      <c r="BW1090" s="65"/>
      <c r="BX1090" s="65"/>
      <c r="BY1090" s="65"/>
      <c r="BZ1090" s="65"/>
      <c r="CA1090" s="65"/>
      <c r="CB1090" s="65"/>
      <c r="CC1090" s="65"/>
      <c r="CD1090" s="65"/>
      <c r="CE1090" s="65"/>
      <c r="CF1090" s="65"/>
      <c r="CG1090" s="65"/>
      <c r="CH1090" s="65"/>
      <c r="CI1090" s="65"/>
      <c r="CJ1090" s="65"/>
      <c r="CK1090" s="65"/>
      <c r="CL1090" s="65"/>
      <c r="CM1090" s="65"/>
      <c r="CN1090" s="65"/>
      <c r="CO1090" s="65"/>
      <c r="CP1090" s="65"/>
      <c r="CQ1090" s="65"/>
      <c r="CR1090" s="65"/>
      <c r="CS1090" s="65"/>
      <c r="CT1090" s="65"/>
      <c r="CU1090" s="65"/>
      <c r="CV1090" s="65"/>
      <c r="CW1090" s="65"/>
      <c r="CX1090" s="65"/>
      <c r="CY1090" s="65"/>
      <c r="CZ1090" s="65"/>
      <c r="DA1090" s="65"/>
      <c r="DB1090" s="65"/>
      <c r="DC1090" s="65"/>
      <c r="DD1090" s="65"/>
      <c r="DE1090" s="65"/>
      <c r="DF1090" s="65"/>
      <c r="DG1090" s="65"/>
      <c r="DH1090" s="65"/>
      <c r="DI1090" s="65"/>
      <c r="DJ1090" s="65"/>
      <c r="DK1090" s="65"/>
      <c r="DL1090" s="65"/>
      <c r="DM1090" s="65"/>
      <c r="DN1090" s="65"/>
      <c r="DO1090" s="65"/>
      <c r="DP1090" s="65"/>
      <c r="DQ1090" s="65"/>
      <c r="DR1090" s="65"/>
      <c r="DS1090" s="65"/>
      <c r="DT1090" s="65"/>
      <c r="DU1090" s="65"/>
      <c r="DV1090" s="65"/>
      <c r="DW1090" s="65"/>
      <c r="DX1090" s="65"/>
      <c r="DY1090" s="65"/>
      <c r="DZ1090" s="65"/>
      <c r="EA1090" s="65"/>
    </row>
    <row r="1091" spans="1:131" x14ac:dyDescent="0.25">
      <c r="A1091" s="65"/>
      <c r="B1091" s="65"/>
      <c r="C1091" s="65"/>
      <c r="D1091" s="65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65"/>
      <c r="X1091" s="65"/>
      <c r="Y1091" s="65"/>
      <c r="Z1091" s="65"/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  <c r="AL1091" s="65"/>
      <c r="AM1091" s="65"/>
      <c r="AN1091" s="65"/>
      <c r="AO1091" s="65"/>
      <c r="AP1091" s="65"/>
      <c r="AQ1091" s="65"/>
      <c r="AR1091" s="65"/>
      <c r="AS1091" s="65"/>
      <c r="AT1091" s="65"/>
      <c r="AU1091" s="65"/>
      <c r="AV1091" s="65"/>
      <c r="AW1091" s="65"/>
      <c r="AX1091" s="65"/>
      <c r="AY1091" s="65"/>
      <c r="AZ1091" s="65"/>
      <c r="BA1091" s="65"/>
      <c r="BB1091" s="65"/>
      <c r="BC1091" s="65"/>
      <c r="BD1091" s="65"/>
      <c r="BE1091" s="65"/>
      <c r="BF1091" s="65"/>
      <c r="BG1091" s="65"/>
      <c r="BH1091" s="65"/>
      <c r="BI1091" s="65"/>
      <c r="BJ1091" s="65"/>
      <c r="BK1091" s="65"/>
      <c r="BL1091" s="65"/>
      <c r="BM1091" s="65"/>
      <c r="BN1091" s="65"/>
      <c r="BO1091" s="65"/>
      <c r="BP1091" s="65"/>
      <c r="BQ1091" s="65"/>
      <c r="BR1091" s="65"/>
      <c r="BS1091" s="65"/>
      <c r="BT1091" s="65"/>
      <c r="BU1091" s="65"/>
      <c r="BV1091" s="65"/>
      <c r="BW1091" s="65"/>
      <c r="BX1091" s="65"/>
      <c r="BY1091" s="65"/>
      <c r="BZ1091" s="65"/>
      <c r="CA1091" s="65"/>
      <c r="CB1091" s="65"/>
      <c r="CC1091" s="65"/>
      <c r="CD1091" s="65"/>
      <c r="CE1091" s="65"/>
      <c r="CF1091" s="65"/>
      <c r="CG1091" s="65"/>
      <c r="CH1091" s="65"/>
      <c r="CI1091" s="65"/>
      <c r="CJ1091" s="65"/>
      <c r="CK1091" s="65"/>
      <c r="CL1091" s="65"/>
      <c r="CM1091" s="65"/>
      <c r="CN1091" s="65"/>
      <c r="CO1091" s="65"/>
      <c r="CP1091" s="65"/>
      <c r="CQ1091" s="65"/>
      <c r="CR1091" s="65"/>
      <c r="CS1091" s="65"/>
      <c r="CT1091" s="65"/>
      <c r="CU1091" s="65"/>
      <c r="CV1091" s="65"/>
      <c r="CW1091" s="65"/>
      <c r="CX1091" s="65"/>
      <c r="CY1091" s="65"/>
      <c r="CZ1091" s="65"/>
      <c r="DA1091" s="65"/>
      <c r="DB1091" s="65"/>
      <c r="DC1091" s="65"/>
      <c r="DD1091" s="65"/>
      <c r="DE1091" s="65"/>
      <c r="DF1091" s="65"/>
      <c r="DG1091" s="65"/>
      <c r="DH1091" s="65"/>
      <c r="DI1091" s="65"/>
      <c r="DJ1091" s="65"/>
      <c r="DK1091" s="65"/>
      <c r="DL1091" s="65"/>
      <c r="DM1091" s="65"/>
      <c r="DN1091" s="65"/>
      <c r="DO1091" s="65"/>
      <c r="DP1091" s="65"/>
      <c r="DQ1091" s="65"/>
      <c r="DR1091" s="65"/>
      <c r="DS1091" s="65"/>
      <c r="DT1091" s="65"/>
      <c r="DU1091" s="65"/>
      <c r="DV1091" s="65"/>
      <c r="DW1091" s="65"/>
      <c r="DX1091" s="65"/>
      <c r="DY1091" s="65"/>
      <c r="DZ1091" s="65"/>
      <c r="EA1091" s="65"/>
    </row>
    <row r="1092" spans="1:131" x14ac:dyDescent="0.25">
      <c r="A1092" s="65"/>
      <c r="B1092" s="65"/>
      <c r="C1092" s="65"/>
      <c r="D1092" s="65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65"/>
      <c r="X1092" s="65"/>
      <c r="Y1092" s="65"/>
      <c r="Z1092" s="65"/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  <c r="AL1092" s="65"/>
      <c r="AM1092" s="65"/>
      <c r="AN1092" s="65"/>
      <c r="AO1092" s="65"/>
      <c r="AP1092" s="65"/>
      <c r="AQ1092" s="65"/>
      <c r="AR1092" s="65"/>
      <c r="AS1092" s="65"/>
      <c r="AT1092" s="65"/>
      <c r="AU1092" s="65"/>
      <c r="AV1092" s="65"/>
      <c r="AW1092" s="65"/>
      <c r="AX1092" s="65"/>
      <c r="AY1092" s="65"/>
      <c r="AZ1092" s="65"/>
      <c r="BA1092" s="65"/>
      <c r="BB1092" s="65"/>
      <c r="BC1092" s="65"/>
      <c r="BD1092" s="65"/>
      <c r="BE1092" s="65"/>
      <c r="BF1092" s="65"/>
      <c r="BG1092" s="65"/>
      <c r="BH1092" s="65"/>
      <c r="BI1092" s="65"/>
      <c r="BJ1092" s="65"/>
      <c r="BK1092" s="65"/>
      <c r="BL1092" s="65"/>
      <c r="BM1092" s="65"/>
      <c r="BN1092" s="65"/>
      <c r="BO1092" s="65"/>
      <c r="BP1092" s="65"/>
      <c r="BQ1092" s="65"/>
      <c r="BR1092" s="65"/>
      <c r="BS1092" s="65"/>
      <c r="BT1092" s="65"/>
      <c r="BU1092" s="65"/>
      <c r="BV1092" s="65"/>
      <c r="BW1092" s="65"/>
      <c r="BX1092" s="65"/>
      <c r="BY1092" s="65"/>
      <c r="BZ1092" s="65"/>
      <c r="CA1092" s="65"/>
      <c r="CB1092" s="65"/>
      <c r="CC1092" s="65"/>
      <c r="CD1092" s="65"/>
      <c r="CE1092" s="65"/>
      <c r="CF1092" s="65"/>
      <c r="CG1092" s="65"/>
      <c r="CH1092" s="65"/>
      <c r="CI1092" s="65"/>
      <c r="CJ1092" s="65"/>
      <c r="CK1092" s="65"/>
      <c r="CL1092" s="65"/>
      <c r="CM1092" s="65"/>
      <c r="CN1092" s="65"/>
      <c r="CO1092" s="65"/>
      <c r="CP1092" s="65"/>
      <c r="CQ1092" s="65"/>
      <c r="CR1092" s="65"/>
      <c r="CS1092" s="65"/>
      <c r="CT1092" s="65"/>
      <c r="CU1092" s="65"/>
      <c r="CV1092" s="65"/>
      <c r="CW1092" s="65"/>
      <c r="CX1092" s="65"/>
      <c r="CY1092" s="65"/>
      <c r="CZ1092" s="65"/>
      <c r="DA1092" s="65"/>
      <c r="DB1092" s="65"/>
      <c r="DC1092" s="65"/>
      <c r="DD1092" s="65"/>
      <c r="DE1092" s="65"/>
      <c r="DF1092" s="65"/>
      <c r="DG1092" s="65"/>
      <c r="DH1092" s="65"/>
      <c r="DI1092" s="65"/>
      <c r="DJ1092" s="65"/>
      <c r="DK1092" s="65"/>
      <c r="DL1092" s="65"/>
      <c r="DM1092" s="65"/>
      <c r="DN1092" s="65"/>
      <c r="DO1092" s="65"/>
      <c r="DP1092" s="65"/>
      <c r="DQ1092" s="65"/>
      <c r="DR1092" s="65"/>
      <c r="DS1092" s="65"/>
      <c r="DT1092" s="65"/>
      <c r="DU1092" s="65"/>
      <c r="DV1092" s="65"/>
      <c r="DW1092" s="65"/>
      <c r="DX1092" s="65"/>
      <c r="DY1092" s="65"/>
      <c r="DZ1092" s="65"/>
      <c r="EA1092" s="65"/>
    </row>
    <row r="1093" spans="1:131" x14ac:dyDescent="0.25">
      <c r="A1093" s="65"/>
      <c r="B1093" s="65"/>
      <c r="C1093" s="65"/>
      <c r="D1093" s="65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65"/>
      <c r="X1093" s="65"/>
      <c r="Y1093" s="65"/>
      <c r="Z1093" s="65"/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  <c r="AL1093" s="65"/>
      <c r="AM1093" s="65"/>
      <c r="AN1093" s="65"/>
      <c r="AO1093" s="65"/>
      <c r="AP1093" s="65"/>
      <c r="AQ1093" s="65"/>
      <c r="AR1093" s="65"/>
      <c r="AS1093" s="65"/>
      <c r="AT1093" s="65"/>
      <c r="AU1093" s="65"/>
      <c r="AV1093" s="65"/>
      <c r="AW1093" s="65"/>
      <c r="AX1093" s="65"/>
      <c r="AY1093" s="65"/>
      <c r="AZ1093" s="65"/>
      <c r="BA1093" s="65"/>
      <c r="BB1093" s="65"/>
      <c r="BC1093" s="65"/>
      <c r="BD1093" s="65"/>
      <c r="BE1093" s="65"/>
      <c r="BF1093" s="65"/>
      <c r="BG1093" s="65"/>
      <c r="BH1093" s="65"/>
      <c r="BI1093" s="65"/>
      <c r="BJ1093" s="65"/>
      <c r="BK1093" s="65"/>
      <c r="BL1093" s="65"/>
      <c r="BM1093" s="65"/>
      <c r="BN1093" s="65"/>
      <c r="BO1093" s="65"/>
      <c r="BP1093" s="65"/>
      <c r="BQ1093" s="65"/>
      <c r="BR1093" s="65"/>
      <c r="BS1093" s="65"/>
      <c r="BT1093" s="65"/>
      <c r="BU1093" s="65"/>
      <c r="BV1093" s="65"/>
      <c r="BW1093" s="65"/>
      <c r="BX1093" s="65"/>
      <c r="BY1093" s="65"/>
      <c r="BZ1093" s="65"/>
      <c r="CA1093" s="65"/>
      <c r="CB1093" s="65"/>
      <c r="CC1093" s="65"/>
      <c r="CD1093" s="65"/>
      <c r="CE1093" s="65"/>
      <c r="CF1093" s="65"/>
      <c r="CG1093" s="65"/>
      <c r="CH1093" s="65"/>
      <c r="CI1093" s="65"/>
      <c r="CJ1093" s="65"/>
      <c r="CK1093" s="65"/>
      <c r="CL1093" s="65"/>
      <c r="CM1093" s="65"/>
      <c r="CN1093" s="65"/>
      <c r="CO1093" s="65"/>
      <c r="CP1093" s="65"/>
      <c r="CQ1093" s="65"/>
      <c r="CR1093" s="65"/>
      <c r="CS1093" s="65"/>
      <c r="CT1093" s="65"/>
      <c r="CU1093" s="65"/>
      <c r="CV1093" s="65"/>
      <c r="CW1093" s="65"/>
      <c r="CX1093" s="65"/>
      <c r="CY1093" s="65"/>
      <c r="CZ1093" s="65"/>
      <c r="DA1093" s="65"/>
      <c r="DB1093" s="65"/>
      <c r="DC1093" s="65"/>
      <c r="DD1093" s="65"/>
      <c r="DE1093" s="65"/>
      <c r="DF1093" s="65"/>
      <c r="DG1093" s="65"/>
      <c r="DH1093" s="65"/>
      <c r="DI1093" s="65"/>
      <c r="DJ1093" s="65"/>
      <c r="DK1093" s="65"/>
      <c r="DL1093" s="65"/>
      <c r="DM1093" s="65"/>
      <c r="DN1093" s="65"/>
      <c r="DO1093" s="65"/>
      <c r="DP1093" s="65"/>
      <c r="DQ1093" s="65"/>
      <c r="DR1093" s="65"/>
      <c r="DS1093" s="65"/>
      <c r="DT1093" s="65"/>
      <c r="DU1093" s="65"/>
      <c r="DV1093" s="65"/>
      <c r="DW1093" s="65"/>
      <c r="DX1093" s="65"/>
      <c r="DY1093" s="65"/>
      <c r="DZ1093" s="65"/>
      <c r="EA1093" s="65"/>
    </row>
    <row r="1094" spans="1:131" x14ac:dyDescent="0.25">
      <c r="A1094" s="65"/>
      <c r="B1094" s="65"/>
      <c r="C1094" s="65"/>
      <c r="D1094" s="65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65"/>
      <c r="X1094" s="65"/>
      <c r="Y1094" s="65"/>
      <c r="Z1094" s="65"/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  <c r="AL1094" s="65"/>
      <c r="AM1094" s="65"/>
      <c r="AN1094" s="65"/>
      <c r="AO1094" s="65"/>
      <c r="AP1094" s="65"/>
      <c r="AQ1094" s="65"/>
      <c r="AR1094" s="65"/>
      <c r="AS1094" s="65"/>
      <c r="AT1094" s="65"/>
      <c r="AU1094" s="65"/>
      <c r="AV1094" s="65"/>
      <c r="AW1094" s="65"/>
      <c r="AX1094" s="65"/>
      <c r="AY1094" s="65"/>
      <c r="AZ1094" s="65"/>
      <c r="BA1094" s="65"/>
      <c r="BB1094" s="65"/>
      <c r="BC1094" s="65"/>
      <c r="BD1094" s="65"/>
      <c r="BE1094" s="65"/>
      <c r="BF1094" s="65"/>
      <c r="BG1094" s="65"/>
      <c r="BH1094" s="65"/>
      <c r="BI1094" s="65"/>
      <c r="BJ1094" s="65"/>
      <c r="BK1094" s="65"/>
      <c r="BL1094" s="65"/>
      <c r="BM1094" s="65"/>
      <c r="BN1094" s="65"/>
      <c r="BO1094" s="65"/>
      <c r="BP1094" s="65"/>
      <c r="BQ1094" s="65"/>
      <c r="BR1094" s="65"/>
      <c r="BS1094" s="65"/>
      <c r="BT1094" s="65"/>
      <c r="BU1094" s="65"/>
      <c r="BV1094" s="65"/>
      <c r="BW1094" s="65"/>
      <c r="BX1094" s="65"/>
      <c r="BY1094" s="65"/>
      <c r="BZ1094" s="65"/>
      <c r="CA1094" s="65"/>
      <c r="CB1094" s="65"/>
      <c r="CC1094" s="65"/>
      <c r="CD1094" s="65"/>
      <c r="CE1094" s="65"/>
      <c r="CF1094" s="65"/>
      <c r="CG1094" s="65"/>
      <c r="CH1094" s="65"/>
      <c r="CI1094" s="65"/>
      <c r="CJ1094" s="65"/>
      <c r="CK1094" s="65"/>
      <c r="CL1094" s="65"/>
      <c r="CM1094" s="65"/>
      <c r="CN1094" s="65"/>
      <c r="CO1094" s="65"/>
      <c r="CP1094" s="65"/>
      <c r="CQ1094" s="65"/>
      <c r="CR1094" s="65"/>
      <c r="CS1094" s="65"/>
      <c r="CT1094" s="65"/>
      <c r="CU1094" s="65"/>
      <c r="CV1094" s="65"/>
      <c r="CW1094" s="65"/>
      <c r="CX1094" s="65"/>
      <c r="CY1094" s="65"/>
      <c r="CZ1094" s="65"/>
      <c r="DA1094" s="65"/>
      <c r="DB1094" s="65"/>
      <c r="DC1094" s="65"/>
      <c r="DD1094" s="65"/>
      <c r="DE1094" s="65"/>
      <c r="DF1094" s="65"/>
      <c r="DG1094" s="65"/>
      <c r="DH1094" s="65"/>
      <c r="DI1094" s="65"/>
      <c r="DJ1094" s="65"/>
      <c r="DK1094" s="65"/>
      <c r="DL1094" s="65"/>
      <c r="DM1094" s="65"/>
      <c r="DN1094" s="65"/>
      <c r="DO1094" s="65"/>
      <c r="DP1094" s="65"/>
      <c r="DQ1094" s="65"/>
      <c r="DR1094" s="65"/>
      <c r="DS1094" s="65"/>
      <c r="DT1094" s="65"/>
      <c r="DU1094" s="65"/>
      <c r="DV1094" s="65"/>
      <c r="DW1094" s="65"/>
      <c r="DX1094" s="65"/>
      <c r="DY1094" s="65"/>
      <c r="DZ1094" s="65"/>
      <c r="EA1094" s="65"/>
    </row>
    <row r="1095" spans="1:131" x14ac:dyDescent="0.25">
      <c r="A1095" s="65"/>
      <c r="B1095" s="65"/>
      <c r="C1095" s="65"/>
      <c r="D1095" s="65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65"/>
      <c r="X1095" s="65"/>
      <c r="Y1095" s="65"/>
      <c r="Z1095" s="65"/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  <c r="AL1095" s="65"/>
      <c r="AM1095" s="65"/>
      <c r="AN1095" s="65"/>
      <c r="AO1095" s="65"/>
      <c r="AP1095" s="65"/>
      <c r="AQ1095" s="65"/>
      <c r="AR1095" s="65"/>
      <c r="AS1095" s="65"/>
      <c r="AT1095" s="65"/>
      <c r="AU1095" s="65"/>
      <c r="AV1095" s="65"/>
      <c r="AW1095" s="65"/>
      <c r="AX1095" s="65"/>
      <c r="AY1095" s="65"/>
      <c r="AZ1095" s="65"/>
      <c r="BA1095" s="65"/>
      <c r="BB1095" s="65"/>
      <c r="BC1095" s="65"/>
      <c r="BD1095" s="65"/>
      <c r="BE1095" s="65"/>
      <c r="BF1095" s="65"/>
      <c r="BG1095" s="65"/>
      <c r="BH1095" s="65"/>
      <c r="BI1095" s="65"/>
      <c r="BJ1095" s="65"/>
      <c r="BK1095" s="65"/>
      <c r="BL1095" s="65"/>
      <c r="BM1095" s="65"/>
      <c r="BN1095" s="65"/>
      <c r="BO1095" s="65"/>
      <c r="BP1095" s="65"/>
      <c r="BQ1095" s="65"/>
      <c r="BR1095" s="65"/>
      <c r="BS1095" s="65"/>
      <c r="BT1095" s="65"/>
      <c r="BU1095" s="65"/>
      <c r="BV1095" s="65"/>
      <c r="BW1095" s="65"/>
      <c r="BX1095" s="65"/>
      <c r="BY1095" s="65"/>
      <c r="BZ1095" s="65"/>
      <c r="CA1095" s="65"/>
      <c r="CB1095" s="65"/>
      <c r="CC1095" s="65"/>
      <c r="CD1095" s="65"/>
      <c r="CE1095" s="65"/>
      <c r="CF1095" s="65"/>
      <c r="CG1095" s="65"/>
      <c r="CH1095" s="65"/>
      <c r="CI1095" s="65"/>
      <c r="CJ1095" s="65"/>
      <c r="CK1095" s="65"/>
      <c r="CL1095" s="65"/>
      <c r="CM1095" s="65"/>
      <c r="CN1095" s="65"/>
      <c r="CO1095" s="65"/>
      <c r="CP1095" s="65"/>
      <c r="CQ1095" s="65"/>
      <c r="CR1095" s="65"/>
      <c r="CS1095" s="65"/>
      <c r="CT1095" s="65"/>
      <c r="CU1095" s="65"/>
      <c r="CV1095" s="65"/>
      <c r="CW1095" s="65"/>
      <c r="CX1095" s="65"/>
      <c r="CY1095" s="65"/>
      <c r="CZ1095" s="65"/>
      <c r="DA1095" s="65"/>
      <c r="DB1095" s="65"/>
      <c r="DC1095" s="65"/>
      <c r="DD1095" s="65"/>
      <c r="DE1095" s="65"/>
      <c r="DF1095" s="65"/>
      <c r="DG1095" s="65"/>
      <c r="DH1095" s="65"/>
      <c r="DI1095" s="65"/>
      <c r="DJ1095" s="65"/>
      <c r="DK1095" s="65"/>
      <c r="DL1095" s="65"/>
      <c r="DM1095" s="65"/>
      <c r="DN1095" s="65"/>
      <c r="DO1095" s="65"/>
      <c r="DP1095" s="65"/>
      <c r="DQ1095" s="65"/>
      <c r="DR1095" s="65"/>
      <c r="DS1095" s="65"/>
      <c r="DT1095" s="65"/>
      <c r="DU1095" s="65"/>
      <c r="DV1095" s="65"/>
      <c r="DW1095" s="65"/>
      <c r="DX1095" s="65"/>
      <c r="DY1095" s="65"/>
      <c r="DZ1095" s="65"/>
      <c r="EA1095" s="65"/>
    </row>
    <row r="1096" spans="1:131" x14ac:dyDescent="0.25">
      <c r="A1096" s="65"/>
      <c r="B1096" s="65"/>
      <c r="C1096" s="65"/>
      <c r="D1096" s="65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65"/>
      <c r="X1096" s="65"/>
      <c r="Y1096" s="65"/>
      <c r="Z1096" s="65"/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  <c r="AL1096" s="65"/>
      <c r="AM1096" s="65"/>
      <c r="AN1096" s="65"/>
      <c r="AO1096" s="65"/>
      <c r="AP1096" s="65"/>
      <c r="AQ1096" s="65"/>
      <c r="AR1096" s="65"/>
      <c r="AS1096" s="65"/>
      <c r="AT1096" s="65"/>
      <c r="AU1096" s="65"/>
      <c r="AV1096" s="65"/>
      <c r="AW1096" s="65"/>
      <c r="AX1096" s="65"/>
      <c r="AY1096" s="65"/>
      <c r="AZ1096" s="65"/>
      <c r="BA1096" s="65"/>
      <c r="BB1096" s="65"/>
      <c r="BC1096" s="65"/>
      <c r="BD1096" s="65"/>
      <c r="BE1096" s="65"/>
      <c r="BF1096" s="65"/>
      <c r="BG1096" s="65"/>
      <c r="BH1096" s="65"/>
      <c r="BI1096" s="65"/>
      <c r="BJ1096" s="65"/>
      <c r="BK1096" s="65"/>
      <c r="BL1096" s="65"/>
      <c r="BM1096" s="65"/>
      <c r="BN1096" s="65"/>
      <c r="BO1096" s="65"/>
      <c r="BP1096" s="65"/>
      <c r="BQ1096" s="65"/>
      <c r="BR1096" s="65"/>
      <c r="BS1096" s="65"/>
      <c r="BT1096" s="65"/>
      <c r="BU1096" s="65"/>
      <c r="BV1096" s="65"/>
      <c r="BW1096" s="65"/>
      <c r="BX1096" s="65"/>
      <c r="BY1096" s="65"/>
      <c r="BZ1096" s="65"/>
      <c r="CA1096" s="65"/>
      <c r="CB1096" s="65"/>
      <c r="CC1096" s="65"/>
      <c r="CD1096" s="65"/>
      <c r="CE1096" s="65"/>
      <c r="CF1096" s="65"/>
      <c r="CG1096" s="65"/>
      <c r="CH1096" s="65"/>
      <c r="CI1096" s="65"/>
      <c r="CJ1096" s="65"/>
      <c r="CK1096" s="65"/>
      <c r="CL1096" s="65"/>
      <c r="CM1096" s="65"/>
      <c r="CN1096" s="65"/>
      <c r="CO1096" s="65"/>
      <c r="CP1096" s="65"/>
      <c r="CQ1096" s="65"/>
      <c r="CR1096" s="65"/>
      <c r="CS1096" s="65"/>
      <c r="CT1096" s="65"/>
      <c r="CU1096" s="65"/>
      <c r="CV1096" s="65"/>
      <c r="CW1096" s="65"/>
      <c r="CX1096" s="65"/>
      <c r="CY1096" s="65"/>
      <c r="CZ1096" s="65"/>
      <c r="DA1096" s="65"/>
      <c r="DB1096" s="65"/>
      <c r="DC1096" s="65"/>
      <c r="DD1096" s="65"/>
      <c r="DE1096" s="65"/>
      <c r="DF1096" s="65"/>
      <c r="DG1096" s="65"/>
      <c r="DH1096" s="65"/>
      <c r="DI1096" s="65"/>
      <c r="DJ1096" s="65"/>
      <c r="DK1096" s="65"/>
      <c r="DL1096" s="65"/>
      <c r="DM1096" s="65"/>
      <c r="DN1096" s="65"/>
      <c r="DO1096" s="65"/>
      <c r="DP1096" s="65"/>
      <c r="DQ1096" s="65"/>
      <c r="DR1096" s="65"/>
      <c r="DS1096" s="65"/>
      <c r="DT1096" s="65"/>
      <c r="DU1096" s="65"/>
      <c r="DV1096" s="65"/>
      <c r="DW1096" s="65"/>
      <c r="DX1096" s="65"/>
      <c r="DY1096" s="65"/>
      <c r="DZ1096" s="65"/>
      <c r="EA1096" s="65"/>
    </row>
    <row r="1097" spans="1:131" x14ac:dyDescent="0.25">
      <c r="A1097" s="65"/>
      <c r="B1097" s="65"/>
      <c r="C1097" s="65"/>
      <c r="D1097" s="65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65"/>
      <c r="X1097" s="65"/>
      <c r="Y1097" s="65"/>
      <c r="Z1097" s="65"/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  <c r="AL1097" s="65"/>
      <c r="AM1097" s="65"/>
      <c r="AN1097" s="65"/>
      <c r="AO1097" s="65"/>
      <c r="AP1097" s="65"/>
      <c r="AQ1097" s="65"/>
      <c r="AR1097" s="65"/>
      <c r="AS1097" s="65"/>
      <c r="AT1097" s="65"/>
      <c r="AU1097" s="65"/>
      <c r="AV1097" s="65"/>
      <c r="AW1097" s="65"/>
      <c r="AX1097" s="65"/>
      <c r="AY1097" s="65"/>
      <c r="AZ1097" s="65"/>
      <c r="BA1097" s="65"/>
      <c r="BB1097" s="65"/>
      <c r="BC1097" s="65"/>
      <c r="BD1097" s="65"/>
      <c r="BE1097" s="65"/>
      <c r="BF1097" s="65"/>
      <c r="BG1097" s="65"/>
      <c r="BH1097" s="65"/>
      <c r="BI1097" s="65"/>
      <c r="BJ1097" s="65"/>
      <c r="BK1097" s="65"/>
      <c r="BL1097" s="65"/>
      <c r="BM1097" s="65"/>
      <c r="BN1097" s="65"/>
      <c r="BO1097" s="65"/>
      <c r="BP1097" s="65"/>
      <c r="BQ1097" s="65"/>
      <c r="BR1097" s="65"/>
      <c r="BS1097" s="65"/>
      <c r="BT1097" s="65"/>
      <c r="BU1097" s="65"/>
      <c r="BV1097" s="65"/>
      <c r="BW1097" s="65"/>
      <c r="BX1097" s="65"/>
      <c r="BY1097" s="65"/>
      <c r="BZ1097" s="65"/>
      <c r="CA1097" s="65"/>
      <c r="CB1097" s="65"/>
      <c r="CC1097" s="65"/>
      <c r="CD1097" s="65"/>
      <c r="CE1097" s="65"/>
      <c r="CF1097" s="65"/>
      <c r="CG1097" s="65"/>
      <c r="CH1097" s="65"/>
      <c r="CI1097" s="65"/>
      <c r="CJ1097" s="65"/>
      <c r="CK1097" s="65"/>
      <c r="CL1097" s="65"/>
      <c r="CM1097" s="65"/>
      <c r="CN1097" s="65"/>
      <c r="CO1097" s="65"/>
      <c r="CP1097" s="65"/>
      <c r="CQ1097" s="65"/>
      <c r="CR1097" s="65"/>
      <c r="CS1097" s="65"/>
      <c r="CT1097" s="65"/>
      <c r="CU1097" s="65"/>
      <c r="CV1097" s="65"/>
      <c r="CW1097" s="65"/>
      <c r="CX1097" s="65"/>
      <c r="CY1097" s="65"/>
      <c r="CZ1097" s="65"/>
      <c r="DA1097" s="65"/>
      <c r="DB1097" s="65"/>
      <c r="DC1097" s="65"/>
      <c r="DD1097" s="65"/>
      <c r="DE1097" s="65"/>
      <c r="DF1097" s="65"/>
      <c r="DG1097" s="65"/>
      <c r="DH1097" s="65"/>
      <c r="DI1097" s="65"/>
      <c r="DJ1097" s="65"/>
      <c r="DK1097" s="65"/>
      <c r="DL1097" s="65"/>
      <c r="DM1097" s="65"/>
      <c r="DN1097" s="65"/>
      <c r="DO1097" s="65"/>
      <c r="DP1097" s="65"/>
      <c r="DQ1097" s="65"/>
      <c r="DR1097" s="65"/>
      <c r="DS1097" s="65"/>
      <c r="DT1097" s="65"/>
      <c r="DU1097" s="65"/>
      <c r="DV1097" s="65"/>
      <c r="DW1097" s="65"/>
      <c r="DX1097" s="65"/>
      <c r="DY1097" s="65"/>
      <c r="DZ1097" s="65"/>
      <c r="EA1097" s="65"/>
    </row>
    <row r="1098" spans="1:131" x14ac:dyDescent="0.25">
      <c r="A1098" s="65"/>
      <c r="B1098" s="65"/>
      <c r="C1098" s="65"/>
      <c r="D1098" s="65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65"/>
      <c r="X1098" s="65"/>
      <c r="Y1098" s="65"/>
      <c r="Z1098" s="65"/>
      <c r="AA1098" s="65"/>
      <c r="AB1098" s="65"/>
      <c r="AC1098" s="65"/>
      <c r="AD1098" s="65"/>
      <c r="AE1098" s="65"/>
      <c r="AF1098" s="65"/>
      <c r="AG1098" s="65"/>
      <c r="AH1098" s="65"/>
      <c r="AI1098" s="65"/>
      <c r="AJ1098" s="65"/>
      <c r="AK1098" s="65"/>
      <c r="AL1098" s="65"/>
      <c r="AM1098" s="65"/>
      <c r="AN1098" s="65"/>
      <c r="AO1098" s="65"/>
      <c r="AP1098" s="65"/>
      <c r="AQ1098" s="65"/>
      <c r="AR1098" s="65"/>
      <c r="AS1098" s="65"/>
      <c r="AT1098" s="65"/>
      <c r="AU1098" s="65"/>
      <c r="AV1098" s="65"/>
      <c r="AW1098" s="65"/>
      <c r="AX1098" s="65"/>
      <c r="AY1098" s="65"/>
      <c r="AZ1098" s="65"/>
      <c r="BA1098" s="65"/>
      <c r="BB1098" s="65"/>
      <c r="BC1098" s="65"/>
      <c r="BD1098" s="65"/>
      <c r="BE1098" s="65"/>
      <c r="BF1098" s="65"/>
      <c r="BG1098" s="65"/>
      <c r="BH1098" s="65"/>
      <c r="BI1098" s="65"/>
      <c r="BJ1098" s="65"/>
      <c r="BK1098" s="65"/>
      <c r="BL1098" s="65"/>
      <c r="BM1098" s="65"/>
      <c r="BN1098" s="65"/>
      <c r="BO1098" s="65"/>
      <c r="BP1098" s="65"/>
      <c r="BQ1098" s="65"/>
      <c r="BR1098" s="65"/>
      <c r="BS1098" s="65"/>
      <c r="BT1098" s="65"/>
      <c r="BU1098" s="65"/>
      <c r="BV1098" s="65"/>
      <c r="BW1098" s="65"/>
      <c r="BX1098" s="65"/>
      <c r="BY1098" s="65"/>
      <c r="BZ1098" s="65"/>
      <c r="CA1098" s="65"/>
      <c r="CB1098" s="65"/>
      <c r="CC1098" s="65"/>
      <c r="CD1098" s="65"/>
      <c r="CE1098" s="65"/>
      <c r="CF1098" s="65"/>
      <c r="CG1098" s="65"/>
      <c r="CH1098" s="65"/>
      <c r="CI1098" s="65"/>
      <c r="CJ1098" s="65"/>
      <c r="CK1098" s="65"/>
      <c r="CL1098" s="65"/>
      <c r="CM1098" s="65"/>
      <c r="CN1098" s="65"/>
      <c r="CO1098" s="65"/>
      <c r="CP1098" s="65"/>
      <c r="CQ1098" s="65"/>
      <c r="CR1098" s="65"/>
      <c r="CS1098" s="65"/>
      <c r="CT1098" s="65"/>
      <c r="CU1098" s="65"/>
      <c r="CV1098" s="65"/>
      <c r="CW1098" s="65"/>
      <c r="CX1098" s="65"/>
      <c r="CY1098" s="65"/>
      <c r="CZ1098" s="65"/>
      <c r="DA1098" s="65"/>
      <c r="DB1098" s="65"/>
      <c r="DC1098" s="65"/>
      <c r="DD1098" s="65"/>
      <c r="DE1098" s="65"/>
      <c r="DF1098" s="65"/>
      <c r="DG1098" s="65"/>
      <c r="DH1098" s="65"/>
      <c r="DI1098" s="65"/>
      <c r="DJ1098" s="65"/>
      <c r="DK1098" s="65"/>
      <c r="DL1098" s="65"/>
      <c r="DM1098" s="65"/>
      <c r="DN1098" s="65"/>
      <c r="DO1098" s="65"/>
      <c r="DP1098" s="65"/>
      <c r="DQ1098" s="65"/>
      <c r="DR1098" s="65"/>
      <c r="DS1098" s="65"/>
      <c r="DT1098" s="65"/>
      <c r="DU1098" s="65"/>
      <c r="DV1098" s="65"/>
      <c r="DW1098" s="65"/>
      <c r="DX1098" s="65"/>
      <c r="DY1098" s="65"/>
      <c r="DZ1098" s="65"/>
      <c r="EA1098" s="65"/>
    </row>
    <row r="1099" spans="1:131" x14ac:dyDescent="0.25">
      <c r="A1099" s="65"/>
      <c r="B1099" s="65"/>
      <c r="C1099" s="65"/>
      <c r="D1099" s="65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65"/>
      <c r="X1099" s="65"/>
      <c r="Y1099" s="65"/>
      <c r="Z1099" s="65"/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  <c r="AL1099" s="65"/>
      <c r="AM1099" s="65"/>
      <c r="AN1099" s="65"/>
      <c r="AO1099" s="65"/>
      <c r="AP1099" s="65"/>
      <c r="AQ1099" s="65"/>
      <c r="AR1099" s="65"/>
      <c r="AS1099" s="65"/>
      <c r="AT1099" s="65"/>
      <c r="AU1099" s="65"/>
      <c r="AV1099" s="65"/>
      <c r="AW1099" s="65"/>
      <c r="AX1099" s="65"/>
      <c r="AY1099" s="65"/>
      <c r="AZ1099" s="65"/>
      <c r="BA1099" s="65"/>
      <c r="BB1099" s="65"/>
      <c r="BC1099" s="65"/>
      <c r="BD1099" s="65"/>
      <c r="BE1099" s="65"/>
      <c r="BF1099" s="65"/>
      <c r="BG1099" s="65"/>
      <c r="BH1099" s="65"/>
      <c r="BI1099" s="65"/>
      <c r="BJ1099" s="65"/>
      <c r="BK1099" s="65"/>
      <c r="BL1099" s="65"/>
      <c r="BM1099" s="65"/>
      <c r="BN1099" s="65"/>
      <c r="BO1099" s="65"/>
      <c r="BP1099" s="65"/>
      <c r="BQ1099" s="65"/>
      <c r="BR1099" s="65"/>
      <c r="BS1099" s="65"/>
      <c r="BT1099" s="65"/>
      <c r="BU1099" s="65"/>
      <c r="BV1099" s="65"/>
      <c r="BW1099" s="65"/>
      <c r="BX1099" s="65"/>
      <c r="BY1099" s="65"/>
      <c r="BZ1099" s="65"/>
      <c r="CA1099" s="65"/>
      <c r="CB1099" s="65"/>
      <c r="CC1099" s="65"/>
      <c r="CD1099" s="65"/>
      <c r="CE1099" s="65"/>
      <c r="CF1099" s="65"/>
      <c r="CG1099" s="65"/>
      <c r="CH1099" s="65"/>
      <c r="CI1099" s="65"/>
      <c r="CJ1099" s="65"/>
      <c r="CK1099" s="65"/>
      <c r="CL1099" s="65"/>
      <c r="CM1099" s="65"/>
      <c r="CN1099" s="65"/>
      <c r="CO1099" s="65"/>
      <c r="CP1099" s="65"/>
      <c r="CQ1099" s="65"/>
      <c r="CR1099" s="65"/>
      <c r="CS1099" s="65"/>
      <c r="CT1099" s="65"/>
      <c r="CU1099" s="65"/>
      <c r="CV1099" s="65"/>
      <c r="CW1099" s="65"/>
      <c r="CX1099" s="65"/>
      <c r="CY1099" s="65"/>
      <c r="CZ1099" s="65"/>
      <c r="DA1099" s="65"/>
      <c r="DB1099" s="65"/>
      <c r="DC1099" s="65"/>
      <c r="DD1099" s="65"/>
      <c r="DE1099" s="65"/>
      <c r="DF1099" s="65"/>
      <c r="DG1099" s="65"/>
      <c r="DH1099" s="65"/>
      <c r="DI1099" s="65"/>
      <c r="DJ1099" s="65"/>
      <c r="DK1099" s="65"/>
      <c r="DL1099" s="65"/>
      <c r="DM1099" s="65"/>
      <c r="DN1099" s="65"/>
      <c r="DO1099" s="65"/>
      <c r="DP1099" s="65"/>
      <c r="DQ1099" s="65"/>
      <c r="DR1099" s="65"/>
      <c r="DS1099" s="65"/>
      <c r="DT1099" s="65"/>
      <c r="DU1099" s="65"/>
      <c r="DV1099" s="65"/>
      <c r="DW1099" s="65"/>
      <c r="DX1099" s="65"/>
      <c r="DY1099" s="65"/>
      <c r="DZ1099" s="65"/>
      <c r="EA1099" s="65"/>
    </row>
    <row r="1100" spans="1:131" x14ac:dyDescent="0.25">
      <c r="A1100" s="65"/>
      <c r="B1100" s="65"/>
      <c r="C1100" s="65"/>
      <c r="D1100" s="65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65"/>
      <c r="X1100" s="65"/>
      <c r="Y1100" s="65"/>
      <c r="Z1100" s="65"/>
      <c r="AA1100" s="65"/>
      <c r="AB1100" s="65"/>
      <c r="AC1100" s="65"/>
      <c r="AD1100" s="65"/>
      <c r="AE1100" s="65"/>
      <c r="AF1100" s="65"/>
      <c r="AG1100" s="65"/>
      <c r="AH1100" s="65"/>
      <c r="AI1100" s="65"/>
      <c r="AJ1100" s="65"/>
      <c r="AK1100" s="65"/>
      <c r="AL1100" s="65"/>
      <c r="AM1100" s="65"/>
      <c r="AN1100" s="65"/>
      <c r="AO1100" s="65"/>
      <c r="AP1100" s="65"/>
      <c r="AQ1100" s="65"/>
      <c r="AR1100" s="65"/>
      <c r="AS1100" s="65"/>
      <c r="AT1100" s="65"/>
      <c r="AU1100" s="65"/>
      <c r="AV1100" s="65"/>
      <c r="AW1100" s="65"/>
      <c r="AX1100" s="65"/>
      <c r="AY1100" s="65"/>
      <c r="AZ1100" s="65"/>
      <c r="BA1100" s="65"/>
      <c r="BB1100" s="65"/>
      <c r="BC1100" s="65"/>
      <c r="BD1100" s="65"/>
      <c r="BE1100" s="65"/>
      <c r="BF1100" s="65"/>
      <c r="BG1100" s="65"/>
      <c r="BH1100" s="65"/>
      <c r="BI1100" s="65"/>
      <c r="BJ1100" s="65"/>
      <c r="BK1100" s="65"/>
      <c r="BL1100" s="65"/>
      <c r="BM1100" s="65"/>
      <c r="BN1100" s="65"/>
      <c r="BO1100" s="65"/>
      <c r="BP1100" s="65"/>
      <c r="BQ1100" s="65"/>
      <c r="BR1100" s="65"/>
      <c r="BS1100" s="65"/>
      <c r="BT1100" s="65"/>
      <c r="BU1100" s="65"/>
      <c r="BV1100" s="65"/>
      <c r="BW1100" s="65"/>
      <c r="BX1100" s="65"/>
      <c r="BY1100" s="65"/>
      <c r="BZ1100" s="65"/>
      <c r="CA1100" s="65"/>
      <c r="CB1100" s="65"/>
      <c r="CC1100" s="65"/>
      <c r="CD1100" s="65"/>
      <c r="CE1100" s="65"/>
      <c r="CF1100" s="65"/>
      <c r="CG1100" s="65"/>
      <c r="CH1100" s="65"/>
      <c r="CI1100" s="65"/>
      <c r="CJ1100" s="65"/>
      <c r="CK1100" s="65"/>
      <c r="CL1100" s="65"/>
      <c r="CM1100" s="65"/>
      <c r="CN1100" s="65"/>
      <c r="CO1100" s="65"/>
      <c r="CP1100" s="65"/>
      <c r="CQ1100" s="65"/>
      <c r="CR1100" s="65"/>
      <c r="CS1100" s="65"/>
      <c r="CT1100" s="65"/>
      <c r="CU1100" s="65"/>
      <c r="CV1100" s="65"/>
      <c r="CW1100" s="65"/>
      <c r="CX1100" s="65"/>
      <c r="CY1100" s="65"/>
      <c r="CZ1100" s="65"/>
      <c r="DA1100" s="65"/>
      <c r="DB1100" s="65"/>
      <c r="DC1100" s="65"/>
      <c r="DD1100" s="65"/>
      <c r="DE1100" s="65"/>
      <c r="DF1100" s="65"/>
      <c r="DG1100" s="65"/>
      <c r="DH1100" s="65"/>
      <c r="DI1100" s="65"/>
      <c r="DJ1100" s="65"/>
      <c r="DK1100" s="65"/>
      <c r="DL1100" s="65"/>
      <c r="DM1100" s="65"/>
      <c r="DN1100" s="65"/>
      <c r="DO1100" s="65"/>
      <c r="DP1100" s="65"/>
      <c r="DQ1100" s="65"/>
      <c r="DR1100" s="65"/>
      <c r="DS1100" s="65"/>
      <c r="DT1100" s="65"/>
      <c r="DU1100" s="65"/>
      <c r="DV1100" s="65"/>
      <c r="DW1100" s="65"/>
      <c r="DX1100" s="65"/>
      <c r="DY1100" s="65"/>
      <c r="DZ1100" s="65"/>
      <c r="EA1100" s="65"/>
    </row>
    <row r="1101" spans="1:131" x14ac:dyDescent="0.25">
      <c r="A1101" s="65"/>
      <c r="B1101" s="65"/>
      <c r="C1101" s="65"/>
      <c r="D1101" s="65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65"/>
      <c r="X1101" s="65"/>
      <c r="Y1101" s="65"/>
      <c r="Z1101" s="65"/>
      <c r="AA1101" s="65"/>
      <c r="AB1101" s="65"/>
      <c r="AC1101" s="65"/>
      <c r="AD1101" s="65"/>
      <c r="AE1101" s="65"/>
      <c r="AF1101" s="65"/>
      <c r="AG1101" s="65"/>
      <c r="AH1101" s="65"/>
      <c r="AI1101" s="65"/>
      <c r="AJ1101" s="65"/>
      <c r="AK1101" s="65"/>
      <c r="AL1101" s="65"/>
      <c r="AM1101" s="65"/>
      <c r="AN1101" s="65"/>
      <c r="AO1101" s="65"/>
      <c r="AP1101" s="65"/>
      <c r="AQ1101" s="65"/>
      <c r="AR1101" s="65"/>
      <c r="AS1101" s="65"/>
      <c r="AT1101" s="65"/>
      <c r="AU1101" s="65"/>
      <c r="AV1101" s="65"/>
      <c r="AW1101" s="65"/>
      <c r="AX1101" s="65"/>
      <c r="AY1101" s="65"/>
      <c r="AZ1101" s="65"/>
      <c r="BA1101" s="65"/>
      <c r="BB1101" s="65"/>
      <c r="BC1101" s="65"/>
      <c r="BD1101" s="65"/>
      <c r="BE1101" s="65"/>
      <c r="BF1101" s="65"/>
      <c r="BG1101" s="65"/>
      <c r="BH1101" s="65"/>
      <c r="BI1101" s="65"/>
      <c r="BJ1101" s="65"/>
      <c r="BK1101" s="65"/>
      <c r="BL1101" s="65"/>
      <c r="BM1101" s="65"/>
      <c r="BN1101" s="65"/>
      <c r="BO1101" s="65"/>
      <c r="BP1101" s="65"/>
      <c r="BQ1101" s="65"/>
      <c r="BR1101" s="65"/>
      <c r="BS1101" s="65"/>
      <c r="BT1101" s="65"/>
      <c r="BU1101" s="65"/>
      <c r="BV1101" s="65"/>
      <c r="BW1101" s="65"/>
      <c r="BX1101" s="65"/>
      <c r="BY1101" s="65"/>
      <c r="BZ1101" s="65"/>
      <c r="CA1101" s="65"/>
      <c r="CB1101" s="65"/>
      <c r="CC1101" s="65"/>
      <c r="CD1101" s="65"/>
      <c r="CE1101" s="65"/>
      <c r="CF1101" s="65"/>
      <c r="CG1101" s="65"/>
      <c r="CH1101" s="65"/>
      <c r="CI1101" s="65"/>
      <c r="CJ1101" s="65"/>
      <c r="CK1101" s="65"/>
      <c r="CL1101" s="65"/>
      <c r="CM1101" s="65"/>
      <c r="CN1101" s="65"/>
      <c r="CO1101" s="65"/>
      <c r="CP1101" s="65"/>
      <c r="CQ1101" s="65"/>
      <c r="CR1101" s="65"/>
      <c r="CS1101" s="65"/>
      <c r="CT1101" s="65"/>
      <c r="CU1101" s="65"/>
      <c r="CV1101" s="65"/>
      <c r="CW1101" s="65"/>
      <c r="CX1101" s="65"/>
      <c r="CY1101" s="65"/>
      <c r="CZ1101" s="65"/>
      <c r="DA1101" s="65"/>
      <c r="DB1101" s="65"/>
      <c r="DC1101" s="65"/>
      <c r="DD1101" s="65"/>
      <c r="DE1101" s="65"/>
      <c r="DF1101" s="65"/>
      <c r="DG1101" s="65"/>
      <c r="DH1101" s="65"/>
      <c r="DI1101" s="65"/>
      <c r="DJ1101" s="65"/>
      <c r="DK1101" s="65"/>
      <c r="DL1101" s="65"/>
      <c r="DM1101" s="65"/>
      <c r="DN1101" s="65"/>
      <c r="DO1101" s="65"/>
      <c r="DP1101" s="65"/>
      <c r="DQ1101" s="65"/>
      <c r="DR1101" s="65"/>
      <c r="DS1101" s="65"/>
      <c r="DT1101" s="65"/>
      <c r="DU1101" s="65"/>
      <c r="DV1101" s="65"/>
      <c r="DW1101" s="65"/>
      <c r="DX1101" s="65"/>
      <c r="DY1101" s="65"/>
      <c r="DZ1101" s="65"/>
      <c r="EA1101" s="65"/>
    </row>
    <row r="1102" spans="1:131" x14ac:dyDescent="0.25">
      <c r="A1102" s="65"/>
      <c r="B1102" s="65"/>
      <c r="C1102" s="65"/>
      <c r="D1102" s="65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65"/>
      <c r="X1102" s="65"/>
      <c r="Y1102" s="65"/>
      <c r="Z1102" s="65"/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  <c r="AL1102" s="65"/>
      <c r="AM1102" s="65"/>
      <c r="AN1102" s="65"/>
      <c r="AO1102" s="65"/>
      <c r="AP1102" s="65"/>
      <c r="AQ1102" s="65"/>
      <c r="AR1102" s="65"/>
      <c r="AS1102" s="65"/>
      <c r="AT1102" s="65"/>
      <c r="AU1102" s="65"/>
      <c r="AV1102" s="65"/>
      <c r="AW1102" s="65"/>
      <c r="AX1102" s="65"/>
      <c r="AY1102" s="65"/>
      <c r="AZ1102" s="65"/>
      <c r="BA1102" s="65"/>
      <c r="BB1102" s="65"/>
      <c r="BC1102" s="65"/>
      <c r="BD1102" s="65"/>
      <c r="BE1102" s="65"/>
      <c r="BF1102" s="65"/>
      <c r="BG1102" s="65"/>
      <c r="BH1102" s="65"/>
      <c r="BI1102" s="65"/>
      <c r="BJ1102" s="65"/>
      <c r="BK1102" s="65"/>
      <c r="BL1102" s="65"/>
      <c r="BM1102" s="65"/>
      <c r="BN1102" s="65"/>
      <c r="BO1102" s="65"/>
      <c r="BP1102" s="65"/>
      <c r="BQ1102" s="65"/>
      <c r="BR1102" s="65"/>
      <c r="BS1102" s="65"/>
      <c r="BT1102" s="65"/>
      <c r="BU1102" s="65"/>
      <c r="BV1102" s="65"/>
      <c r="BW1102" s="65"/>
      <c r="BX1102" s="65"/>
      <c r="BY1102" s="65"/>
      <c r="BZ1102" s="65"/>
      <c r="CA1102" s="65"/>
      <c r="CB1102" s="65"/>
      <c r="CC1102" s="65"/>
      <c r="CD1102" s="65"/>
      <c r="CE1102" s="65"/>
      <c r="CF1102" s="65"/>
      <c r="CG1102" s="65"/>
      <c r="CH1102" s="65"/>
      <c r="CI1102" s="65"/>
      <c r="CJ1102" s="65"/>
      <c r="CK1102" s="65"/>
      <c r="CL1102" s="65"/>
      <c r="CM1102" s="65"/>
      <c r="CN1102" s="65"/>
      <c r="CO1102" s="65"/>
      <c r="CP1102" s="65"/>
      <c r="CQ1102" s="65"/>
      <c r="CR1102" s="65"/>
      <c r="CS1102" s="65"/>
      <c r="CT1102" s="65"/>
      <c r="CU1102" s="65"/>
      <c r="CV1102" s="65"/>
      <c r="CW1102" s="65"/>
      <c r="CX1102" s="65"/>
      <c r="CY1102" s="65"/>
      <c r="CZ1102" s="65"/>
      <c r="DA1102" s="65"/>
      <c r="DB1102" s="65"/>
      <c r="DC1102" s="65"/>
      <c r="DD1102" s="65"/>
      <c r="DE1102" s="65"/>
      <c r="DF1102" s="65"/>
      <c r="DG1102" s="65"/>
      <c r="DH1102" s="65"/>
      <c r="DI1102" s="65"/>
      <c r="DJ1102" s="65"/>
      <c r="DK1102" s="65"/>
      <c r="DL1102" s="65"/>
      <c r="DM1102" s="65"/>
      <c r="DN1102" s="65"/>
      <c r="DO1102" s="65"/>
      <c r="DP1102" s="65"/>
      <c r="DQ1102" s="65"/>
      <c r="DR1102" s="65"/>
      <c r="DS1102" s="65"/>
      <c r="DT1102" s="65"/>
      <c r="DU1102" s="65"/>
      <c r="DV1102" s="65"/>
      <c r="DW1102" s="65"/>
      <c r="DX1102" s="65"/>
      <c r="DY1102" s="65"/>
      <c r="DZ1102" s="65"/>
      <c r="EA1102" s="65"/>
    </row>
    <row r="1103" spans="1:131" x14ac:dyDescent="0.25">
      <c r="A1103" s="65"/>
      <c r="B1103" s="65"/>
      <c r="C1103" s="65"/>
      <c r="D1103" s="65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65"/>
      <c r="X1103" s="65"/>
      <c r="Y1103" s="65"/>
      <c r="Z1103" s="65"/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  <c r="AL1103" s="65"/>
      <c r="AM1103" s="65"/>
      <c r="AN1103" s="65"/>
      <c r="AO1103" s="65"/>
      <c r="AP1103" s="65"/>
      <c r="AQ1103" s="65"/>
      <c r="AR1103" s="65"/>
      <c r="AS1103" s="65"/>
      <c r="AT1103" s="65"/>
      <c r="AU1103" s="65"/>
      <c r="AV1103" s="65"/>
      <c r="AW1103" s="65"/>
      <c r="AX1103" s="65"/>
      <c r="AY1103" s="65"/>
      <c r="AZ1103" s="65"/>
      <c r="BA1103" s="65"/>
      <c r="BB1103" s="65"/>
      <c r="BC1103" s="65"/>
      <c r="BD1103" s="65"/>
      <c r="BE1103" s="65"/>
      <c r="BF1103" s="65"/>
      <c r="BG1103" s="65"/>
      <c r="BH1103" s="65"/>
      <c r="BI1103" s="65"/>
      <c r="BJ1103" s="65"/>
      <c r="BK1103" s="65"/>
      <c r="BL1103" s="65"/>
      <c r="BM1103" s="65"/>
      <c r="BN1103" s="65"/>
      <c r="BO1103" s="65"/>
      <c r="BP1103" s="65"/>
      <c r="BQ1103" s="65"/>
      <c r="BR1103" s="65"/>
      <c r="BS1103" s="65"/>
      <c r="BT1103" s="65"/>
      <c r="BU1103" s="65"/>
      <c r="BV1103" s="65"/>
      <c r="BW1103" s="65"/>
      <c r="BX1103" s="65"/>
      <c r="BY1103" s="65"/>
      <c r="BZ1103" s="65"/>
      <c r="CA1103" s="65"/>
      <c r="CB1103" s="65"/>
      <c r="CC1103" s="65"/>
      <c r="CD1103" s="65"/>
      <c r="CE1103" s="65"/>
      <c r="CF1103" s="65"/>
      <c r="CG1103" s="65"/>
      <c r="CH1103" s="65"/>
      <c r="CI1103" s="65"/>
      <c r="CJ1103" s="65"/>
      <c r="CK1103" s="65"/>
      <c r="CL1103" s="65"/>
      <c r="CM1103" s="65"/>
      <c r="CN1103" s="65"/>
      <c r="CO1103" s="65"/>
      <c r="CP1103" s="65"/>
      <c r="CQ1103" s="65"/>
      <c r="CR1103" s="65"/>
      <c r="CS1103" s="65"/>
      <c r="CT1103" s="65"/>
      <c r="CU1103" s="65"/>
      <c r="CV1103" s="65"/>
      <c r="CW1103" s="65"/>
      <c r="CX1103" s="65"/>
      <c r="CY1103" s="65"/>
      <c r="CZ1103" s="65"/>
      <c r="DA1103" s="65"/>
      <c r="DB1103" s="65"/>
      <c r="DC1103" s="65"/>
      <c r="DD1103" s="65"/>
      <c r="DE1103" s="65"/>
      <c r="DF1103" s="65"/>
      <c r="DG1103" s="65"/>
      <c r="DH1103" s="65"/>
      <c r="DI1103" s="65"/>
      <c r="DJ1103" s="65"/>
      <c r="DK1103" s="65"/>
      <c r="DL1103" s="65"/>
      <c r="DM1103" s="65"/>
      <c r="DN1103" s="65"/>
      <c r="DO1103" s="65"/>
      <c r="DP1103" s="65"/>
      <c r="DQ1103" s="65"/>
      <c r="DR1103" s="65"/>
      <c r="DS1103" s="65"/>
      <c r="DT1103" s="65"/>
      <c r="DU1103" s="65"/>
      <c r="DV1103" s="65"/>
      <c r="DW1103" s="65"/>
      <c r="DX1103" s="65"/>
      <c r="DY1103" s="65"/>
      <c r="DZ1103" s="65"/>
      <c r="EA1103" s="65"/>
    </row>
    <row r="1104" spans="1:131" x14ac:dyDescent="0.25">
      <c r="A1104" s="65"/>
      <c r="B1104" s="65"/>
      <c r="C1104" s="65"/>
      <c r="D1104" s="65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65"/>
      <c r="X1104" s="65"/>
      <c r="Y1104" s="65"/>
      <c r="Z1104" s="65"/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  <c r="AL1104" s="65"/>
      <c r="AM1104" s="65"/>
      <c r="AN1104" s="65"/>
      <c r="AO1104" s="65"/>
      <c r="AP1104" s="65"/>
      <c r="AQ1104" s="65"/>
      <c r="AR1104" s="65"/>
      <c r="AS1104" s="65"/>
      <c r="AT1104" s="65"/>
      <c r="AU1104" s="65"/>
      <c r="AV1104" s="65"/>
      <c r="AW1104" s="65"/>
      <c r="AX1104" s="65"/>
      <c r="AY1104" s="65"/>
      <c r="AZ1104" s="65"/>
      <c r="BA1104" s="65"/>
      <c r="BB1104" s="65"/>
      <c r="BC1104" s="65"/>
      <c r="BD1104" s="65"/>
      <c r="BE1104" s="65"/>
      <c r="BF1104" s="65"/>
      <c r="BG1104" s="65"/>
      <c r="BH1104" s="65"/>
      <c r="BI1104" s="65"/>
      <c r="BJ1104" s="65"/>
      <c r="BK1104" s="65"/>
      <c r="BL1104" s="65"/>
      <c r="BM1104" s="65"/>
      <c r="BN1104" s="65"/>
      <c r="BO1104" s="65"/>
      <c r="BP1104" s="65"/>
      <c r="BQ1104" s="65"/>
      <c r="BR1104" s="65"/>
      <c r="BS1104" s="65"/>
      <c r="BT1104" s="65"/>
      <c r="BU1104" s="65"/>
      <c r="BV1104" s="65"/>
      <c r="BW1104" s="65"/>
      <c r="BX1104" s="65"/>
      <c r="BY1104" s="65"/>
      <c r="BZ1104" s="65"/>
      <c r="CA1104" s="65"/>
      <c r="CB1104" s="65"/>
      <c r="CC1104" s="65"/>
      <c r="CD1104" s="65"/>
      <c r="CE1104" s="65"/>
      <c r="CF1104" s="65"/>
      <c r="CG1104" s="65"/>
      <c r="CH1104" s="65"/>
      <c r="CI1104" s="65"/>
      <c r="CJ1104" s="65"/>
      <c r="CK1104" s="65"/>
      <c r="CL1104" s="65"/>
      <c r="CM1104" s="65"/>
      <c r="CN1104" s="65"/>
      <c r="CO1104" s="65"/>
      <c r="CP1104" s="65"/>
      <c r="CQ1104" s="65"/>
      <c r="CR1104" s="65"/>
      <c r="CS1104" s="65"/>
      <c r="CT1104" s="65"/>
      <c r="CU1104" s="65"/>
      <c r="CV1104" s="65"/>
      <c r="CW1104" s="65"/>
      <c r="CX1104" s="65"/>
      <c r="CY1104" s="65"/>
      <c r="CZ1104" s="65"/>
      <c r="DA1104" s="65"/>
      <c r="DB1104" s="65"/>
      <c r="DC1104" s="65"/>
      <c r="DD1104" s="65"/>
      <c r="DE1104" s="65"/>
      <c r="DF1104" s="65"/>
      <c r="DG1104" s="65"/>
      <c r="DH1104" s="65"/>
      <c r="DI1104" s="65"/>
      <c r="DJ1104" s="65"/>
      <c r="DK1104" s="65"/>
      <c r="DL1104" s="65"/>
      <c r="DM1104" s="65"/>
      <c r="DN1104" s="65"/>
      <c r="DO1104" s="65"/>
      <c r="DP1104" s="65"/>
      <c r="DQ1104" s="65"/>
      <c r="DR1104" s="65"/>
      <c r="DS1104" s="65"/>
      <c r="DT1104" s="65"/>
      <c r="DU1104" s="65"/>
      <c r="DV1104" s="65"/>
      <c r="DW1104" s="65"/>
      <c r="DX1104" s="65"/>
      <c r="DY1104" s="65"/>
      <c r="DZ1104" s="65"/>
      <c r="EA1104" s="65"/>
    </row>
    <row r="1105" spans="1:131" x14ac:dyDescent="0.25">
      <c r="A1105" s="65"/>
      <c r="B1105" s="65"/>
      <c r="C1105" s="65"/>
      <c r="D1105" s="65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65"/>
      <c r="X1105" s="65"/>
      <c r="Y1105" s="65"/>
      <c r="Z1105" s="65"/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  <c r="AL1105" s="65"/>
      <c r="AM1105" s="65"/>
      <c r="AN1105" s="65"/>
      <c r="AO1105" s="65"/>
      <c r="AP1105" s="65"/>
      <c r="AQ1105" s="65"/>
      <c r="AR1105" s="65"/>
      <c r="AS1105" s="65"/>
      <c r="AT1105" s="65"/>
      <c r="AU1105" s="65"/>
      <c r="AV1105" s="65"/>
      <c r="AW1105" s="65"/>
      <c r="AX1105" s="65"/>
      <c r="AY1105" s="65"/>
      <c r="AZ1105" s="65"/>
      <c r="BA1105" s="65"/>
      <c r="BB1105" s="65"/>
      <c r="BC1105" s="65"/>
      <c r="BD1105" s="65"/>
      <c r="BE1105" s="65"/>
      <c r="BF1105" s="65"/>
      <c r="BG1105" s="65"/>
      <c r="BH1105" s="65"/>
      <c r="BI1105" s="65"/>
      <c r="BJ1105" s="65"/>
      <c r="BK1105" s="65"/>
      <c r="BL1105" s="65"/>
      <c r="BM1105" s="65"/>
      <c r="BN1105" s="65"/>
      <c r="BO1105" s="65"/>
      <c r="BP1105" s="65"/>
      <c r="BQ1105" s="65"/>
      <c r="BR1105" s="65"/>
      <c r="BS1105" s="65"/>
      <c r="BT1105" s="65"/>
      <c r="BU1105" s="65"/>
      <c r="BV1105" s="65"/>
      <c r="BW1105" s="65"/>
      <c r="BX1105" s="65"/>
      <c r="BY1105" s="65"/>
      <c r="BZ1105" s="65"/>
      <c r="CA1105" s="65"/>
      <c r="CB1105" s="65"/>
      <c r="CC1105" s="65"/>
      <c r="CD1105" s="65"/>
      <c r="CE1105" s="65"/>
      <c r="CF1105" s="65"/>
      <c r="CG1105" s="65"/>
      <c r="CH1105" s="65"/>
      <c r="CI1105" s="65"/>
      <c r="CJ1105" s="65"/>
      <c r="CK1105" s="65"/>
      <c r="CL1105" s="65"/>
      <c r="CM1105" s="65"/>
      <c r="CN1105" s="65"/>
      <c r="CO1105" s="65"/>
      <c r="CP1105" s="65"/>
      <c r="CQ1105" s="65"/>
      <c r="CR1105" s="65"/>
      <c r="CS1105" s="65"/>
      <c r="CT1105" s="65"/>
      <c r="CU1105" s="65"/>
      <c r="CV1105" s="65"/>
      <c r="CW1105" s="65"/>
      <c r="CX1105" s="65"/>
      <c r="CY1105" s="65"/>
      <c r="CZ1105" s="65"/>
      <c r="DA1105" s="65"/>
      <c r="DB1105" s="65"/>
      <c r="DC1105" s="65"/>
      <c r="DD1105" s="65"/>
      <c r="DE1105" s="65"/>
      <c r="DF1105" s="65"/>
      <c r="DG1105" s="65"/>
      <c r="DH1105" s="65"/>
      <c r="DI1105" s="65"/>
      <c r="DJ1105" s="65"/>
      <c r="DK1105" s="65"/>
      <c r="DL1105" s="65"/>
      <c r="DM1105" s="65"/>
      <c r="DN1105" s="65"/>
      <c r="DO1105" s="65"/>
      <c r="DP1105" s="65"/>
      <c r="DQ1105" s="65"/>
      <c r="DR1105" s="65"/>
      <c r="DS1105" s="65"/>
      <c r="DT1105" s="65"/>
      <c r="DU1105" s="65"/>
      <c r="DV1105" s="65"/>
      <c r="DW1105" s="65"/>
      <c r="DX1105" s="65"/>
      <c r="DY1105" s="65"/>
      <c r="DZ1105" s="65"/>
      <c r="EA1105" s="65"/>
    </row>
    <row r="1106" spans="1:131" x14ac:dyDescent="0.25">
      <c r="A1106" s="65"/>
      <c r="B1106" s="65"/>
      <c r="C1106" s="65"/>
      <c r="D1106" s="65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65"/>
      <c r="X1106" s="65"/>
      <c r="Y1106" s="65"/>
      <c r="Z1106" s="65"/>
      <c r="AA1106" s="65"/>
      <c r="AB1106" s="65"/>
      <c r="AC1106" s="65"/>
      <c r="AD1106" s="65"/>
      <c r="AE1106" s="65"/>
      <c r="AF1106" s="65"/>
      <c r="AG1106" s="65"/>
      <c r="AH1106" s="65"/>
      <c r="AI1106" s="65"/>
      <c r="AJ1106" s="65"/>
      <c r="AK1106" s="65"/>
      <c r="AL1106" s="65"/>
      <c r="AM1106" s="65"/>
      <c r="AN1106" s="65"/>
      <c r="AO1106" s="65"/>
      <c r="AP1106" s="65"/>
      <c r="AQ1106" s="65"/>
      <c r="AR1106" s="65"/>
      <c r="AS1106" s="65"/>
      <c r="AT1106" s="65"/>
      <c r="AU1106" s="65"/>
      <c r="AV1106" s="65"/>
      <c r="AW1106" s="65"/>
      <c r="AX1106" s="65"/>
      <c r="AY1106" s="65"/>
      <c r="AZ1106" s="65"/>
      <c r="BA1106" s="65"/>
      <c r="BB1106" s="65"/>
      <c r="BC1106" s="65"/>
      <c r="BD1106" s="65"/>
      <c r="BE1106" s="65"/>
      <c r="BF1106" s="65"/>
      <c r="BG1106" s="65"/>
      <c r="BH1106" s="65"/>
      <c r="BI1106" s="65"/>
      <c r="BJ1106" s="65"/>
      <c r="BK1106" s="65"/>
      <c r="BL1106" s="65"/>
      <c r="BM1106" s="65"/>
      <c r="BN1106" s="65"/>
      <c r="BO1106" s="65"/>
      <c r="BP1106" s="65"/>
      <c r="BQ1106" s="65"/>
      <c r="BR1106" s="65"/>
      <c r="BS1106" s="65"/>
      <c r="BT1106" s="65"/>
      <c r="BU1106" s="65"/>
      <c r="BV1106" s="65"/>
      <c r="BW1106" s="65"/>
      <c r="BX1106" s="65"/>
      <c r="BY1106" s="65"/>
      <c r="BZ1106" s="65"/>
      <c r="CA1106" s="65"/>
      <c r="CB1106" s="65"/>
      <c r="CC1106" s="65"/>
      <c r="CD1106" s="65"/>
      <c r="CE1106" s="65"/>
      <c r="CF1106" s="65"/>
      <c r="CG1106" s="65"/>
      <c r="CH1106" s="65"/>
      <c r="CI1106" s="65"/>
      <c r="CJ1106" s="65"/>
      <c r="CK1106" s="65"/>
      <c r="CL1106" s="65"/>
      <c r="CM1106" s="65"/>
      <c r="CN1106" s="65"/>
      <c r="CO1106" s="65"/>
      <c r="CP1106" s="65"/>
      <c r="CQ1106" s="65"/>
      <c r="CR1106" s="65"/>
      <c r="CS1106" s="65"/>
      <c r="CT1106" s="65"/>
      <c r="CU1106" s="65"/>
      <c r="CV1106" s="65"/>
      <c r="CW1106" s="65"/>
      <c r="CX1106" s="65"/>
      <c r="CY1106" s="65"/>
      <c r="CZ1106" s="65"/>
      <c r="DA1106" s="65"/>
      <c r="DB1106" s="65"/>
      <c r="DC1106" s="65"/>
      <c r="DD1106" s="65"/>
      <c r="DE1106" s="65"/>
      <c r="DF1106" s="65"/>
      <c r="DG1106" s="65"/>
      <c r="DH1106" s="65"/>
      <c r="DI1106" s="65"/>
      <c r="DJ1106" s="65"/>
      <c r="DK1106" s="65"/>
      <c r="DL1106" s="65"/>
      <c r="DM1106" s="65"/>
      <c r="DN1106" s="65"/>
      <c r="DO1106" s="65"/>
      <c r="DP1106" s="65"/>
      <c r="DQ1106" s="65"/>
      <c r="DR1106" s="65"/>
      <c r="DS1106" s="65"/>
      <c r="DT1106" s="65"/>
      <c r="DU1106" s="65"/>
      <c r="DV1106" s="65"/>
      <c r="DW1106" s="65"/>
      <c r="DX1106" s="65"/>
      <c r="DY1106" s="65"/>
      <c r="DZ1106" s="65"/>
      <c r="EA1106" s="65"/>
    </row>
    <row r="1107" spans="1:131" x14ac:dyDescent="0.25">
      <c r="A1107" s="65"/>
      <c r="B1107" s="65"/>
      <c r="C1107" s="65"/>
      <c r="D1107" s="65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65"/>
      <c r="X1107" s="65"/>
      <c r="Y1107" s="65"/>
      <c r="Z1107" s="65"/>
      <c r="AA1107" s="65"/>
      <c r="AB1107" s="65"/>
      <c r="AC1107" s="65"/>
      <c r="AD1107" s="65"/>
      <c r="AE1107" s="65"/>
      <c r="AF1107" s="65"/>
      <c r="AG1107" s="65"/>
      <c r="AH1107" s="65"/>
      <c r="AI1107" s="65"/>
      <c r="AJ1107" s="65"/>
      <c r="AK1107" s="65"/>
      <c r="AL1107" s="65"/>
      <c r="AM1107" s="65"/>
      <c r="AN1107" s="65"/>
      <c r="AO1107" s="65"/>
      <c r="AP1107" s="65"/>
      <c r="AQ1107" s="65"/>
      <c r="AR1107" s="65"/>
      <c r="AS1107" s="65"/>
      <c r="AT1107" s="65"/>
      <c r="AU1107" s="65"/>
      <c r="AV1107" s="65"/>
      <c r="AW1107" s="65"/>
      <c r="AX1107" s="65"/>
      <c r="AY1107" s="65"/>
      <c r="AZ1107" s="65"/>
      <c r="BA1107" s="65"/>
      <c r="BB1107" s="65"/>
      <c r="BC1107" s="65"/>
      <c r="BD1107" s="65"/>
      <c r="BE1107" s="65"/>
      <c r="BF1107" s="65"/>
      <c r="BG1107" s="65"/>
      <c r="BH1107" s="65"/>
      <c r="BI1107" s="65"/>
      <c r="BJ1107" s="65"/>
      <c r="BK1107" s="65"/>
      <c r="BL1107" s="65"/>
      <c r="BM1107" s="65"/>
      <c r="BN1107" s="65"/>
      <c r="BO1107" s="65"/>
      <c r="BP1107" s="65"/>
      <c r="BQ1107" s="65"/>
      <c r="BR1107" s="65"/>
      <c r="BS1107" s="65"/>
      <c r="BT1107" s="65"/>
      <c r="BU1107" s="65"/>
      <c r="BV1107" s="65"/>
      <c r="BW1107" s="65"/>
      <c r="BX1107" s="65"/>
      <c r="BY1107" s="65"/>
      <c r="BZ1107" s="65"/>
      <c r="CA1107" s="65"/>
      <c r="CB1107" s="65"/>
      <c r="CC1107" s="65"/>
      <c r="CD1107" s="65"/>
      <c r="CE1107" s="65"/>
      <c r="CF1107" s="65"/>
      <c r="CG1107" s="65"/>
      <c r="CH1107" s="65"/>
      <c r="CI1107" s="65"/>
      <c r="CJ1107" s="65"/>
      <c r="CK1107" s="65"/>
      <c r="CL1107" s="65"/>
      <c r="CM1107" s="65"/>
      <c r="CN1107" s="65"/>
      <c r="CO1107" s="65"/>
      <c r="CP1107" s="65"/>
      <c r="CQ1107" s="65"/>
      <c r="CR1107" s="65"/>
      <c r="CS1107" s="65"/>
      <c r="CT1107" s="65"/>
      <c r="CU1107" s="65"/>
      <c r="CV1107" s="65"/>
      <c r="CW1107" s="65"/>
      <c r="CX1107" s="65"/>
      <c r="CY1107" s="65"/>
      <c r="CZ1107" s="65"/>
      <c r="DA1107" s="65"/>
      <c r="DB1107" s="65"/>
      <c r="DC1107" s="65"/>
      <c r="DD1107" s="65"/>
      <c r="DE1107" s="65"/>
      <c r="DF1107" s="65"/>
      <c r="DG1107" s="65"/>
      <c r="DH1107" s="65"/>
      <c r="DI1107" s="65"/>
      <c r="DJ1107" s="65"/>
      <c r="DK1107" s="65"/>
      <c r="DL1107" s="65"/>
      <c r="DM1107" s="65"/>
      <c r="DN1107" s="65"/>
      <c r="DO1107" s="65"/>
      <c r="DP1107" s="65"/>
      <c r="DQ1107" s="65"/>
      <c r="DR1107" s="65"/>
      <c r="DS1107" s="65"/>
      <c r="DT1107" s="65"/>
      <c r="DU1107" s="65"/>
      <c r="DV1107" s="65"/>
      <c r="DW1107" s="65"/>
      <c r="DX1107" s="65"/>
      <c r="DY1107" s="65"/>
      <c r="DZ1107" s="65"/>
      <c r="EA1107" s="65"/>
    </row>
    <row r="1108" spans="1:131" x14ac:dyDescent="0.25">
      <c r="A1108" s="65"/>
      <c r="B1108" s="65"/>
      <c r="C1108" s="65"/>
      <c r="D1108" s="65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65"/>
      <c r="X1108" s="65"/>
      <c r="Y1108" s="65"/>
      <c r="Z1108" s="65"/>
      <c r="AA1108" s="65"/>
      <c r="AB1108" s="65"/>
      <c r="AC1108" s="65"/>
      <c r="AD1108" s="65"/>
      <c r="AE1108" s="65"/>
      <c r="AF1108" s="65"/>
      <c r="AG1108" s="65"/>
      <c r="AH1108" s="65"/>
      <c r="AI1108" s="65"/>
      <c r="AJ1108" s="65"/>
      <c r="AK1108" s="65"/>
      <c r="AL1108" s="65"/>
      <c r="AM1108" s="65"/>
      <c r="AN1108" s="65"/>
      <c r="AO1108" s="65"/>
      <c r="AP1108" s="65"/>
      <c r="AQ1108" s="65"/>
      <c r="AR1108" s="65"/>
      <c r="AS1108" s="65"/>
      <c r="AT1108" s="65"/>
      <c r="AU1108" s="65"/>
      <c r="AV1108" s="65"/>
      <c r="AW1108" s="65"/>
      <c r="AX1108" s="65"/>
      <c r="AY1108" s="65"/>
      <c r="AZ1108" s="65"/>
      <c r="BA1108" s="65"/>
      <c r="BB1108" s="65"/>
      <c r="BC1108" s="65"/>
      <c r="BD1108" s="65"/>
      <c r="BE1108" s="65"/>
      <c r="BF1108" s="65"/>
      <c r="BG1108" s="65"/>
      <c r="BH1108" s="65"/>
      <c r="BI1108" s="65"/>
      <c r="BJ1108" s="65"/>
      <c r="BK1108" s="65"/>
      <c r="BL1108" s="65"/>
      <c r="BM1108" s="65"/>
      <c r="BN1108" s="65"/>
      <c r="BO1108" s="65"/>
      <c r="BP1108" s="65"/>
      <c r="BQ1108" s="65"/>
      <c r="BR1108" s="65"/>
      <c r="BS1108" s="65"/>
      <c r="BT1108" s="65"/>
      <c r="BU1108" s="65"/>
      <c r="BV1108" s="65"/>
      <c r="BW1108" s="65"/>
      <c r="BX1108" s="65"/>
      <c r="BY1108" s="65"/>
      <c r="BZ1108" s="65"/>
      <c r="CA1108" s="65"/>
      <c r="CB1108" s="65"/>
      <c r="CC1108" s="65"/>
      <c r="CD1108" s="65"/>
      <c r="CE1108" s="65"/>
      <c r="CF1108" s="65"/>
      <c r="CG1108" s="65"/>
      <c r="CH1108" s="65"/>
      <c r="CI1108" s="65"/>
      <c r="CJ1108" s="65"/>
      <c r="CK1108" s="65"/>
      <c r="CL1108" s="65"/>
      <c r="CM1108" s="65"/>
      <c r="CN1108" s="65"/>
      <c r="CO1108" s="65"/>
      <c r="CP1108" s="65"/>
      <c r="CQ1108" s="65"/>
      <c r="CR1108" s="65"/>
      <c r="CS1108" s="65"/>
      <c r="CT1108" s="65"/>
      <c r="CU1108" s="65"/>
      <c r="CV1108" s="65"/>
      <c r="CW1108" s="65"/>
      <c r="CX1108" s="65"/>
      <c r="CY1108" s="65"/>
      <c r="CZ1108" s="65"/>
      <c r="DA1108" s="65"/>
      <c r="DB1108" s="65"/>
      <c r="DC1108" s="65"/>
      <c r="DD1108" s="65"/>
      <c r="DE1108" s="65"/>
      <c r="DF1108" s="65"/>
      <c r="DG1108" s="65"/>
      <c r="DH1108" s="65"/>
      <c r="DI1108" s="65"/>
      <c r="DJ1108" s="65"/>
      <c r="DK1108" s="65"/>
      <c r="DL1108" s="65"/>
      <c r="DM1108" s="65"/>
      <c r="DN1108" s="65"/>
      <c r="DO1108" s="65"/>
      <c r="DP1108" s="65"/>
      <c r="DQ1108" s="65"/>
      <c r="DR1108" s="65"/>
      <c r="DS1108" s="65"/>
      <c r="DT1108" s="65"/>
      <c r="DU1108" s="65"/>
      <c r="DV1108" s="65"/>
      <c r="DW1108" s="65"/>
      <c r="DX1108" s="65"/>
      <c r="DY1108" s="65"/>
      <c r="DZ1108" s="65"/>
      <c r="EA1108" s="65"/>
    </row>
    <row r="1109" spans="1:131" x14ac:dyDescent="0.25">
      <c r="A1109" s="65"/>
      <c r="B1109" s="65"/>
      <c r="C1109" s="65"/>
      <c r="D1109" s="65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65"/>
      <c r="X1109" s="65"/>
      <c r="Y1109" s="65"/>
      <c r="Z1109" s="65"/>
      <c r="AA1109" s="65"/>
      <c r="AB1109" s="65"/>
      <c r="AC1109" s="65"/>
      <c r="AD1109" s="65"/>
      <c r="AE1109" s="65"/>
      <c r="AF1109" s="65"/>
      <c r="AG1109" s="65"/>
      <c r="AH1109" s="65"/>
      <c r="AI1109" s="65"/>
      <c r="AJ1109" s="65"/>
      <c r="AK1109" s="65"/>
      <c r="AL1109" s="65"/>
      <c r="AM1109" s="65"/>
      <c r="AN1109" s="65"/>
      <c r="AO1109" s="65"/>
      <c r="AP1109" s="65"/>
      <c r="AQ1109" s="65"/>
      <c r="AR1109" s="65"/>
      <c r="AS1109" s="65"/>
      <c r="AT1109" s="65"/>
      <c r="AU1109" s="65"/>
      <c r="AV1109" s="65"/>
      <c r="AW1109" s="65"/>
      <c r="AX1109" s="65"/>
      <c r="AY1109" s="65"/>
      <c r="AZ1109" s="65"/>
      <c r="BA1109" s="65"/>
      <c r="BB1109" s="65"/>
      <c r="BC1109" s="65"/>
      <c r="BD1109" s="65"/>
      <c r="BE1109" s="65"/>
      <c r="BF1109" s="65"/>
      <c r="BG1109" s="65"/>
      <c r="BH1109" s="65"/>
      <c r="BI1109" s="65"/>
      <c r="BJ1109" s="65"/>
      <c r="BK1109" s="65"/>
      <c r="BL1109" s="65"/>
      <c r="BM1109" s="65"/>
      <c r="BN1109" s="65"/>
      <c r="BO1109" s="65"/>
      <c r="BP1109" s="65"/>
      <c r="BQ1109" s="65"/>
      <c r="BR1109" s="65"/>
      <c r="BS1109" s="65"/>
      <c r="BT1109" s="65"/>
      <c r="BU1109" s="65"/>
      <c r="BV1109" s="65"/>
      <c r="BW1109" s="65"/>
      <c r="BX1109" s="65"/>
      <c r="BY1109" s="65"/>
      <c r="BZ1109" s="65"/>
      <c r="CA1109" s="65"/>
      <c r="CB1109" s="65"/>
      <c r="CC1109" s="65"/>
      <c r="CD1109" s="65"/>
      <c r="CE1109" s="65"/>
      <c r="CF1109" s="65"/>
      <c r="CG1109" s="65"/>
      <c r="CH1109" s="65"/>
      <c r="CI1109" s="65"/>
      <c r="CJ1109" s="65"/>
      <c r="CK1109" s="65"/>
      <c r="CL1109" s="65"/>
      <c r="CM1109" s="65"/>
      <c r="CN1109" s="65"/>
      <c r="CO1109" s="65"/>
      <c r="CP1109" s="65"/>
      <c r="CQ1109" s="65"/>
      <c r="CR1109" s="65"/>
      <c r="CS1109" s="65"/>
      <c r="CT1109" s="65"/>
      <c r="CU1109" s="65"/>
      <c r="CV1109" s="65"/>
      <c r="CW1109" s="65"/>
      <c r="CX1109" s="65"/>
      <c r="CY1109" s="65"/>
      <c r="CZ1109" s="65"/>
      <c r="DA1109" s="65"/>
      <c r="DB1109" s="65"/>
      <c r="DC1109" s="65"/>
      <c r="DD1109" s="65"/>
      <c r="DE1109" s="65"/>
      <c r="DF1109" s="65"/>
      <c r="DG1109" s="65"/>
      <c r="DH1109" s="65"/>
      <c r="DI1109" s="65"/>
      <c r="DJ1109" s="65"/>
      <c r="DK1109" s="65"/>
      <c r="DL1109" s="65"/>
      <c r="DM1109" s="65"/>
      <c r="DN1109" s="65"/>
      <c r="DO1109" s="65"/>
      <c r="DP1109" s="65"/>
      <c r="DQ1109" s="65"/>
      <c r="DR1109" s="65"/>
      <c r="DS1109" s="65"/>
      <c r="DT1109" s="65"/>
      <c r="DU1109" s="65"/>
      <c r="DV1109" s="65"/>
      <c r="DW1109" s="65"/>
      <c r="DX1109" s="65"/>
      <c r="DY1109" s="65"/>
      <c r="DZ1109" s="65"/>
      <c r="EA1109" s="65"/>
    </row>
    <row r="1110" spans="1:131" x14ac:dyDescent="0.25">
      <c r="A1110" s="65"/>
      <c r="B1110" s="65"/>
      <c r="C1110" s="65"/>
      <c r="D1110" s="65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65"/>
      <c r="X1110" s="65"/>
      <c r="Y1110" s="65"/>
      <c r="Z1110" s="65"/>
      <c r="AA1110" s="65"/>
      <c r="AB1110" s="65"/>
      <c r="AC1110" s="65"/>
      <c r="AD1110" s="65"/>
      <c r="AE1110" s="65"/>
      <c r="AF1110" s="65"/>
      <c r="AG1110" s="65"/>
      <c r="AH1110" s="65"/>
      <c r="AI1110" s="65"/>
      <c r="AJ1110" s="65"/>
      <c r="AK1110" s="65"/>
      <c r="AL1110" s="65"/>
      <c r="AM1110" s="65"/>
      <c r="AN1110" s="65"/>
      <c r="AO1110" s="65"/>
      <c r="AP1110" s="65"/>
      <c r="AQ1110" s="65"/>
      <c r="AR1110" s="65"/>
      <c r="AS1110" s="65"/>
      <c r="AT1110" s="65"/>
      <c r="AU1110" s="65"/>
      <c r="AV1110" s="65"/>
      <c r="AW1110" s="65"/>
      <c r="AX1110" s="65"/>
      <c r="AY1110" s="65"/>
      <c r="AZ1110" s="65"/>
      <c r="BA1110" s="65"/>
      <c r="BB1110" s="65"/>
      <c r="BC1110" s="65"/>
      <c r="BD1110" s="65"/>
      <c r="BE1110" s="65"/>
      <c r="BF1110" s="65"/>
      <c r="BG1110" s="65"/>
      <c r="BH1110" s="65"/>
      <c r="BI1110" s="65"/>
      <c r="BJ1110" s="65"/>
      <c r="BK1110" s="65"/>
      <c r="BL1110" s="65"/>
      <c r="BM1110" s="65"/>
      <c r="BN1110" s="65"/>
      <c r="BO1110" s="65"/>
      <c r="BP1110" s="65"/>
      <c r="BQ1110" s="65"/>
      <c r="BR1110" s="65"/>
      <c r="BS1110" s="65"/>
      <c r="BT1110" s="65"/>
      <c r="BU1110" s="65"/>
      <c r="BV1110" s="65"/>
      <c r="BW1110" s="65"/>
      <c r="BX1110" s="65"/>
      <c r="BY1110" s="65"/>
      <c r="BZ1110" s="65"/>
      <c r="CA1110" s="65"/>
      <c r="CB1110" s="65"/>
      <c r="CC1110" s="65"/>
      <c r="CD1110" s="65"/>
      <c r="CE1110" s="65"/>
      <c r="CF1110" s="65"/>
      <c r="CG1110" s="65"/>
      <c r="CH1110" s="65"/>
      <c r="CI1110" s="65"/>
      <c r="CJ1110" s="65"/>
      <c r="CK1110" s="65"/>
      <c r="CL1110" s="65"/>
      <c r="CM1110" s="65"/>
      <c r="CN1110" s="65"/>
      <c r="CO1110" s="65"/>
      <c r="CP1110" s="65"/>
      <c r="CQ1110" s="65"/>
      <c r="CR1110" s="65"/>
      <c r="CS1110" s="65"/>
      <c r="CT1110" s="65"/>
      <c r="CU1110" s="65"/>
      <c r="CV1110" s="65"/>
      <c r="CW1110" s="65"/>
      <c r="CX1110" s="65"/>
      <c r="CY1110" s="65"/>
      <c r="CZ1110" s="65"/>
      <c r="DA1110" s="65"/>
      <c r="DB1110" s="65"/>
      <c r="DC1110" s="65"/>
      <c r="DD1110" s="65"/>
      <c r="DE1110" s="65"/>
      <c r="DF1110" s="65"/>
      <c r="DG1110" s="65"/>
      <c r="DH1110" s="65"/>
      <c r="DI1110" s="65"/>
      <c r="DJ1110" s="65"/>
      <c r="DK1110" s="65"/>
      <c r="DL1110" s="65"/>
      <c r="DM1110" s="65"/>
      <c r="DN1110" s="65"/>
      <c r="DO1110" s="65"/>
      <c r="DP1110" s="65"/>
      <c r="DQ1110" s="65"/>
      <c r="DR1110" s="65"/>
      <c r="DS1110" s="65"/>
      <c r="DT1110" s="65"/>
      <c r="DU1110" s="65"/>
      <c r="DV1110" s="65"/>
      <c r="DW1110" s="65"/>
      <c r="DX1110" s="65"/>
      <c r="DY1110" s="65"/>
      <c r="DZ1110" s="65"/>
      <c r="EA1110" s="65"/>
    </row>
    <row r="1111" spans="1:131" x14ac:dyDescent="0.25">
      <c r="A1111" s="65"/>
      <c r="B1111" s="65"/>
      <c r="C1111" s="65"/>
      <c r="D1111" s="65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65"/>
      <c r="X1111" s="65"/>
      <c r="Y1111" s="65"/>
      <c r="Z1111" s="65"/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  <c r="AL1111" s="65"/>
      <c r="AM1111" s="65"/>
      <c r="AN1111" s="65"/>
      <c r="AO1111" s="65"/>
      <c r="AP1111" s="65"/>
      <c r="AQ1111" s="65"/>
      <c r="AR1111" s="65"/>
      <c r="AS1111" s="65"/>
      <c r="AT1111" s="65"/>
      <c r="AU1111" s="65"/>
      <c r="AV1111" s="65"/>
      <c r="AW1111" s="65"/>
      <c r="AX1111" s="65"/>
      <c r="AY1111" s="65"/>
      <c r="AZ1111" s="65"/>
      <c r="BA1111" s="65"/>
      <c r="BB1111" s="65"/>
      <c r="BC1111" s="65"/>
      <c r="BD1111" s="65"/>
      <c r="BE1111" s="65"/>
      <c r="BF1111" s="65"/>
      <c r="BG1111" s="65"/>
      <c r="BH1111" s="65"/>
      <c r="BI1111" s="65"/>
      <c r="BJ1111" s="65"/>
      <c r="BK1111" s="65"/>
      <c r="BL1111" s="65"/>
      <c r="BM1111" s="65"/>
      <c r="BN1111" s="65"/>
      <c r="BO1111" s="65"/>
      <c r="BP1111" s="65"/>
      <c r="BQ1111" s="65"/>
      <c r="BR1111" s="65"/>
      <c r="BS1111" s="65"/>
      <c r="BT1111" s="65"/>
      <c r="BU1111" s="65"/>
      <c r="BV1111" s="65"/>
      <c r="BW1111" s="65"/>
      <c r="BX1111" s="65"/>
      <c r="BY1111" s="65"/>
      <c r="BZ1111" s="65"/>
      <c r="CA1111" s="65"/>
      <c r="CB1111" s="65"/>
      <c r="CC1111" s="65"/>
      <c r="CD1111" s="65"/>
      <c r="CE1111" s="65"/>
      <c r="CF1111" s="65"/>
      <c r="CG1111" s="65"/>
      <c r="CH1111" s="65"/>
      <c r="CI1111" s="65"/>
      <c r="CJ1111" s="65"/>
      <c r="CK1111" s="65"/>
      <c r="CL1111" s="65"/>
      <c r="CM1111" s="65"/>
      <c r="CN1111" s="65"/>
      <c r="CO1111" s="65"/>
      <c r="CP1111" s="65"/>
      <c r="CQ1111" s="65"/>
      <c r="CR1111" s="65"/>
      <c r="CS1111" s="65"/>
      <c r="CT1111" s="65"/>
      <c r="CU1111" s="65"/>
      <c r="CV1111" s="65"/>
      <c r="CW1111" s="65"/>
      <c r="CX1111" s="65"/>
      <c r="CY1111" s="65"/>
      <c r="CZ1111" s="65"/>
      <c r="DA1111" s="65"/>
      <c r="DB1111" s="65"/>
      <c r="DC1111" s="65"/>
      <c r="DD1111" s="65"/>
      <c r="DE1111" s="65"/>
      <c r="DF1111" s="65"/>
      <c r="DG1111" s="65"/>
      <c r="DH1111" s="65"/>
      <c r="DI1111" s="65"/>
      <c r="DJ1111" s="65"/>
      <c r="DK1111" s="65"/>
      <c r="DL1111" s="65"/>
      <c r="DM1111" s="65"/>
      <c r="DN1111" s="65"/>
      <c r="DO1111" s="65"/>
      <c r="DP1111" s="65"/>
      <c r="DQ1111" s="65"/>
      <c r="DR1111" s="65"/>
      <c r="DS1111" s="65"/>
      <c r="DT1111" s="65"/>
      <c r="DU1111" s="65"/>
      <c r="DV1111" s="65"/>
      <c r="DW1111" s="65"/>
      <c r="DX1111" s="65"/>
      <c r="DY1111" s="65"/>
      <c r="DZ1111" s="65"/>
      <c r="EA1111" s="65"/>
    </row>
    <row r="1112" spans="1:131" x14ac:dyDescent="0.25">
      <c r="A1112" s="65"/>
      <c r="B1112" s="65"/>
      <c r="C1112" s="65"/>
      <c r="D1112" s="65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65"/>
      <c r="X1112" s="65"/>
      <c r="Y1112" s="65"/>
      <c r="Z1112" s="65"/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  <c r="AL1112" s="65"/>
      <c r="AM1112" s="65"/>
      <c r="AN1112" s="65"/>
      <c r="AO1112" s="65"/>
      <c r="AP1112" s="65"/>
      <c r="AQ1112" s="65"/>
      <c r="AR1112" s="65"/>
      <c r="AS1112" s="65"/>
      <c r="AT1112" s="65"/>
      <c r="AU1112" s="65"/>
      <c r="AV1112" s="65"/>
      <c r="AW1112" s="65"/>
      <c r="AX1112" s="65"/>
      <c r="AY1112" s="65"/>
      <c r="AZ1112" s="65"/>
      <c r="BA1112" s="65"/>
      <c r="BB1112" s="65"/>
      <c r="BC1112" s="65"/>
      <c r="BD1112" s="65"/>
      <c r="BE1112" s="65"/>
      <c r="BF1112" s="65"/>
      <c r="BG1112" s="65"/>
      <c r="BH1112" s="65"/>
      <c r="BI1112" s="65"/>
      <c r="BJ1112" s="65"/>
      <c r="BK1112" s="65"/>
      <c r="BL1112" s="65"/>
      <c r="BM1112" s="65"/>
      <c r="BN1112" s="65"/>
      <c r="BO1112" s="65"/>
      <c r="BP1112" s="65"/>
      <c r="BQ1112" s="65"/>
      <c r="BR1112" s="65"/>
      <c r="BS1112" s="65"/>
      <c r="BT1112" s="65"/>
      <c r="BU1112" s="65"/>
      <c r="BV1112" s="65"/>
      <c r="BW1112" s="65"/>
      <c r="BX1112" s="65"/>
      <c r="BY1112" s="65"/>
      <c r="BZ1112" s="65"/>
      <c r="CA1112" s="65"/>
      <c r="CB1112" s="65"/>
      <c r="CC1112" s="65"/>
      <c r="CD1112" s="65"/>
      <c r="CE1112" s="65"/>
      <c r="CF1112" s="65"/>
      <c r="CG1112" s="65"/>
      <c r="CH1112" s="65"/>
      <c r="CI1112" s="65"/>
      <c r="CJ1112" s="65"/>
      <c r="CK1112" s="65"/>
      <c r="CL1112" s="65"/>
      <c r="CM1112" s="65"/>
      <c r="CN1112" s="65"/>
      <c r="CO1112" s="65"/>
      <c r="CP1112" s="65"/>
      <c r="CQ1112" s="65"/>
      <c r="CR1112" s="65"/>
      <c r="CS1112" s="65"/>
      <c r="CT1112" s="65"/>
      <c r="CU1112" s="65"/>
      <c r="CV1112" s="65"/>
      <c r="CW1112" s="65"/>
      <c r="CX1112" s="65"/>
      <c r="CY1112" s="65"/>
      <c r="CZ1112" s="65"/>
      <c r="DA1112" s="65"/>
      <c r="DB1112" s="65"/>
      <c r="DC1112" s="65"/>
      <c r="DD1112" s="65"/>
      <c r="DE1112" s="65"/>
      <c r="DF1112" s="65"/>
      <c r="DG1112" s="65"/>
      <c r="DH1112" s="65"/>
      <c r="DI1112" s="65"/>
      <c r="DJ1112" s="65"/>
      <c r="DK1112" s="65"/>
      <c r="DL1112" s="65"/>
      <c r="DM1112" s="65"/>
      <c r="DN1112" s="65"/>
      <c r="DO1112" s="65"/>
      <c r="DP1112" s="65"/>
      <c r="DQ1112" s="65"/>
      <c r="DR1112" s="65"/>
      <c r="DS1112" s="65"/>
      <c r="DT1112" s="65"/>
      <c r="DU1112" s="65"/>
      <c r="DV1112" s="65"/>
      <c r="DW1112" s="65"/>
      <c r="DX1112" s="65"/>
      <c r="DY1112" s="65"/>
      <c r="DZ1112" s="65"/>
      <c r="EA1112" s="65"/>
    </row>
    <row r="1113" spans="1:131" x14ac:dyDescent="0.25">
      <c r="A1113" s="65"/>
      <c r="B1113" s="65"/>
      <c r="C1113" s="65"/>
      <c r="D1113" s="65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65"/>
      <c r="X1113" s="65"/>
      <c r="Y1113" s="65"/>
      <c r="Z1113" s="65"/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  <c r="AL1113" s="65"/>
      <c r="AM1113" s="65"/>
      <c r="AN1113" s="65"/>
      <c r="AO1113" s="65"/>
      <c r="AP1113" s="65"/>
      <c r="AQ1113" s="65"/>
      <c r="AR1113" s="65"/>
      <c r="AS1113" s="65"/>
      <c r="AT1113" s="65"/>
      <c r="AU1113" s="65"/>
      <c r="AV1113" s="65"/>
      <c r="AW1113" s="65"/>
      <c r="AX1113" s="65"/>
      <c r="AY1113" s="65"/>
      <c r="AZ1113" s="65"/>
      <c r="BA1113" s="65"/>
      <c r="BB1113" s="65"/>
      <c r="BC1113" s="65"/>
      <c r="BD1113" s="65"/>
      <c r="BE1113" s="65"/>
      <c r="BF1113" s="65"/>
      <c r="BG1113" s="65"/>
      <c r="BH1113" s="65"/>
      <c r="BI1113" s="65"/>
      <c r="BJ1113" s="65"/>
      <c r="BK1113" s="65"/>
      <c r="BL1113" s="65"/>
      <c r="BM1113" s="65"/>
      <c r="BN1113" s="65"/>
      <c r="BO1113" s="65"/>
      <c r="BP1113" s="65"/>
      <c r="BQ1113" s="65"/>
      <c r="BR1113" s="65"/>
      <c r="BS1113" s="65"/>
      <c r="BT1113" s="65"/>
      <c r="BU1113" s="65"/>
      <c r="BV1113" s="65"/>
      <c r="BW1113" s="65"/>
      <c r="BX1113" s="65"/>
      <c r="BY1113" s="65"/>
      <c r="BZ1113" s="65"/>
      <c r="CA1113" s="65"/>
      <c r="CB1113" s="65"/>
      <c r="CC1113" s="65"/>
      <c r="CD1113" s="65"/>
      <c r="CE1113" s="65"/>
      <c r="CF1113" s="65"/>
      <c r="CG1113" s="65"/>
      <c r="CH1113" s="65"/>
      <c r="CI1113" s="65"/>
      <c r="CJ1113" s="65"/>
      <c r="CK1113" s="65"/>
      <c r="CL1113" s="65"/>
      <c r="CM1113" s="65"/>
      <c r="CN1113" s="65"/>
      <c r="CO1113" s="65"/>
      <c r="CP1113" s="65"/>
      <c r="CQ1113" s="65"/>
      <c r="CR1113" s="65"/>
      <c r="CS1113" s="65"/>
      <c r="CT1113" s="65"/>
      <c r="CU1113" s="65"/>
      <c r="CV1113" s="65"/>
      <c r="CW1113" s="65"/>
      <c r="CX1113" s="65"/>
      <c r="CY1113" s="65"/>
      <c r="CZ1113" s="65"/>
      <c r="DA1113" s="65"/>
      <c r="DB1113" s="65"/>
      <c r="DC1113" s="65"/>
      <c r="DD1113" s="65"/>
      <c r="DE1113" s="65"/>
      <c r="DF1113" s="65"/>
      <c r="DG1113" s="65"/>
      <c r="DH1113" s="65"/>
      <c r="DI1113" s="65"/>
      <c r="DJ1113" s="65"/>
      <c r="DK1113" s="65"/>
      <c r="DL1113" s="65"/>
      <c r="DM1113" s="65"/>
      <c r="DN1113" s="65"/>
      <c r="DO1113" s="65"/>
      <c r="DP1113" s="65"/>
      <c r="DQ1113" s="65"/>
      <c r="DR1113" s="65"/>
      <c r="DS1113" s="65"/>
      <c r="DT1113" s="65"/>
      <c r="DU1113" s="65"/>
      <c r="DV1113" s="65"/>
      <c r="DW1113" s="65"/>
      <c r="DX1113" s="65"/>
      <c r="DY1113" s="65"/>
      <c r="DZ1113" s="65"/>
      <c r="EA1113" s="65"/>
    </row>
    <row r="1114" spans="1:131" x14ac:dyDescent="0.25">
      <c r="A1114" s="65"/>
      <c r="B1114" s="65"/>
      <c r="C1114" s="65"/>
      <c r="D1114" s="65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65"/>
      <c r="X1114" s="65"/>
      <c r="Y1114" s="65"/>
      <c r="Z1114" s="65"/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  <c r="AL1114" s="65"/>
      <c r="AM1114" s="65"/>
      <c r="AN1114" s="65"/>
      <c r="AO1114" s="65"/>
      <c r="AP1114" s="65"/>
      <c r="AQ1114" s="65"/>
      <c r="AR1114" s="65"/>
      <c r="AS1114" s="65"/>
      <c r="AT1114" s="65"/>
      <c r="AU1114" s="65"/>
      <c r="AV1114" s="65"/>
      <c r="AW1114" s="65"/>
      <c r="AX1114" s="65"/>
      <c r="AY1114" s="65"/>
      <c r="AZ1114" s="65"/>
      <c r="BA1114" s="65"/>
      <c r="BB1114" s="65"/>
      <c r="BC1114" s="65"/>
      <c r="BD1114" s="65"/>
      <c r="BE1114" s="65"/>
      <c r="BF1114" s="65"/>
      <c r="BG1114" s="65"/>
      <c r="BH1114" s="65"/>
      <c r="BI1114" s="65"/>
      <c r="BJ1114" s="65"/>
      <c r="BK1114" s="65"/>
      <c r="BL1114" s="65"/>
      <c r="BM1114" s="65"/>
      <c r="BN1114" s="65"/>
      <c r="BO1114" s="65"/>
      <c r="BP1114" s="65"/>
      <c r="BQ1114" s="65"/>
      <c r="BR1114" s="65"/>
      <c r="BS1114" s="65"/>
      <c r="BT1114" s="65"/>
      <c r="BU1114" s="65"/>
      <c r="BV1114" s="65"/>
      <c r="BW1114" s="65"/>
      <c r="BX1114" s="65"/>
      <c r="BY1114" s="65"/>
      <c r="BZ1114" s="65"/>
      <c r="CA1114" s="65"/>
      <c r="CB1114" s="65"/>
      <c r="CC1114" s="65"/>
      <c r="CD1114" s="65"/>
      <c r="CE1114" s="65"/>
      <c r="CF1114" s="65"/>
      <c r="CG1114" s="65"/>
      <c r="CH1114" s="65"/>
      <c r="CI1114" s="65"/>
      <c r="CJ1114" s="65"/>
      <c r="CK1114" s="65"/>
      <c r="CL1114" s="65"/>
      <c r="CM1114" s="65"/>
      <c r="CN1114" s="65"/>
      <c r="CO1114" s="65"/>
      <c r="CP1114" s="65"/>
      <c r="CQ1114" s="65"/>
      <c r="CR1114" s="65"/>
      <c r="CS1114" s="65"/>
      <c r="CT1114" s="65"/>
      <c r="CU1114" s="65"/>
      <c r="CV1114" s="65"/>
      <c r="CW1114" s="65"/>
      <c r="CX1114" s="65"/>
      <c r="CY1114" s="65"/>
      <c r="CZ1114" s="65"/>
      <c r="DA1114" s="65"/>
      <c r="DB1114" s="65"/>
      <c r="DC1114" s="65"/>
      <c r="DD1114" s="65"/>
      <c r="DE1114" s="65"/>
      <c r="DF1114" s="65"/>
      <c r="DG1114" s="65"/>
      <c r="DH1114" s="65"/>
      <c r="DI1114" s="65"/>
      <c r="DJ1114" s="65"/>
      <c r="DK1114" s="65"/>
      <c r="DL1114" s="65"/>
      <c r="DM1114" s="65"/>
      <c r="DN1114" s="65"/>
      <c r="DO1114" s="65"/>
      <c r="DP1114" s="65"/>
      <c r="DQ1114" s="65"/>
      <c r="DR1114" s="65"/>
      <c r="DS1114" s="65"/>
      <c r="DT1114" s="65"/>
      <c r="DU1114" s="65"/>
      <c r="DV1114" s="65"/>
      <c r="DW1114" s="65"/>
      <c r="DX1114" s="65"/>
      <c r="DY1114" s="65"/>
      <c r="DZ1114" s="65"/>
      <c r="EA1114" s="65"/>
    </row>
    <row r="1115" spans="1:131" x14ac:dyDescent="0.25">
      <c r="A1115" s="65"/>
      <c r="B1115" s="65"/>
      <c r="C1115" s="65"/>
      <c r="D1115" s="65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65"/>
      <c r="X1115" s="65"/>
      <c r="Y1115" s="65"/>
      <c r="Z1115" s="65"/>
      <c r="AA1115" s="65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  <c r="AL1115" s="65"/>
      <c r="AM1115" s="65"/>
      <c r="AN1115" s="65"/>
      <c r="AO1115" s="65"/>
      <c r="AP1115" s="65"/>
      <c r="AQ1115" s="65"/>
      <c r="AR1115" s="65"/>
      <c r="AS1115" s="65"/>
      <c r="AT1115" s="65"/>
      <c r="AU1115" s="65"/>
      <c r="AV1115" s="65"/>
      <c r="AW1115" s="65"/>
      <c r="AX1115" s="65"/>
      <c r="AY1115" s="65"/>
      <c r="AZ1115" s="65"/>
      <c r="BA1115" s="65"/>
      <c r="BB1115" s="65"/>
      <c r="BC1115" s="65"/>
      <c r="BD1115" s="65"/>
      <c r="BE1115" s="65"/>
      <c r="BF1115" s="65"/>
      <c r="BG1115" s="65"/>
      <c r="BH1115" s="65"/>
      <c r="BI1115" s="65"/>
      <c r="BJ1115" s="65"/>
      <c r="BK1115" s="65"/>
      <c r="BL1115" s="65"/>
      <c r="BM1115" s="65"/>
      <c r="BN1115" s="65"/>
      <c r="BO1115" s="65"/>
      <c r="BP1115" s="65"/>
      <c r="BQ1115" s="65"/>
      <c r="BR1115" s="65"/>
      <c r="BS1115" s="65"/>
      <c r="BT1115" s="65"/>
      <c r="BU1115" s="65"/>
      <c r="BV1115" s="65"/>
      <c r="BW1115" s="65"/>
      <c r="BX1115" s="65"/>
      <c r="BY1115" s="65"/>
      <c r="BZ1115" s="65"/>
      <c r="CA1115" s="65"/>
      <c r="CB1115" s="65"/>
      <c r="CC1115" s="65"/>
      <c r="CD1115" s="65"/>
      <c r="CE1115" s="65"/>
      <c r="CF1115" s="65"/>
      <c r="CG1115" s="65"/>
      <c r="CH1115" s="65"/>
      <c r="CI1115" s="65"/>
      <c r="CJ1115" s="65"/>
      <c r="CK1115" s="65"/>
      <c r="CL1115" s="65"/>
      <c r="CM1115" s="65"/>
      <c r="CN1115" s="65"/>
      <c r="CO1115" s="65"/>
      <c r="CP1115" s="65"/>
      <c r="CQ1115" s="65"/>
      <c r="CR1115" s="65"/>
      <c r="CS1115" s="65"/>
      <c r="CT1115" s="65"/>
      <c r="CU1115" s="65"/>
      <c r="CV1115" s="65"/>
      <c r="CW1115" s="65"/>
      <c r="CX1115" s="65"/>
      <c r="CY1115" s="65"/>
      <c r="CZ1115" s="65"/>
      <c r="DA1115" s="65"/>
      <c r="DB1115" s="65"/>
      <c r="DC1115" s="65"/>
      <c r="DD1115" s="65"/>
      <c r="DE1115" s="65"/>
      <c r="DF1115" s="65"/>
      <c r="DG1115" s="65"/>
      <c r="DH1115" s="65"/>
      <c r="DI1115" s="65"/>
      <c r="DJ1115" s="65"/>
      <c r="DK1115" s="65"/>
      <c r="DL1115" s="65"/>
      <c r="DM1115" s="65"/>
      <c r="DN1115" s="65"/>
      <c r="DO1115" s="65"/>
      <c r="DP1115" s="65"/>
      <c r="DQ1115" s="65"/>
      <c r="DR1115" s="65"/>
      <c r="DS1115" s="65"/>
      <c r="DT1115" s="65"/>
      <c r="DU1115" s="65"/>
      <c r="DV1115" s="65"/>
      <c r="DW1115" s="65"/>
      <c r="DX1115" s="65"/>
      <c r="DY1115" s="65"/>
      <c r="DZ1115" s="65"/>
      <c r="EA1115" s="65"/>
    </row>
    <row r="1116" spans="1:131" x14ac:dyDescent="0.25">
      <c r="A1116" s="65"/>
      <c r="B1116" s="65"/>
      <c r="C1116" s="65"/>
      <c r="D1116" s="65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65"/>
      <c r="X1116" s="65"/>
      <c r="Y1116" s="65"/>
      <c r="Z1116" s="65"/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  <c r="AL1116" s="65"/>
      <c r="AM1116" s="65"/>
      <c r="AN1116" s="65"/>
      <c r="AO1116" s="65"/>
      <c r="AP1116" s="65"/>
      <c r="AQ1116" s="65"/>
      <c r="AR1116" s="65"/>
      <c r="AS1116" s="65"/>
      <c r="AT1116" s="65"/>
      <c r="AU1116" s="65"/>
      <c r="AV1116" s="65"/>
      <c r="AW1116" s="65"/>
      <c r="AX1116" s="65"/>
      <c r="AY1116" s="65"/>
      <c r="AZ1116" s="65"/>
      <c r="BA1116" s="65"/>
      <c r="BB1116" s="65"/>
      <c r="BC1116" s="65"/>
      <c r="BD1116" s="65"/>
      <c r="BE1116" s="65"/>
      <c r="BF1116" s="65"/>
      <c r="BG1116" s="65"/>
      <c r="BH1116" s="65"/>
      <c r="BI1116" s="65"/>
      <c r="BJ1116" s="65"/>
      <c r="BK1116" s="65"/>
      <c r="BL1116" s="65"/>
      <c r="BM1116" s="65"/>
      <c r="BN1116" s="65"/>
      <c r="BO1116" s="65"/>
      <c r="BP1116" s="65"/>
      <c r="BQ1116" s="65"/>
      <c r="BR1116" s="65"/>
      <c r="BS1116" s="65"/>
      <c r="BT1116" s="65"/>
      <c r="BU1116" s="65"/>
      <c r="BV1116" s="65"/>
      <c r="BW1116" s="65"/>
      <c r="BX1116" s="65"/>
      <c r="BY1116" s="65"/>
      <c r="BZ1116" s="65"/>
      <c r="CA1116" s="65"/>
      <c r="CB1116" s="65"/>
      <c r="CC1116" s="65"/>
      <c r="CD1116" s="65"/>
      <c r="CE1116" s="65"/>
      <c r="CF1116" s="65"/>
      <c r="CG1116" s="65"/>
      <c r="CH1116" s="65"/>
      <c r="CI1116" s="65"/>
      <c r="CJ1116" s="65"/>
      <c r="CK1116" s="65"/>
      <c r="CL1116" s="65"/>
      <c r="CM1116" s="65"/>
      <c r="CN1116" s="65"/>
      <c r="CO1116" s="65"/>
      <c r="CP1116" s="65"/>
      <c r="CQ1116" s="65"/>
      <c r="CR1116" s="65"/>
      <c r="CS1116" s="65"/>
      <c r="CT1116" s="65"/>
      <c r="CU1116" s="65"/>
      <c r="CV1116" s="65"/>
      <c r="CW1116" s="65"/>
      <c r="CX1116" s="65"/>
      <c r="CY1116" s="65"/>
      <c r="CZ1116" s="65"/>
      <c r="DA1116" s="65"/>
      <c r="DB1116" s="65"/>
      <c r="DC1116" s="65"/>
      <c r="DD1116" s="65"/>
      <c r="DE1116" s="65"/>
      <c r="DF1116" s="65"/>
      <c r="DG1116" s="65"/>
      <c r="DH1116" s="65"/>
      <c r="DI1116" s="65"/>
      <c r="DJ1116" s="65"/>
      <c r="DK1116" s="65"/>
      <c r="DL1116" s="65"/>
      <c r="DM1116" s="65"/>
      <c r="DN1116" s="65"/>
      <c r="DO1116" s="65"/>
      <c r="DP1116" s="65"/>
      <c r="DQ1116" s="65"/>
      <c r="DR1116" s="65"/>
      <c r="DS1116" s="65"/>
      <c r="DT1116" s="65"/>
      <c r="DU1116" s="65"/>
      <c r="DV1116" s="65"/>
      <c r="DW1116" s="65"/>
      <c r="DX1116" s="65"/>
      <c r="DY1116" s="65"/>
      <c r="DZ1116" s="65"/>
      <c r="EA1116" s="65"/>
    </row>
    <row r="1117" spans="1:131" x14ac:dyDescent="0.25">
      <c r="A1117" s="65"/>
      <c r="B1117" s="65"/>
      <c r="C1117" s="65"/>
      <c r="D1117" s="65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65"/>
      <c r="X1117" s="65"/>
      <c r="Y1117" s="65"/>
      <c r="Z1117" s="65"/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  <c r="AL1117" s="65"/>
      <c r="AM1117" s="65"/>
      <c r="AN1117" s="65"/>
      <c r="AO1117" s="65"/>
      <c r="AP1117" s="65"/>
      <c r="AQ1117" s="65"/>
      <c r="AR1117" s="65"/>
      <c r="AS1117" s="65"/>
      <c r="AT1117" s="65"/>
      <c r="AU1117" s="65"/>
      <c r="AV1117" s="65"/>
      <c r="AW1117" s="65"/>
      <c r="AX1117" s="65"/>
      <c r="AY1117" s="65"/>
      <c r="AZ1117" s="65"/>
      <c r="BA1117" s="65"/>
      <c r="BB1117" s="65"/>
      <c r="BC1117" s="65"/>
      <c r="BD1117" s="65"/>
      <c r="BE1117" s="65"/>
      <c r="BF1117" s="65"/>
      <c r="BG1117" s="65"/>
      <c r="BH1117" s="65"/>
      <c r="BI1117" s="65"/>
      <c r="BJ1117" s="65"/>
      <c r="BK1117" s="65"/>
      <c r="BL1117" s="65"/>
      <c r="BM1117" s="65"/>
      <c r="BN1117" s="65"/>
      <c r="BO1117" s="65"/>
      <c r="BP1117" s="65"/>
      <c r="BQ1117" s="65"/>
      <c r="BR1117" s="65"/>
      <c r="BS1117" s="65"/>
      <c r="BT1117" s="65"/>
      <c r="BU1117" s="65"/>
      <c r="BV1117" s="65"/>
      <c r="BW1117" s="65"/>
      <c r="BX1117" s="65"/>
      <c r="BY1117" s="65"/>
      <c r="BZ1117" s="65"/>
      <c r="CA1117" s="65"/>
      <c r="CB1117" s="65"/>
      <c r="CC1117" s="65"/>
      <c r="CD1117" s="65"/>
      <c r="CE1117" s="65"/>
      <c r="CF1117" s="65"/>
      <c r="CG1117" s="65"/>
      <c r="CH1117" s="65"/>
      <c r="CI1117" s="65"/>
      <c r="CJ1117" s="65"/>
      <c r="CK1117" s="65"/>
      <c r="CL1117" s="65"/>
      <c r="CM1117" s="65"/>
      <c r="CN1117" s="65"/>
      <c r="CO1117" s="65"/>
      <c r="CP1117" s="65"/>
      <c r="CQ1117" s="65"/>
      <c r="CR1117" s="65"/>
      <c r="CS1117" s="65"/>
      <c r="CT1117" s="65"/>
      <c r="CU1117" s="65"/>
      <c r="CV1117" s="65"/>
      <c r="CW1117" s="65"/>
      <c r="CX1117" s="65"/>
      <c r="CY1117" s="65"/>
      <c r="CZ1117" s="65"/>
      <c r="DA1117" s="65"/>
      <c r="DB1117" s="65"/>
      <c r="DC1117" s="65"/>
      <c r="DD1117" s="65"/>
      <c r="DE1117" s="65"/>
      <c r="DF1117" s="65"/>
      <c r="DG1117" s="65"/>
      <c r="DH1117" s="65"/>
      <c r="DI1117" s="65"/>
      <c r="DJ1117" s="65"/>
      <c r="DK1117" s="65"/>
      <c r="DL1117" s="65"/>
      <c r="DM1117" s="65"/>
      <c r="DN1117" s="65"/>
      <c r="DO1117" s="65"/>
      <c r="DP1117" s="65"/>
      <c r="DQ1117" s="65"/>
      <c r="DR1117" s="65"/>
      <c r="DS1117" s="65"/>
      <c r="DT1117" s="65"/>
      <c r="DU1117" s="65"/>
      <c r="DV1117" s="65"/>
      <c r="DW1117" s="65"/>
      <c r="DX1117" s="65"/>
      <c r="DY1117" s="65"/>
      <c r="DZ1117" s="65"/>
      <c r="EA1117" s="65"/>
    </row>
    <row r="1118" spans="1:131" x14ac:dyDescent="0.25">
      <c r="A1118" s="65"/>
      <c r="B1118" s="65"/>
      <c r="C1118" s="65"/>
      <c r="D1118" s="65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65"/>
      <c r="X1118" s="65"/>
      <c r="Y1118" s="65"/>
      <c r="Z1118" s="65"/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  <c r="AL1118" s="65"/>
      <c r="AM1118" s="65"/>
      <c r="AN1118" s="65"/>
      <c r="AO1118" s="65"/>
      <c r="AP1118" s="65"/>
      <c r="AQ1118" s="65"/>
      <c r="AR1118" s="65"/>
      <c r="AS1118" s="65"/>
      <c r="AT1118" s="65"/>
      <c r="AU1118" s="65"/>
      <c r="AV1118" s="65"/>
      <c r="AW1118" s="65"/>
      <c r="AX1118" s="65"/>
      <c r="AY1118" s="65"/>
      <c r="AZ1118" s="65"/>
      <c r="BA1118" s="65"/>
      <c r="BB1118" s="65"/>
      <c r="BC1118" s="65"/>
      <c r="BD1118" s="65"/>
      <c r="BE1118" s="65"/>
      <c r="BF1118" s="65"/>
      <c r="BG1118" s="65"/>
      <c r="BH1118" s="65"/>
      <c r="BI1118" s="65"/>
      <c r="BJ1118" s="65"/>
      <c r="BK1118" s="65"/>
      <c r="BL1118" s="65"/>
      <c r="BM1118" s="65"/>
      <c r="BN1118" s="65"/>
      <c r="BO1118" s="65"/>
      <c r="BP1118" s="65"/>
      <c r="BQ1118" s="65"/>
      <c r="BR1118" s="65"/>
      <c r="BS1118" s="65"/>
      <c r="BT1118" s="65"/>
      <c r="BU1118" s="65"/>
      <c r="BV1118" s="65"/>
      <c r="BW1118" s="65"/>
      <c r="BX1118" s="65"/>
      <c r="BY1118" s="65"/>
      <c r="BZ1118" s="65"/>
      <c r="CA1118" s="65"/>
      <c r="CB1118" s="65"/>
      <c r="CC1118" s="65"/>
      <c r="CD1118" s="65"/>
      <c r="CE1118" s="65"/>
      <c r="CF1118" s="65"/>
      <c r="CG1118" s="65"/>
      <c r="CH1118" s="65"/>
      <c r="CI1118" s="65"/>
      <c r="CJ1118" s="65"/>
      <c r="CK1118" s="65"/>
      <c r="CL1118" s="65"/>
      <c r="CM1118" s="65"/>
      <c r="CN1118" s="65"/>
      <c r="CO1118" s="65"/>
      <c r="CP1118" s="65"/>
      <c r="CQ1118" s="65"/>
      <c r="CR1118" s="65"/>
      <c r="CS1118" s="65"/>
      <c r="CT1118" s="65"/>
      <c r="CU1118" s="65"/>
      <c r="CV1118" s="65"/>
      <c r="CW1118" s="65"/>
      <c r="CX1118" s="65"/>
      <c r="CY1118" s="65"/>
      <c r="CZ1118" s="65"/>
      <c r="DA1118" s="65"/>
      <c r="DB1118" s="65"/>
      <c r="DC1118" s="65"/>
      <c r="DD1118" s="65"/>
      <c r="DE1118" s="65"/>
      <c r="DF1118" s="65"/>
      <c r="DG1118" s="65"/>
      <c r="DH1118" s="65"/>
      <c r="DI1118" s="65"/>
      <c r="DJ1118" s="65"/>
      <c r="DK1118" s="65"/>
      <c r="DL1118" s="65"/>
      <c r="DM1118" s="65"/>
      <c r="DN1118" s="65"/>
      <c r="DO1118" s="65"/>
      <c r="DP1118" s="65"/>
      <c r="DQ1118" s="65"/>
      <c r="DR1118" s="65"/>
      <c r="DS1118" s="65"/>
      <c r="DT1118" s="65"/>
      <c r="DU1118" s="65"/>
      <c r="DV1118" s="65"/>
      <c r="DW1118" s="65"/>
      <c r="DX1118" s="65"/>
      <c r="DY1118" s="65"/>
      <c r="DZ1118" s="65"/>
      <c r="EA1118" s="65"/>
    </row>
    <row r="1119" spans="1:131" x14ac:dyDescent="0.25">
      <c r="A1119" s="65"/>
      <c r="B1119" s="65"/>
      <c r="C1119" s="65"/>
      <c r="D1119" s="65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65"/>
      <c r="X1119" s="65"/>
      <c r="Y1119" s="65"/>
      <c r="Z1119" s="65"/>
      <c r="AA1119" s="65"/>
      <c r="AB1119" s="65"/>
      <c r="AC1119" s="65"/>
      <c r="AD1119" s="65"/>
      <c r="AE1119" s="65"/>
      <c r="AF1119" s="65"/>
      <c r="AG1119" s="65"/>
      <c r="AH1119" s="65"/>
      <c r="AI1119" s="65"/>
      <c r="AJ1119" s="65"/>
      <c r="AK1119" s="65"/>
      <c r="AL1119" s="65"/>
      <c r="AM1119" s="65"/>
      <c r="AN1119" s="65"/>
      <c r="AO1119" s="65"/>
      <c r="AP1119" s="65"/>
      <c r="AQ1119" s="65"/>
      <c r="AR1119" s="65"/>
      <c r="AS1119" s="65"/>
      <c r="AT1119" s="65"/>
      <c r="AU1119" s="65"/>
      <c r="AV1119" s="65"/>
      <c r="AW1119" s="65"/>
      <c r="AX1119" s="65"/>
      <c r="AY1119" s="65"/>
      <c r="AZ1119" s="65"/>
      <c r="BA1119" s="65"/>
      <c r="BB1119" s="65"/>
      <c r="BC1119" s="65"/>
      <c r="BD1119" s="65"/>
      <c r="BE1119" s="65"/>
      <c r="BF1119" s="65"/>
      <c r="BG1119" s="65"/>
      <c r="BH1119" s="65"/>
      <c r="BI1119" s="65"/>
      <c r="BJ1119" s="65"/>
      <c r="BK1119" s="65"/>
      <c r="BL1119" s="65"/>
      <c r="BM1119" s="65"/>
      <c r="BN1119" s="65"/>
      <c r="BO1119" s="65"/>
      <c r="BP1119" s="65"/>
      <c r="BQ1119" s="65"/>
      <c r="BR1119" s="65"/>
      <c r="BS1119" s="65"/>
      <c r="BT1119" s="65"/>
      <c r="BU1119" s="65"/>
      <c r="BV1119" s="65"/>
      <c r="BW1119" s="65"/>
      <c r="BX1119" s="65"/>
      <c r="BY1119" s="65"/>
      <c r="BZ1119" s="65"/>
      <c r="CA1119" s="65"/>
      <c r="CB1119" s="65"/>
      <c r="CC1119" s="65"/>
      <c r="CD1119" s="65"/>
      <c r="CE1119" s="65"/>
      <c r="CF1119" s="65"/>
      <c r="CG1119" s="65"/>
      <c r="CH1119" s="65"/>
      <c r="CI1119" s="65"/>
      <c r="CJ1119" s="65"/>
      <c r="CK1119" s="65"/>
      <c r="CL1119" s="65"/>
      <c r="CM1119" s="65"/>
      <c r="CN1119" s="65"/>
      <c r="CO1119" s="65"/>
      <c r="CP1119" s="65"/>
      <c r="CQ1119" s="65"/>
      <c r="CR1119" s="65"/>
      <c r="CS1119" s="65"/>
      <c r="CT1119" s="65"/>
      <c r="CU1119" s="65"/>
      <c r="CV1119" s="65"/>
      <c r="CW1119" s="65"/>
      <c r="CX1119" s="65"/>
      <c r="CY1119" s="65"/>
      <c r="CZ1119" s="65"/>
      <c r="DA1119" s="65"/>
      <c r="DB1119" s="65"/>
      <c r="DC1119" s="65"/>
      <c r="DD1119" s="65"/>
      <c r="DE1119" s="65"/>
      <c r="DF1119" s="65"/>
      <c r="DG1119" s="65"/>
      <c r="DH1119" s="65"/>
      <c r="DI1119" s="65"/>
      <c r="DJ1119" s="65"/>
      <c r="DK1119" s="65"/>
      <c r="DL1119" s="65"/>
      <c r="DM1119" s="65"/>
      <c r="DN1119" s="65"/>
      <c r="DO1119" s="65"/>
      <c r="DP1119" s="65"/>
      <c r="DQ1119" s="65"/>
      <c r="DR1119" s="65"/>
      <c r="DS1119" s="65"/>
      <c r="DT1119" s="65"/>
      <c r="DU1119" s="65"/>
      <c r="DV1119" s="65"/>
      <c r="DW1119" s="65"/>
      <c r="DX1119" s="65"/>
      <c r="DY1119" s="65"/>
      <c r="DZ1119" s="65"/>
      <c r="EA1119" s="65"/>
    </row>
    <row r="1120" spans="1:131" x14ac:dyDescent="0.25">
      <c r="A1120" s="65"/>
      <c r="B1120" s="65"/>
      <c r="C1120" s="65"/>
      <c r="D1120" s="65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65"/>
      <c r="X1120" s="65"/>
      <c r="Y1120" s="65"/>
      <c r="Z1120" s="65"/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  <c r="AL1120" s="65"/>
      <c r="AM1120" s="65"/>
      <c r="AN1120" s="65"/>
      <c r="AO1120" s="65"/>
      <c r="AP1120" s="65"/>
      <c r="AQ1120" s="65"/>
      <c r="AR1120" s="65"/>
      <c r="AS1120" s="65"/>
      <c r="AT1120" s="65"/>
      <c r="AU1120" s="65"/>
      <c r="AV1120" s="65"/>
      <c r="AW1120" s="65"/>
      <c r="AX1120" s="65"/>
      <c r="AY1120" s="65"/>
      <c r="AZ1120" s="65"/>
      <c r="BA1120" s="65"/>
      <c r="BB1120" s="65"/>
      <c r="BC1120" s="65"/>
      <c r="BD1120" s="65"/>
      <c r="BE1120" s="65"/>
      <c r="BF1120" s="65"/>
      <c r="BG1120" s="65"/>
      <c r="BH1120" s="65"/>
      <c r="BI1120" s="65"/>
      <c r="BJ1120" s="65"/>
      <c r="BK1120" s="65"/>
      <c r="BL1120" s="65"/>
      <c r="BM1120" s="65"/>
      <c r="BN1120" s="65"/>
      <c r="BO1120" s="65"/>
      <c r="BP1120" s="65"/>
      <c r="BQ1120" s="65"/>
      <c r="BR1120" s="65"/>
      <c r="BS1120" s="65"/>
      <c r="BT1120" s="65"/>
      <c r="BU1120" s="65"/>
      <c r="BV1120" s="65"/>
      <c r="BW1120" s="65"/>
      <c r="BX1120" s="65"/>
      <c r="BY1120" s="65"/>
      <c r="BZ1120" s="65"/>
      <c r="CA1120" s="65"/>
      <c r="CB1120" s="65"/>
      <c r="CC1120" s="65"/>
      <c r="CD1120" s="65"/>
      <c r="CE1120" s="65"/>
      <c r="CF1120" s="65"/>
      <c r="CG1120" s="65"/>
      <c r="CH1120" s="65"/>
      <c r="CI1120" s="65"/>
      <c r="CJ1120" s="65"/>
      <c r="CK1120" s="65"/>
      <c r="CL1120" s="65"/>
      <c r="CM1120" s="65"/>
      <c r="CN1120" s="65"/>
      <c r="CO1120" s="65"/>
      <c r="CP1120" s="65"/>
      <c r="CQ1120" s="65"/>
      <c r="CR1120" s="65"/>
      <c r="CS1120" s="65"/>
      <c r="CT1120" s="65"/>
      <c r="CU1120" s="65"/>
      <c r="CV1120" s="65"/>
      <c r="CW1120" s="65"/>
      <c r="CX1120" s="65"/>
      <c r="CY1120" s="65"/>
      <c r="CZ1120" s="65"/>
      <c r="DA1120" s="65"/>
      <c r="DB1120" s="65"/>
      <c r="DC1120" s="65"/>
      <c r="DD1120" s="65"/>
      <c r="DE1120" s="65"/>
      <c r="DF1120" s="65"/>
      <c r="DG1120" s="65"/>
      <c r="DH1120" s="65"/>
      <c r="DI1120" s="65"/>
      <c r="DJ1120" s="65"/>
      <c r="DK1120" s="65"/>
      <c r="DL1120" s="65"/>
      <c r="DM1120" s="65"/>
      <c r="DN1120" s="65"/>
      <c r="DO1120" s="65"/>
      <c r="DP1120" s="65"/>
      <c r="DQ1120" s="65"/>
      <c r="DR1120" s="65"/>
      <c r="DS1120" s="65"/>
      <c r="DT1120" s="65"/>
      <c r="DU1120" s="65"/>
      <c r="DV1120" s="65"/>
      <c r="DW1120" s="65"/>
      <c r="DX1120" s="65"/>
      <c r="DY1120" s="65"/>
      <c r="DZ1120" s="65"/>
      <c r="EA1120" s="65"/>
    </row>
    <row r="1121" spans="1:131" x14ac:dyDescent="0.25">
      <c r="A1121" s="65"/>
      <c r="B1121" s="65"/>
      <c r="C1121" s="65"/>
      <c r="D1121" s="65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65"/>
      <c r="X1121" s="65"/>
      <c r="Y1121" s="65"/>
      <c r="Z1121" s="65"/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  <c r="AL1121" s="65"/>
      <c r="AM1121" s="65"/>
      <c r="AN1121" s="65"/>
      <c r="AO1121" s="65"/>
      <c r="AP1121" s="65"/>
      <c r="AQ1121" s="65"/>
      <c r="AR1121" s="65"/>
      <c r="AS1121" s="65"/>
      <c r="AT1121" s="65"/>
      <c r="AU1121" s="65"/>
      <c r="AV1121" s="65"/>
      <c r="AW1121" s="65"/>
      <c r="AX1121" s="65"/>
      <c r="AY1121" s="65"/>
      <c r="AZ1121" s="65"/>
      <c r="BA1121" s="65"/>
      <c r="BB1121" s="65"/>
      <c r="BC1121" s="65"/>
      <c r="BD1121" s="65"/>
      <c r="BE1121" s="65"/>
      <c r="BF1121" s="65"/>
      <c r="BG1121" s="65"/>
      <c r="BH1121" s="65"/>
      <c r="BI1121" s="65"/>
      <c r="BJ1121" s="65"/>
      <c r="BK1121" s="65"/>
      <c r="BL1121" s="65"/>
      <c r="BM1121" s="65"/>
      <c r="BN1121" s="65"/>
      <c r="BO1121" s="65"/>
      <c r="BP1121" s="65"/>
      <c r="BQ1121" s="65"/>
      <c r="BR1121" s="65"/>
      <c r="BS1121" s="65"/>
      <c r="BT1121" s="65"/>
      <c r="BU1121" s="65"/>
      <c r="BV1121" s="65"/>
      <c r="BW1121" s="65"/>
      <c r="BX1121" s="65"/>
      <c r="BY1121" s="65"/>
      <c r="BZ1121" s="65"/>
      <c r="CA1121" s="65"/>
      <c r="CB1121" s="65"/>
      <c r="CC1121" s="65"/>
      <c r="CD1121" s="65"/>
      <c r="CE1121" s="65"/>
      <c r="CF1121" s="65"/>
      <c r="CG1121" s="65"/>
      <c r="CH1121" s="65"/>
      <c r="CI1121" s="65"/>
      <c r="CJ1121" s="65"/>
      <c r="CK1121" s="65"/>
      <c r="CL1121" s="65"/>
      <c r="CM1121" s="65"/>
      <c r="CN1121" s="65"/>
      <c r="CO1121" s="65"/>
      <c r="CP1121" s="65"/>
      <c r="CQ1121" s="65"/>
      <c r="CR1121" s="65"/>
      <c r="CS1121" s="65"/>
      <c r="CT1121" s="65"/>
      <c r="CU1121" s="65"/>
      <c r="CV1121" s="65"/>
      <c r="CW1121" s="65"/>
      <c r="CX1121" s="65"/>
      <c r="CY1121" s="65"/>
      <c r="CZ1121" s="65"/>
      <c r="DA1121" s="65"/>
      <c r="DB1121" s="65"/>
      <c r="DC1121" s="65"/>
      <c r="DD1121" s="65"/>
      <c r="DE1121" s="65"/>
      <c r="DF1121" s="65"/>
      <c r="DG1121" s="65"/>
      <c r="DH1121" s="65"/>
      <c r="DI1121" s="65"/>
      <c r="DJ1121" s="65"/>
      <c r="DK1121" s="65"/>
      <c r="DL1121" s="65"/>
      <c r="DM1121" s="65"/>
      <c r="DN1121" s="65"/>
      <c r="DO1121" s="65"/>
      <c r="DP1121" s="65"/>
      <c r="DQ1121" s="65"/>
      <c r="DR1121" s="65"/>
      <c r="DS1121" s="65"/>
      <c r="DT1121" s="65"/>
      <c r="DU1121" s="65"/>
      <c r="DV1121" s="65"/>
      <c r="DW1121" s="65"/>
      <c r="DX1121" s="65"/>
      <c r="DY1121" s="65"/>
      <c r="DZ1121" s="65"/>
      <c r="EA1121" s="65"/>
    </row>
    <row r="1122" spans="1:131" x14ac:dyDescent="0.25">
      <c r="A1122" s="65"/>
      <c r="B1122" s="65"/>
      <c r="C1122" s="65"/>
      <c r="D1122" s="65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65"/>
      <c r="X1122" s="65"/>
      <c r="Y1122" s="65"/>
      <c r="Z1122" s="65"/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  <c r="AL1122" s="65"/>
      <c r="AM1122" s="65"/>
      <c r="AN1122" s="65"/>
      <c r="AO1122" s="65"/>
      <c r="AP1122" s="65"/>
      <c r="AQ1122" s="65"/>
      <c r="AR1122" s="65"/>
      <c r="AS1122" s="65"/>
      <c r="AT1122" s="65"/>
      <c r="AU1122" s="65"/>
      <c r="AV1122" s="65"/>
      <c r="AW1122" s="65"/>
      <c r="AX1122" s="65"/>
      <c r="AY1122" s="65"/>
      <c r="AZ1122" s="65"/>
      <c r="BA1122" s="65"/>
      <c r="BB1122" s="65"/>
      <c r="BC1122" s="65"/>
      <c r="BD1122" s="65"/>
      <c r="BE1122" s="65"/>
      <c r="BF1122" s="65"/>
      <c r="BG1122" s="65"/>
      <c r="BH1122" s="65"/>
      <c r="BI1122" s="65"/>
      <c r="BJ1122" s="65"/>
      <c r="BK1122" s="65"/>
      <c r="BL1122" s="65"/>
      <c r="BM1122" s="65"/>
      <c r="BN1122" s="65"/>
      <c r="BO1122" s="65"/>
      <c r="BP1122" s="65"/>
      <c r="BQ1122" s="65"/>
      <c r="BR1122" s="65"/>
      <c r="BS1122" s="65"/>
      <c r="BT1122" s="65"/>
      <c r="BU1122" s="65"/>
      <c r="BV1122" s="65"/>
      <c r="BW1122" s="65"/>
      <c r="BX1122" s="65"/>
      <c r="BY1122" s="65"/>
      <c r="BZ1122" s="65"/>
      <c r="CA1122" s="65"/>
      <c r="CB1122" s="65"/>
      <c r="CC1122" s="65"/>
      <c r="CD1122" s="65"/>
      <c r="CE1122" s="65"/>
      <c r="CF1122" s="65"/>
      <c r="CG1122" s="65"/>
      <c r="CH1122" s="65"/>
      <c r="CI1122" s="65"/>
      <c r="CJ1122" s="65"/>
      <c r="CK1122" s="65"/>
      <c r="CL1122" s="65"/>
      <c r="CM1122" s="65"/>
      <c r="CN1122" s="65"/>
      <c r="CO1122" s="65"/>
      <c r="CP1122" s="65"/>
      <c r="CQ1122" s="65"/>
      <c r="CR1122" s="65"/>
      <c r="CS1122" s="65"/>
      <c r="CT1122" s="65"/>
      <c r="CU1122" s="65"/>
      <c r="CV1122" s="65"/>
      <c r="CW1122" s="65"/>
      <c r="CX1122" s="65"/>
      <c r="CY1122" s="65"/>
      <c r="CZ1122" s="65"/>
      <c r="DA1122" s="65"/>
      <c r="DB1122" s="65"/>
      <c r="DC1122" s="65"/>
      <c r="DD1122" s="65"/>
      <c r="DE1122" s="65"/>
      <c r="DF1122" s="65"/>
      <c r="DG1122" s="65"/>
      <c r="DH1122" s="65"/>
      <c r="DI1122" s="65"/>
      <c r="DJ1122" s="65"/>
      <c r="DK1122" s="65"/>
      <c r="DL1122" s="65"/>
      <c r="DM1122" s="65"/>
      <c r="DN1122" s="65"/>
      <c r="DO1122" s="65"/>
      <c r="DP1122" s="65"/>
      <c r="DQ1122" s="65"/>
      <c r="DR1122" s="65"/>
      <c r="DS1122" s="65"/>
      <c r="DT1122" s="65"/>
      <c r="DU1122" s="65"/>
      <c r="DV1122" s="65"/>
      <c r="DW1122" s="65"/>
      <c r="DX1122" s="65"/>
      <c r="DY1122" s="65"/>
      <c r="DZ1122" s="65"/>
      <c r="EA1122" s="65"/>
    </row>
    <row r="1123" spans="1:131" x14ac:dyDescent="0.25">
      <c r="A1123" s="65"/>
      <c r="B1123" s="65"/>
      <c r="C1123" s="65"/>
      <c r="D1123" s="65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65"/>
      <c r="X1123" s="65"/>
      <c r="Y1123" s="65"/>
      <c r="Z1123" s="65"/>
      <c r="AA1123" s="65"/>
      <c r="AB1123" s="65"/>
      <c r="AC1123" s="65"/>
      <c r="AD1123" s="65"/>
      <c r="AE1123" s="65"/>
      <c r="AF1123" s="65"/>
      <c r="AG1123" s="65"/>
      <c r="AH1123" s="65"/>
      <c r="AI1123" s="65"/>
      <c r="AJ1123" s="65"/>
      <c r="AK1123" s="65"/>
      <c r="AL1123" s="65"/>
      <c r="AM1123" s="65"/>
      <c r="AN1123" s="65"/>
      <c r="AO1123" s="65"/>
      <c r="AP1123" s="65"/>
      <c r="AQ1123" s="65"/>
      <c r="AR1123" s="65"/>
      <c r="AS1123" s="65"/>
      <c r="AT1123" s="65"/>
      <c r="AU1123" s="65"/>
      <c r="AV1123" s="65"/>
      <c r="AW1123" s="65"/>
      <c r="AX1123" s="65"/>
      <c r="AY1123" s="65"/>
      <c r="AZ1123" s="65"/>
      <c r="BA1123" s="65"/>
      <c r="BB1123" s="65"/>
      <c r="BC1123" s="65"/>
      <c r="BD1123" s="65"/>
      <c r="BE1123" s="65"/>
      <c r="BF1123" s="65"/>
      <c r="BG1123" s="65"/>
      <c r="BH1123" s="65"/>
      <c r="BI1123" s="65"/>
      <c r="BJ1123" s="65"/>
      <c r="BK1123" s="65"/>
      <c r="BL1123" s="65"/>
      <c r="BM1123" s="65"/>
      <c r="BN1123" s="65"/>
      <c r="BO1123" s="65"/>
      <c r="BP1123" s="65"/>
      <c r="BQ1123" s="65"/>
      <c r="BR1123" s="65"/>
      <c r="BS1123" s="65"/>
      <c r="BT1123" s="65"/>
      <c r="BU1123" s="65"/>
      <c r="BV1123" s="65"/>
      <c r="BW1123" s="65"/>
      <c r="BX1123" s="65"/>
      <c r="BY1123" s="65"/>
      <c r="BZ1123" s="65"/>
      <c r="CA1123" s="65"/>
      <c r="CB1123" s="65"/>
      <c r="CC1123" s="65"/>
      <c r="CD1123" s="65"/>
      <c r="CE1123" s="65"/>
      <c r="CF1123" s="65"/>
      <c r="CG1123" s="65"/>
      <c r="CH1123" s="65"/>
      <c r="CI1123" s="65"/>
      <c r="CJ1123" s="65"/>
      <c r="CK1123" s="65"/>
      <c r="CL1123" s="65"/>
      <c r="CM1123" s="65"/>
      <c r="CN1123" s="65"/>
      <c r="CO1123" s="65"/>
      <c r="CP1123" s="65"/>
      <c r="CQ1123" s="65"/>
      <c r="CR1123" s="65"/>
      <c r="CS1123" s="65"/>
      <c r="CT1123" s="65"/>
      <c r="CU1123" s="65"/>
      <c r="CV1123" s="65"/>
      <c r="CW1123" s="65"/>
      <c r="CX1123" s="65"/>
      <c r="CY1123" s="65"/>
      <c r="CZ1123" s="65"/>
      <c r="DA1123" s="65"/>
      <c r="DB1123" s="65"/>
      <c r="DC1123" s="65"/>
      <c r="DD1123" s="65"/>
      <c r="DE1123" s="65"/>
      <c r="DF1123" s="65"/>
      <c r="DG1123" s="65"/>
      <c r="DH1123" s="65"/>
      <c r="DI1123" s="65"/>
      <c r="DJ1123" s="65"/>
      <c r="DK1123" s="65"/>
      <c r="DL1123" s="65"/>
      <c r="DM1123" s="65"/>
      <c r="DN1123" s="65"/>
      <c r="DO1123" s="65"/>
      <c r="DP1123" s="65"/>
      <c r="DQ1123" s="65"/>
      <c r="DR1123" s="65"/>
      <c r="DS1123" s="65"/>
      <c r="DT1123" s="65"/>
      <c r="DU1123" s="65"/>
      <c r="DV1123" s="65"/>
      <c r="DW1123" s="65"/>
      <c r="DX1123" s="65"/>
      <c r="DY1123" s="65"/>
      <c r="DZ1123" s="65"/>
      <c r="EA1123" s="65"/>
    </row>
    <row r="1124" spans="1:131" x14ac:dyDescent="0.25">
      <c r="A1124" s="65"/>
      <c r="B1124" s="65"/>
      <c r="C1124" s="65"/>
      <c r="D1124" s="65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65"/>
      <c r="X1124" s="65"/>
      <c r="Y1124" s="65"/>
      <c r="Z1124" s="65"/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  <c r="AL1124" s="65"/>
      <c r="AM1124" s="65"/>
      <c r="AN1124" s="65"/>
      <c r="AO1124" s="65"/>
      <c r="AP1124" s="65"/>
      <c r="AQ1124" s="65"/>
      <c r="AR1124" s="65"/>
      <c r="AS1124" s="65"/>
      <c r="AT1124" s="65"/>
      <c r="AU1124" s="65"/>
      <c r="AV1124" s="65"/>
      <c r="AW1124" s="65"/>
      <c r="AX1124" s="65"/>
      <c r="AY1124" s="65"/>
      <c r="AZ1124" s="65"/>
      <c r="BA1124" s="65"/>
      <c r="BB1124" s="65"/>
      <c r="BC1124" s="65"/>
      <c r="BD1124" s="65"/>
      <c r="BE1124" s="65"/>
      <c r="BF1124" s="65"/>
      <c r="BG1124" s="65"/>
      <c r="BH1124" s="65"/>
      <c r="BI1124" s="65"/>
      <c r="BJ1124" s="65"/>
      <c r="BK1124" s="65"/>
      <c r="BL1124" s="65"/>
      <c r="BM1124" s="65"/>
      <c r="BN1124" s="65"/>
      <c r="BO1124" s="65"/>
      <c r="BP1124" s="65"/>
      <c r="BQ1124" s="65"/>
      <c r="BR1124" s="65"/>
      <c r="BS1124" s="65"/>
      <c r="BT1124" s="65"/>
      <c r="BU1124" s="65"/>
      <c r="BV1124" s="65"/>
      <c r="BW1124" s="65"/>
      <c r="BX1124" s="65"/>
      <c r="BY1124" s="65"/>
      <c r="BZ1124" s="65"/>
      <c r="CA1124" s="65"/>
      <c r="CB1124" s="65"/>
      <c r="CC1124" s="65"/>
      <c r="CD1124" s="65"/>
      <c r="CE1124" s="65"/>
      <c r="CF1124" s="65"/>
      <c r="CG1124" s="65"/>
      <c r="CH1124" s="65"/>
      <c r="CI1124" s="65"/>
      <c r="CJ1124" s="65"/>
      <c r="CK1124" s="65"/>
      <c r="CL1124" s="65"/>
      <c r="CM1124" s="65"/>
      <c r="CN1124" s="65"/>
      <c r="CO1124" s="65"/>
      <c r="CP1124" s="65"/>
      <c r="CQ1124" s="65"/>
      <c r="CR1124" s="65"/>
      <c r="CS1124" s="65"/>
      <c r="CT1124" s="65"/>
      <c r="CU1124" s="65"/>
      <c r="CV1124" s="65"/>
      <c r="CW1124" s="65"/>
      <c r="CX1124" s="65"/>
      <c r="CY1124" s="65"/>
      <c r="CZ1124" s="65"/>
      <c r="DA1124" s="65"/>
      <c r="DB1124" s="65"/>
      <c r="DC1124" s="65"/>
      <c r="DD1124" s="65"/>
      <c r="DE1124" s="65"/>
      <c r="DF1124" s="65"/>
      <c r="DG1124" s="65"/>
      <c r="DH1124" s="65"/>
      <c r="DI1124" s="65"/>
      <c r="DJ1124" s="65"/>
      <c r="DK1124" s="65"/>
      <c r="DL1124" s="65"/>
      <c r="DM1124" s="65"/>
      <c r="DN1124" s="65"/>
      <c r="DO1124" s="65"/>
      <c r="DP1124" s="65"/>
      <c r="DQ1124" s="65"/>
      <c r="DR1124" s="65"/>
      <c r="DS1124" s="65"/>
      <c r="DT1124" s="65"/>
      <c r="DU1124" s="65"/>
      <c r="DV1124" s="65"/>
      <c r="DW1124" s="65"/>
      <c r="DX1124" s="65"/>
      <c r="DY1124" s="65"/>
      <c r="DZ1124" s="65"/>
      <c r="EA1124" s="65"/>
    </row>
    <row r="1125" spans="1:131" x14ac:dyDescent="0.25">
      <c r="A1125" s="65"/>
      <c r="B1125" s="65"/>
      <c r="C1125" s="65"/>
      <c r="D1125" s="65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65"/>
      <c r="X1125" s="65"/>
      <c r="Y1125" s="65"/>
      <c r="Z1125" s="65"/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  <c r="AL1125" s="65"/>
      <c r="AM1125" s="65"/>
      <c r="AN1125" s="65"/>
      <c r="AO1125" s="65"/>
      <c r="AP1125" s="65"/>
      <c r="AQ1125" s="65"/>
      <c r="AR1125" s="65"/>
      <c r="AS1125" s="65"/>
      <c r="AT1125" s="65"/>
      <c r="AU1125" s="65"/>
      <c r="AV1125" s="65"/>
      <c r="AW1125" s="65"/>
      <c r="AX1125" s="65"/>
      <c r="AY1125" s="65"/>
      <c r="AZ1125" s="65"/>
      <c r="BA1125" s="65"/>
      <c r="BB1125" s="65"/>
      <c r="BC1125" s="65"/>
      <c r="BD1125" s="65"/>
      <c r="BE1125" s="65"/>
      <c r="BF1125" s="65"/>
      <c r="BG1125" s="65"/>
      <c r="BH1125" s="65"/>
      <c r="BI1125" s="65"/>
      <c r="BJ1125" s="65"/>
      <c r="BK1125" s="65"/>
      <c r="BL1125" s="65"/>
      <c r="BM1125" s="65"/>
      <c r="BN1125" s="65"/>
      <c r="BO1125" s="65"/>
      <c r="BP1125" s="65"/>
      <c r="BQ1125" s="65"/>
      <c r="BR1125" s="65"/>
      <c r="BS1125" s="65"/>
      <c r="BT1125" s="65"/>
      <c r="BU1125" s="65"/>
      <c r="BV1125" s="65"/>
      <c r="BW1125" s="65"/>
      <c r="BX1125" s="65"/>
      <c r="BY1125" s="65"/>
      <c r="BZ1125" s="65"/>
      <c r="CA1125" s="65"/>
      <c r="CB1125" s="65"/>
      <c r="CC1125" s="65"/>
      <c r="CD1125" s="65"/>
      <c r="CE1125" s="65"/>
      <c r="CF1125" s="65"/>
      <c r="CG1125" s="65"/>
      <c r="CH1125" s="65"/>
      <c r="CI1125" s="65"/>
      <c r="CJ1125" s="65"/>
      <c r="CK1125" s="65"/>
      <c r="CL1125" s="65"/>
      <c r="CM1125" s="65"/>
      <c r="CN1125" s="65"/>
      <c r="CO1125" s="65"/>
      <c r="CP1125" s="65"/>
      <c r="CQ1125" s="65"/>
      <c r="CR1125" s="65"/>
      <c r="CS1125" s="65"/>
      <c r="CT1125" s="65"/>
      <c r="CU1125" s="65"/>
      <c r="CV1125" s="65"/>
      <c r="CW1125" s="65"/>
      <c r="CX1125" s="65"/>
      <c r="CY1125" s="65"/>
      <c r="CZ1125" s="65"/>
      <c r="DA1125" s="65"/>
      <c r="DB1125" s="65"/>
      <c r="DC1125" s="65"/>
      <c r="DD1125" s="65"/>
      <c r="DE1125" s="65"/>
      <c r="DF1125" s="65"/>
      <c r="DG1125" s="65"/>
      <c r="DH1125" s="65"/>
      <c r="DI1125" s="65"/>
      <c r="DJ1125" s="65"/>
      <c r="DK1125" s="65"/>
      <c r="DL1125" s="65"/>
      <c r="DM1125" s="65"/>
      <c r="DN1125" s="65"/>
      <c r="DO1125" s="65"/>
      <c r="DP1125" s="65"/>
      <c r="DQ1125" s="65"/>
      <c r="DR1125" s="65"/>
      <c r="DS1125" s="65"/>
      <c r="DT1125" s="65"/>
      <c r="DU1125" s="65"/>
      <c r="DV1125" s="65"/>
      <c r="DW1125" s="65"/>
      <c r="DX1125" s="65"/>
      <c r="DY1125" s="65"/>
      <c r="DZ1125" s="65"/>
      <c r="EA1125" s="65"/>
    </row>
    <row r="1126" spans="1:131" x14ac:dyDescent="0.25">
      <c r="A1126" s="65"/>
      <c r="B1126" s="65"/>
      <c r="C1126" s="65"/>
      <c r="D1126" s="65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65"/>
      <c r="X1126" s="65"/>
      <c r="Y1126" s="65"/>
      <c r="Z1126" s="65"/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  <c r="AL1126" s="65"/>
      <c r="AM1126" s="65"/>
      <c r="AN1126" s="65"/>
      <c r="AO1126" s="65"/>
      <c r="AP1126" s="65"/>
      <c r="AQ1126" s="65"/>
      <c r="AR1126" s="65"/>
      <c r="AS1126" s="65"/>
      <c r="AT1126" s="65"/>
      <c r="AU1126" s="65"/>
      <c r="AV1126" s="65"/>
      <c r="AW1126" s="65"/>
      <c r="AX1126" s="65"/>
      <c r="AY1126" s="65"/>
      <c r="AZ1126" s="65"/>
      <c r="BA1126" s="65"/>
      <c r="BB1126" s="65"/>
      <c r="BC1126" s="65"/>
      <c r="BD1126" s="65"/>
      <c r="BE1126" s="65"/>
      <c r="BF1126" s="65"/>
      <c r="BG1126" s="65"/>
      <c r="BH1126" s="65"/>
      <c r="BI1126" s="65"/>
      <c r="BJ1126" s="65"/>
      <c r="BK1126" s="65"/>
      <c r="BL1126" s="65"/>
      <c r="BM1126" s="65"/>
      <c r="BN1126" s="65"/>
      <c r="BO1126" s="65"/>
      <c r="BP1126" s="65"/>
      <c r="BQ1126" s="65"/>
      <c r="BR1126" s="65"/>
      <c r="BS1126" s="65"/>
      <c r="BT1126" s="65"/>
      <c r="BU1126" s="65"/>
      <c r="BV1126" s="65"/>
      <c r="BW1126" s="65"/>
      <c r="BX1126" s="65"/>
      <c r="BY1126" s="65"/>
      <c r="BZ1126" s="65"/>
      <c r="CA1126" s="65"/>
      <c r="CB1126" s="65"/>
      <c r="CC1126" s="65"/>
      <c r="CD1126" s="65"/>
      <c r="CE1126" s="65"/>
      <c r="CF1126" s="65"/>
      <c r="CG1126" s="65"/>
      <c r="CH1126" s="65"/>
      <c r="CI1126" s="65"/>
      <c r="CJ1126" s="65"/>
      <c r="CK1126" s="65"/>
      <c r="CL1126" s="65"/>
      <c r="CM1126" s="65"/>
      <c r="CN1126" s="65"/>
      <c r="CO1126" s="65"/>
      <c r="CP1126" s="65"/>
      <c r="CQ1126" s="65"/>
      <c r="CR1126" s="65"/>
      <c r="CS1126" s="65"/>
      <c r="CT1126" s="65"/>
      <c r="CU1126" s="65"/>
      <c r="CV1126" s="65"/>
      <c r="CW1126" s="65"/>
      <c r="CX1126" s="65"/>
      <c r="CY1126" s="65"/>
      <c r="CZ1126" s="65"/>
      <c r="DA1126" s="65"/>
      <c r="DB1126" s="65"/>
      <c r="DC1126" s="65"/>
      <c r="DD1126" s="65"/>
      <c r="DE1126" s="65"/>
      <c r="DF1126" s="65"/>
      <c r="DG1126" s="65"/>
      <c r="DH1126" s="65"/>
      <c r="DI1126" s="65"/>
      <c r="DJ1126" s="65"/>
      <c r="DK1126" s="65"/>
      <c r="DL1126" s="65"/>
      <c r="DM1126" s="65"/>
      <c r="DN1126" s="65"/>
      <c r="DO1126" s="65"/>
      <c r="DP1126" s="65"/>
      <c r="DQ1126" s="65"/>
      <c r="DR1126" s="65"/>
      <c r="DS1126" s="65"/>
      <c r="DT1126" s="65"/>
      <c r="DU1126" s="65"/>
      <c r="DV1126" s="65"/>
      <c r="DW1126" s="65"/>
      <c r="DX1126" s="65"/>
      <c r="DY1126" s="65"/>
      <c r="DZ1126" s="65"/>
      <c r="EA1126" s="65"/>
    </row>
    <row r="1127" spans="1:131" x14ac:dyDescent="0.25">
      <c r="A1127" s="65"/>
      <c r="B1127" s="65"/>
      <c r="C1127" s="65"/>
      <c r="D1127" s="65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65"/>
      <c r="X1127" s="65"/>
      <c r="Y1127" s="65"/>
      <c r="Z1127" s="65"/>
      <c r="AA1127" s="65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  <c r="AL1127" s="65"/>
      <c r="AM1127" s="65"/>
      <c r="AN1127" s="65"/>
      <c r="AO1127" s="65"/>
      <c r="AP1127" s="65"/>
      <c r="AQ1127" s="65"/>
      <c r="AR1127" s="65"/>
      <c r="AS1127" s="65"/>
      <c r="AT1127" s="65"/>
      <c r="AU1127" s="65"/>
      <c r="AV1127" s="65"/>
      <c r="AW1127" s="65"/>
      <c r="AX1127" s="65"/>
      <c r="AY1127" s="65"/>
      <c r="AZ1127" s="65"/>
      <c r="BA1127" s="65"/>
      <c r="BB1127" s="65"/>
      <c r="BC1127" s="65"/>
      <c r="BD1127" s="65"/>
      <c r="BE1127" s="65"/>
      <c r="BF1127" s="65"/>
      <c r="BG1127" s="65"/>
      <c r="BH1127" s="65"/>
      <c r="BI1127" s="65"/>
      <c r="BJ1127" s="65"/>
      <c r="BK1127" s="65"/>
      <c r="BL1127" s="65"/>
      <c r="BM1127" s="65"/>
      <c r="BN1127" s="65"/>
      <c r="BO1127" s="65"/>
      <c r="BP1127" s="65"/>
      <c r="BQ1127" s="65"/>
      <c r="BR1127" s="65"/>
      <c r="BS1127" s="65"/>
      <c r="BT1127" s="65"/>
      <c r="BU1127" s="65"/>
      <c r="BV1127" s="65"/>
      <c r="BW1127" s="65"/>
      <c r="BX1127" s="65"/>
      <c r="BY1127" s="65"/>
      <c r="BZ1127" s="65"/>
      <c r="CA1127" s="65"/>
      <c r="CB1127" s="65"/>
      <c r="CC1127" s="65"/>
      <c r="CD1127" s="65"/>
      <c r="CE1127" s="65"/>
      <c r="CF1127" s="65"/>
      <c r="CG1127" s="65"/>
      <c r="CH1127" s="65"/>
      <c r="CI1127" s="65"/>
      <c r="CJ1127" s="65"/>
      <c r="CK1127" s="65"/>
      <c r="CL1127" s="65"/>
      <c r="CM1127" s="65"/>
      <c r="CN1127" s="65"/>
      <c r="CO1127" s="65"/>
      <c r="CP1127" s="65"/>
      <c r="CQ1127" s="65"/>
      <c r="CR1127" s="65"/>
      <c r="CS1127" s="65"/>
      <c r="CT1127" s="65"/>
      <c r="CU1127" s="65"/>
      <c r="CV1127" s="65"/>
      <c r="CW1127" s="65"/>
      <c r="CX1127" s="65"/>
      <c r="CY1127" s="65"/>
      <c r="CZ1127" s="65"/>
      <c r="DA1127" s="65"/>
      <c r="DB1127" s="65"/>
      <c r="DC1127" s="65"/>
      <c r="DD1127" s="65"/>
      <c r="DE1127" s="65"/>
      <c r="DF1127" s="65"/>
      <c r="DG1127" s="65"/>
      <c r="DH1127" s="65"/>
      <c r="DI1127" s="65"/>
      <c r="DJ1127" s="65"/>
      <c r="DK1127" s="65"/>
      <c r="DL1127" s="65"/>
      <c r="DM1127" s="65"/>
      <c r="DN1127" s="65"/>
      <c r="DO1127" s="65"/>
      <c r="DP1127" s="65"/>
      <c r="DQ1127" s="65"/>
      <c r="DR1127" s="65"/>
      <c r="DS1127" s="65"/>
      <c r="DT1127" s="65"/>
      <c r="DU1127" s="65"/>
      <c r="DV1127" s="65"/>
      <c r="DW1127" s="65"/>
      <c r="DX1127" s="65"/>
      <c r="DY1127" s="65"/>
      <c r="DZ1127" s="65"/>
      <c r="EA1127" s="65"/>
    </row>
    <row r="1128" spans="1:131" x14ac:dyDescent="0.25">
      <c r="A1128" s="65"/>
      <c r="B1128" s="65"/>
      <c r="C1128" s="65"/>
      <c r="D1128" s="65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65"/>
      <c r="X1128" s="65"/>
      <c r="Y1128" s="65"/>
      <c r="Z1128" s="65"/>
      <c r="AA1128" s="65"/>
      <c r="AB1128" s="65"/>
      <c r="AC1128" s="65"/>
      <c r="AD1128" s="65"/>
      <c r="AE1128" s="65"/>
      <c r="AF1128" s="65"/>
      <c r="AG1128" s="65"/>
      <c r="AH1128" s="65"/>
      <c r="AI1128" s="65"/>
      <c r="AJ1128" s="65"/>
      <c r="AK1128" s="65"/>
      <c r="AL1128" s="65"/>
      <c r="AM1128" s="65"/>
      <c r="AN1128" s="65"/>
      <c r="AO1128" s="65"/>
      <c r="AP1128" s="65"/>
      <c r="AQ1128" s="65"/>
      <c r="AR1128" s="65"/>
      <c r="AS1128" s="65"/>
      <c r="AT1128" s="65"/>
      <c r="AU1128" s="65"/>
      <c r="AV1128" s="65"/>
      <c r="AW1128" s="65"/>
      <c r="AX1128" s="65"/>
      <c r="AY1128" s="65"/>
      <c r="AZ1128" s="65"/>
      <c r="BA1128" s="65"/>
      <c r="BB1128" s="65"/>
      <c r="BC1128" s="65"/>
      <c r="BD1128" s="65"/>
      <c r="BE1128" s="65"/>
      <c r="BF1128" s="65"/>
      <c r="BG1128" s="65"/>
      <c r="BH1128" s="65"/>
      <c r="BI1128" s="65"/>
      <c r="BJ1128" s="65"/>
      <c r="BK1128" s="65"/>
      <c r="BL1128" s="65"/>
      <c r="BM1128" s="65"/>
      <c r="BN1128" s="65"/>
      <c r="BO1128" s="65"/>
      <c r="BP1128" s="65"/>
      <c r="BQ1128" s="65"/>
      <c r="BR1128" s="65"/>
      <c r="BS1128" s="65"/>
      <c r="BT1128" s="65"/>
      <c r="BU1128" s="65"/>
      <c r="BV1128" s="65"/>
      <c r="BW1128" s="65"/>
      <c r="BX1128" s="65"/>
      <c r="BY1128" s="65"/>
      <c r="BZ1128" s="65"/>
      <c r="CA1128" s="65"/>
      <c r="CB1128" s="65"/>
      <c r="CC1128" s="65"/>
      <c r="CD1128" s="65"/>
      <c r="CE1128" s="65"/>
      <c r="CF1128" s="65"/>
      <c r="CG1128" s="65"/>
      <c r="CH1128" s="65"/>
      <c r="CI1128" s="65"/>
      <c r="CJ1128" s="65"/>
      <c r="CK1128" s="65"/>
      <c r="CL1128" s="65"/>
      <c r="CM1128" s="65"/>
      <c r="CN1128" s="65"/>
      <c r="CO1128" s="65"/>
      <c r="CP1128" s="65"/>
      <c r="CQ1128" s="65"/>
      <c r="CR1128" s="65"/>
      <c r="CS1128" s="65"/>
      <c r="CT1128" s="65"/>
      <c r="CU1128" s="65"/>
      <c r="CV1128" s="65"/>
      <c r="CW1128" s="65"/>
      <c r="CX1128" s="65"/>
      <c r="CY1128" s="65"/>
      <c r="CZ1128" s="65"/>
      <c r="DA1128" s="65"/>
      <c r="DB1128" s="65"/>
      <c r="DC1128" s="65"/>
      <c r="DD1128" s="65"/>
      <c r="DE1128" s="65"/>
      <c r="DF1128" s="65"/>
      <c r="DG1128" s="65"/>
      <c r="DH1128" s="65"/>
      <c r="DI1128" s="65"/>
      <c r="DJ1128" s="65"/>
      <c r="DK1128" s="65"/>
      <c r="DL1128" s="65"/>
      <c r="DM1128" s="65"/>
      <c r="DN1128" s="65"/>
      <c r="DO1128" s="65"/>
      <c r="DP1128" s="65"/>
      <c r="DQ1128" s="65"/>
      <c r="DR1128" s="65"/>
      <c r="DS1128" s="65"/>
      <c r="DT1128" s="65"/>
      <c r="DU1128" s="65"/>
      <c r="DV1128" s="65"/>
      <c r="DW1128" s="65"/>
      <c r="DX1128" s="65"/>
      <c r="DY1128" s="65"/>
      <c r="DZ1128" s="65"/>
      <c r="EA1128" s="65"/>
    </row>
    <row r="1129" spans="1:131" x14ac:dyDescent="0.25">
      <c r="A1129" s="65"/>
      <c r="B1129" s="65"/>
      <c r="C1129" s="65"/>
      <c r="D1129" s="65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65"/>
      <c r="X1129" s="65"/>
      <c r="Y1129" s="65"/>
      <c r="Z1129" s="65"/>
      <c r="AA1129" s="65"/>
      <c r="AB1129" s="65"/>
      <c r="AC1129" s="65"/>
      <c r="AD1129" s="65"/>
      <c r="AE1129" s="65"/>
      <c r="AF1129" s="65"/>
      <c r="AG1129" s="65"/>
      <c r="AH1129" s="65"/>
      <c r="AI1129" s="65"/>
      <c r="AJ1129" s="65"/>
      <c r="AK1129" s="65"/>
      <c r="AL1129" s="65"/>
      <c r="AM1129" s="65"/>
      <c r="AN1129" s="65"/>
      <c r="AO1129" s="65"/>
      <c r="AP1129" s="65"/>
      <c r="AQ1129" s="65"/>
      <c r="AR1129" s="65"/>
      <c r="AS1129" s="65"/>
      <c r="AT1129" s="65"/>
      <c r="AU1129" s="65"/>
      <c r="AV1129" s="65"/>
      <c r="AW1129" s="65"/>
      <c r="AX1129" s="65"/>
      <c r="AY1129" s="65"/>
      <c r="AZ1129" s="65"/>
      <c r="BA1129" s="65"/>
      <c r="BB1129" s="65"/>
      <c r="BC1129" s="65"/>
      <c r="BD1129" s="65"/>
      <c r="BE1129" s="65"/>
      <c r="BF1129" s="65"/>
      <c r="BG1129" s="65"/>
      <c r="BH1129" s="65"/>
      <c r="BI1129" s="65"/>
      <c r="BJ1129" s="65"/>
      <c r="BK1129" s="65"/>
      <c r="BL1129" s="65"/>
      <c r="BM1129" s="65"/>
      <c r="BN1129" s="65"/>
      <c r="BO1129" s="65"/>
      <c r="BP1129" s="65"/>
      <c r="BQ1129" s="65"/>
      <c r="BR1129" s="65"/>
      <c r="BS1129" s="65"/>
      <c r="BT1129" s="65"/>
      <c r="BU1129" s="65"/>
      <c r="BV1129" s="65"/>
      <c r="BW1129" s="65"/>
      <c r="BX1129" s="65"/>
      <c r="BY1129" s="65"/>
      <c r="BZ1129" s="65"/>
      <c r="CA1129" s="65"/>
      <c r="CB1129" s="65"/>
      <c r="CC1129" s="65"/>
      <c r="CD1129" s="65"/>
      <c r="CE1129" s="65"/>
      <c r="CF1129" s="65"/>
      <c r="CG1129" s="65"/>
      <c r="CH1129" s="65"/>
      <c r="CI1129" s="65"/>
      <c r="CJ1129" s="65"/>
      <c r="CK1129" s="65"/>
      <c r="CL1129" s="65"/>
      <c r="CM1129" s="65"/>
      <c r="CN1129" s="65"/>
      <c r="CO1129" s="65"/>
      <c r="CP1129" s="65"/>
      <c r="CQ1129" s="65"/>
      <c r="CR1129" s="65"/>
      <c r="CS1129" s="65"/>
      <c r="CT1129" s="65"/>
      <c r="CU1129" s="65"/>
      <c r="CV1129" s="65"/>
      <c r="CW1129" s="65"/>
      <c r="CX1129" s="65"/>
      <c r="CY1129" s="65"/>
      <c r="CZ1129" s="65"/>
      <c r="DA1129" s="65"/>
      <c r="DB1129" s="65"/>
      <c r="DC1129" s="65"/>
      <c r="DD1129" s="65"/>
      <c r="DE1129" s="65"/>
      <c r="DF1129" s="65"/>
      <c r="DG1129" s="65"/>
      <c r="DH1129" s="65"/>
      <c r="DI1129" s="65"/>
      <c r="DJ1129" s="65"/>
      <c r="DK1129" s="65"/>
      <c r="DL1129" s="65"/>
      <c r="DM1129" s="65"/>
      <c r="DN1129" s="65"/>
      <c r="DO1129" s="65"/>
      <c r="DP1129" s="65"/>
      <c r="DQ1129" s="65"/>
      <c r="DR1129" s="65"/>
      <c r="DS1129" s="65"/>
      <c r="DT1129" s="65"/>
      <c r="DU1129" s="65"/>
      <c r="DV1129" s="65"/>
      <c r="DW1129" s="65"/>
      <c r="DX1129" s="65"/>
      <c r="DY1129" s="65"/>
      <c r="DZ1129" s="65"/>
      <c r="EA1129" s="65"/>
    </row>
    <row r="1130" spans="1:131" x14ac:dyDescent="0.25">
      <c r="A1130" s="65"/>
      <c r="B1130" s="65"/>
      <c r="C1130" s="65"/>
      <c r="D1130" s="65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65"/>
      <c r="X1130" s="65"/>
      <c r="Y1130" s="65"/>
      <c r="Z1130" s="65"/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  <c r="AL1130" s="65"/>
      <c r="AM1130" s="65"/>
      <c r="AN1130" s="65"/>
      <c r="AO1130" s="65"/>
      <c r="AP1130" s="65"/>
      <c r="AQ1130" s="65"/>
      <c r="AR1130" s="65"/>
      <c r="AS1130" s="65"/>
      <c r="AT1130" s="65"/>
      <c r="AU1130" s="65"/>
      <c r="AV1130" s="65"/>
      <c r="AW1130" s="65"/>
      <c r="AX1130" s="65"/>
      <c r="AY1130" s="65"/>
      <c r="AZ1130" s="65"/>
      <c r="BA1130" s="65"/>
      <c r="BB1130" s="65"/>
      <c r="BC1130" s="65"/>
      <c r="BD1130" s="65"/>
      <c r="BE1130" s="65"/>
      <c r="BF1130" s="65"/>
      <c r="BG1130" s="65"/>
      <c r="BH1130" s="65"/>
      <c r="BI1130" s="65"/>
      <c r="BJ1130" s="65"/>
      <c r="BK1130" s="65"/>
      <c r="BL1130" s="65"/>
      <c r="BM1130" s="65"/>
      <c r="BN1130" s="65"/>
      <c r="BO1130" s="65"/>
      <c r="BP1130" s="65"/>
      <c r="BQ1130" s="65"/>
      <c r="BR1130" s="65"/>
      <c r="BS1130" s="65"/>
      <c r="BT1130" s="65"/>
      <c r="BU1130" s="65"/>
      <c r="BV1130" s="65"/>
      <c r="BW1130" s="65"/>
      <c r="BX1130" s="65"/>
      <c r="BY1130" s="65"/>
      <c r="BZ1130" s="65"/>
      <c r="CA1130" s="65"/>
      <c r="CB1130" s="65"/>
      <c r="CC1130" s="65"/>
      <c r="CD1130" s="65"/>
      <c r="CE1130" s="65"/>
      <c r="CF1130" s="65"/>
      <c r="CG1130" s="65"/>
      <c r="CH1130" s="65"/>
      <c r="CI1130" s="65"/>
      <c r="CJ1130" s="65"/>
      <c r="CK1130" s="65"/>
      <c r="CL1130" s="65"/>
      <c r="CM1130" s="65"/>
      <c r="CN1130" s="65"/>
      <c r="CO1130" s="65"/>
      <c r="CP1130" s="65"/>
      <c r="CQ1130" s="65"/>
      <c r="CR1130" s="65"/>
      <c r="CS1130" s="65"/>
      <c r="CT1130" s="65"/>
      <c r="CU1130" s="65"/>
      <c r="CV1130" s="65"/>
      <c r="CW1130" s="65"/>
      <c r="CX1130" s="65"/>
      <c r="CY1130" s="65"/>
      <c r="CZ1130" s="65"/>
      <c r="DA1130" s="65"/>
      <c r="DB1130" s="65"/>
      <c r="DC1130" s="65"/>
      <c r="DD1130" s="65"/>
      <c r="DE1130" s="65"/>
      <c r="DF1130" s="65"/>
      <c r="DG1130" s="65"/>
      <c r="DH1130" s="65"/>
      <c r="DI1130" s="65"/>
      <c r="DJ1130" s="65"/>
      <c r="DK1130" s="65"/>
      <c r="DL1130" s="65"/>
      <c r="DM1130" s="65"/>
      <c r="DN1130" s="65"/>
      <c r="DO1130" s="65"/>
      <c r="DP1130" s="65"/>
      <c r="DQ1130" s="65"/>
      <c r="DR1130" s="65"/>
      <c r="DS1130" s="65"/>
      <c r="DT1130" s="65"/>
      <c r="DU1130" s="65"/>
      <c r="DV1130" s="65"/>
      <c r="DW1130" s="65"/>
      <c r="DX1130" s="65"/>
      <c r="DY1130" s="65"/>
      <c r="DZ1130" s="65"/>
      <c r="EA1130" s="65"/>
    </row>
    <row r="1131" spans="1:131" x14ac:dyDescent="0.25">
      <c r="A1131" s="65"/>
      <c r="B1131" s="65"/>
      <c r="C1131" s="65"/>
      <c r="D1131" s="65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65"/>
      <c r="X1131" s="65"/>
      <c r="Y1131" s="65"/>
      <c r="Z1131" s="65"/>
      <c r="AA1131" s="65"/>
      <c r="AB1131" s="65"/>
      <c r="AC1131" s="65"/>
      <c r="AD1131" s="65"/>
      <c r="AE1131" s="65"/>
      <c r="AF1131" s="65"/>
      <c r="AG1131" s="65"/>
      <c r="AH1131" s="65"/>
      <c r="AI1131" s="65"/>
      <c r="AJ1131" s="65"/>
      <c r="AK1131" s="65"/>
      <c r="AL1131" s="65"/>
      <c r="AM1131" s="65"/>
      <c r="AN1131" s="65"/>
      <c r="AO1131" s="65"/>
      <c r="AP1131" s="65"/>
      <c r="AQ1131" s="65"/>
      <c r="AR1131" s="65"/>
      <c r="AS1131" s="65"/>
      <c r="AT1131" s="65"/>
      <c r="AU1131" s="65"/>
      <c r="AV1131" s="65"/>
      <c r="AW1131" s="65"/>
      <c r="AX1131" s="65"/>
      <c r="AY1131" s="65"/>
      <c r="AZ1131" s="65"/>
      <c r="BA1131" s="65"/>
      <c r="BB1131" s="65"/>
      <c r="BC1131" s="65"/>
      <c r="BD1131" s="65"/>
      <c r="BE1131" s="65"/>
      <c r="BF1131" s="65"/>
      <c r="BG1131" s="65"/>
      <c r="BH1131" s="65"/>
      <c r="BI1131" s="65"/>
      <c r="BJ1131" s="65"/>
      <c r="BK1131" s="65"/>
      <c r="BL1131" s="65"/>
      <c r="BM1131" s="65"/>
      <c r="BN1131" s="65"/>
      <c r="BO1131" s="65"/>
      <c r="BP1131" s="65"/>
      <c r="BQ1131" s="65"/>
      <c r="BR1131" s="65"/>
      <c r="BS1131" s="65"/>
      <c r="BT1131" s="65"/>
      <c r="BU1131" s="65"/>
      <c r="BV1131" s="65"/>
      <c r="BW1131" s="65"/>
      <c r="BX1131" s="65"/>
      <c r="BY1131" s="65"/>
      <c r="BZ1131" s="65"/>
      <c r="CA1131" s="65"/>
      <c r="CB1131" s="65"/>
      <c r="CC1131" s="65"/>
      <c r="CD1131" s="65"/>
      <c r="CE1131" s="65"/>
      <c r="CF1131" s="65"/>
      <c r="CG1131" s="65"/>
      <c r="CH1131" s="65"/>
      <c r="CI1131" s="65"/>
      <c r="CJ1131" s="65"/>
      <c r="CK1131" s="65"/>
      <c r="CL1131" s="65"/>
      <c r="CM1131" s="65"/>
      <c r="CN1131" s="65"/>
      <c r="CO1131" s="65"/>
      <c r="CP1131" s="65"/>
      <c r="CQ1131" s="65"/>
      <c r="CR1131" s="65"/>
      <c r="CS1131" s="65"/>
      <c r="CT1131" s="65"/>
      <c r="CU1131" s="65"/>
      <c r="CV1131" s="65"/>
      <c r="CW1131" s="65"/>
      <c r="CX1131" s="65"/>
      <c r="CY1131" s="65"/>
      <c r="CZ1131" s="65"/>
      <c r="DA1131" s="65"/>
      <c r="DB1131" s="65"/>
      <c r="DC1131" s="65"/>
      <c r="DD1131" s="65"/>
      <c r="DE1131" s="65"/>
      <c r="DF1131" s="65"/>
      <c r="DG1131" s="65"/>
      <c r="DH1131" s="65"/>
      <c r="DI1131" s="65"/>
      <c r="DJ1131" s="65"/>
      <c r="DK1131" s="65"/>
      <c r="DL1131" s="65"/>
      <c r="DM1131" s="65"/>
      <c r="DN1131" s="65"/>
      <c r="DO1131" s="65"/>
      <c r="DP1131" s="65"/>
      <c r="DQ1131" s="65"/>
      <c r="DR1131" s="65"/>
      <c r="DS1131" s="65"/>
      <c r="DT1131" s="65"/>
      <c r="DU1131" s="65"/>
      <c r="DV1131" s="65"/>
      <c r="DW1131" s="65"/>
      <c r="DX1131" s="65"/>
      <c r="DY1131" s="65"/>
      <c r="DZ1131" s="65"/>
      <c r="EA1131" s="65"/>
    </row>
    <row r="1132" spans="1:131" x14ac:dyDescent="0.25">
      <c r="A1132" s="65"/>
      <c r="B1132" s="65"/>
      <c r="C1132" s="65"/>
      <c r="D1132" s="65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65"/>
      <c r="X1132" s="65"/>
      <c r="Y1132" s="65"/>
      <c r="Z1132" s="65"/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  <c r="AL1132" s="65"/>
      <c r="AM1132" s="65"/>
      <c r="AN1132" s="65"/>
      <c r="AO1132" s="65"/>
      <c r="AP1132" s="65"/>
      <c r="AQ1132" s="65"/>
      <c r="AR1132" s="65"/>
      <c r="AS1132" s="65"/>
      <c r="AT1132" s="65"/>
      <c r="AU1132" s="65"/>
      <c r="AV1132" s="65"/>
      <c r="AW1132" s="65"/>
      <c r="AX1132" s="65"/>
      <c r="AY1132" s="65"/>
      <c r="AZ1132" s="65"/>
      <c r="BA1132" s="65"/>
      <c r="BB1132" s="65"/>
      <c r="BC1132" s="65"/>
      <c r="BD1132" s="65"/>
      <c r="BE1132" s="65"/>
      <c r="BF1132" s="65"/>
      <c r="BG1132" s="65"/>
      <c r="BH1132" s="65"/>
      <c r="BI1132" s="65"/>
      <c r="BJ1132" s="65"/>
      <c r="BK1132" s="65"/>
      <c r="BL1132" s="65"/>
      <c r="BM1132" s="65"/>
      <c r="BN1132" s="65"/>
      <c r="BO1132" s="65"/>
      <c r="BP1132" s="65"/>
      <c r="BQ1132" s="65"/>
      <c r="BR1132" s="65"/>
      <c r="BS1132" s="65"/>
      <c r="BT1132" s="65"/>
      <c r="BU1132" s="65"/>
      <c r="BV1132" s="65"/>
      <c r="BW1132" s="65"/>
      <c r="BX1132" s="65"/>
      <c r="BY1132" s="65"/>
      <c r="BZ1132" s="65"/>
      <c r="CA1132" s="65"/>
      <c r="CB1132" s="65"/>
      <c r="CC1132" s="65"/>
      <c r="CD1132" s="65"/>
      <c r="CE1132" s="65"/>
      <c r="CF1132" s="65"/>
      <c r="CG1132" s="65"/>
      <c r="CH1132" s="65"/>
      <c r="CI1132" s="65"/>
      <c r="CJ1132" s="65"/>
      <c r="CK1132" s="65"/>
      <c r="CL1132" s="65"/>
      <c r="CM1132" s="65"/>
      <c r="CN1132" s="65"/>
      <c r="CO1132" s="65"/>
      <c r="CP1132" s="65"/>
      <c r="CQ1132" s="65"/>
      <c r="CR1132" s="65"/>
      <c r="CS1132" s="65"/>
      <c r="CT1132" s="65"/>
      <c r="CU1132" s="65"/>
      <c r="CV1132" s="65"/>
      <c r="CW1132" s="65"/>
      <c r="CX1132" s="65"/>
      <c r="CY1132" s="65"/>
      <c r="CZ1132" s="65"/>
      <c r="DA1132" s="65"/>
      <c r="DB1132" s="65"/>
      <c r="DC1132" s="65"/>
      <c r="DD1132" s="65"/>
      <c r="DE1132" s="65"/>
      <c r="DF1132" s="65"/>
      <c r="DG1132" s="65"/>
      <c r="DH1132" s="65"/>
      <c r="DI1132" s="65"/>
      <c r="DJ1132" s="65"/>
      <c r="DK1132" s="65"/>
      <c r="DL1132" s="65"/>
      <c r="DM1132" s="65"/>
      <c r="DN1132" s="65"/>
      <c r="DO1132" s="65"/>
      <c r="DP1132" s="65"/>
      <c r="DQ1132" s="65"/>
      <c r="DR1132" s="65"/>
      <c r="DS1132" s="65"/>
      <c r="DT1132" s="65"/>
      <c r="DU1132" s="65"/>
      <c r="DV1132" s="65"/>
      <c r="DW1132" s="65"/>
      <c r="DX1132" s="65"/>
      <c r="DY1132" s="65"/>
      <c r="DZ1132" s="65"/>
      <c r="EA1132" s="65"/>
    </row>
    <row r="1133" spans="1:131" x14ac:dyDescent="0.25">
      <c r="A1133" s="65"/>
      <c r="B1133" s="65"/>
      <c r="C1133" s="65"/>
      <c r="D1133" s="65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65"/>
      <c r="X1133" s="65"/>
      <c r="Y1133" s="65"/>
      <c r="Z1133" s="65"/>
      <c r="AA1133" s="65"/>
      <c r="AB1133" s="65"/>
      <c r="AC1133" s="65"/>
      <c r="AD1133" s="65"/>
      <c r="AE1133" s="65"/>
      <c r="AF1133" s="65"/>
      <c r="AG1133" s="65"/>
      <c r="AH1133" s="65"/>
      <c r="AI1133" s="65"/>
      <c r="AJ1133" s="65"/>
      <c r="AK1133" s="65"/>
      <c r="AL1133" s="65"/>
      <c r="AM1133" s="65"/>
      <c r="AN1133" s="65"/>
      <c r="AO1133" s="65"/>
      <c r="AP1133" s="65"/>
      <c r="AQ1133" s="65"/>
      <c r="AR1133" s="65"/>
      <c r="AS1133" s="65"/>
      <c r="AT1133" s="65"/>
      <c r="AU1133" s="65"/>
      <c r="AV1133" s="65"/>
      <c r="AW1133" s="65"/>
      <c r="AX1133" s="65"/>
      <c r="AY1133" s="65"/>
      <c r="AZ1133" s="65"/>
      <c r="BA1133" s="65"/>
      <c r="BB1133" s="65"/>
      <c r="BC1133" s="65"/>
      <c r="BD1133" s="65"/>
      <c r="BE1133" s="65"/>
      <c r="BF1133" s="65"/>
      <c r="BG1133" s="65"/>
      <c r="BH1133" s="65"/>
      <c r="BI1133" s="65"/>
      <c r="BJ1133" s="65"/>
      <c r="BK1133" s="65"/>
      <c r="BL1133" s="65"/>
      <c r="BM1133" s="65"/>
      <c r="BN1133" s="65"/>
      <c r="BO1133" s="65"/>
      <c r="BP1133" s="65"/>
      <c r="BQ1133" s="65"/>
      <c r="BR1133" s="65"/>
      <c r="BS1133" s="65"/>
      <c r="BT1133" s="65"/>
      <c r="BU1133" s="65"/>
      <c r="BV1133" s="65"/>
      <c r="BW1133" s="65"/>
      <c r="BX1133" s="65"/>
      <c r="BY1133" s="65"/>
      <c r="BZ1133" s="65"/>
      <c r="CA1133" s="65"/>
      <c r="CB1133" s="65"/>
      <c r="CC1133" s="65"/>
      <c r="CD1133" s="65"/>
      <c r="CE1133" s="65"/>
      <c r="CF1133" s="65"/>
      <c r="CG1133" s="65"/>
      <c r="CH1133" s="65"/>
      <c r="CI1133" s="65"/>
      <c r="CJ1133" s="65"/>
      <c r="CK1133" s="65"/>
      <c r="CL1133" s="65"/>
      <c r="CM1133" s="65"/>
      <c r="CN1133" s="65"/>
      <c r="CO1133" s="65"/>
      <c r="CP1133" s="65"/>
      <c r="CQ1133" s="65"/>
      <c r="CR1133" s="65"/>
      <c r="CS1133" s="65"/>
      <c r="CT1133" s="65"/>
      <c r="CU1133" s="65"/>
      <c r="CV1133" s="65"/>
      <c r="CW1133" s="65"/>
      <c r="CX1133" s="65"/>
      <c r="CY1133" s="65"/>
      <c r="CZ1133" s="65"/>
      <c r="DA1133" s="65"/>
      <c r="DB1133" s="65"/>
      <c r="DC1133" s="65"/>
      <c r="DD1133" s="65"/>
      <c r="DE1133" s="65"/>
      <c r="DF1133" s="65"/>
      <c r="DG1133" s="65"/>
      <c r="DH1133" s="65"/>
      <c r="DI1133" s="65"/>
      <c r="DJ1133" s="65"/>
      <c r="DK1133" s="65"/>
      <c r="DL1133" s="65"/>
      <c r="DM1133" s="65"/>
      <c r="DN1133" s="65"/>
      <c r="DO1133" s="65"/>
      <c r="DP1133" s="65"/>
      <c r="DQ1133" s="65"/>
      <c r="DR1133" s="65"/>
      <c r="DS1133" s="65"/>
      <c r="DT1133" s="65"/>
      <c r="DU1133" s="65"/>
      <c r="DV1133" s="65"/>
      <c r="DW1133" s="65"/>
      <c r="DX1133" s="65"/>
      <c r="DY1133" s="65"/>
      <c r="DZ1133" s="65"/>
      <c r="EA1133" s="65"/>
    </row>
    <row r="1134" spans="1:131" x14ac:dyDescent="0.25">
      <c r="A1134" s="65"/>
      <c r="B1134" s="65"/>
      <c r="C1134" s="65"/>
      <c r="D1134" s="65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65"/>
      <c r="X1134" s="65"/>
      <c r="Y1134" s="65"/>
      <c r="Z1134" s="65"/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  <c r="AL1134" s="65"/>
      <c r="AM1134" s="65"/>
      <c r="AN1134" s="65"/>
      <c r="AO1134" s="65"/>
      <c r="AP1134" s="65"/>
      <c r="AQ1134" s="65"/>
      <c r="AR1134" s="65"/>
      <c r="AS1134" s="65"/>
      <c r="AT1134" s="65"/>
      <c r="AU1134" s="65"/>
      <c r="AV1134" s="65"/>
      <c r="AW1134" s="65"/>
      <c r="AX1134" s="65"/>
      <c r="AY1134" s="65"/>
      <c r="AZ1134" s="65"/>
      <c r="BA1134" s="65"/>
      <c r="BB1134" s="65"/>
      <c r="BC1134" s="65"/>
      <c r="BD1134" s="65"/>
      <c r="BE1134" s="65"/>
      <c r="BF1134" s="65"/>
      <c r="BG1134" s="65"/>
      <c r="BH1134" s="65"/>
      <c r="BI1134" s="65"/>
      <c r="BJ1134" s="65"/>
      <c r="BK1134" s="65"/>
      <c r="BL1134" s="65"/>
      <c r="BM1134" s="65"/>
      <c r="BN1134" s="65"/>
      <c r="BO1134" s="65"/>
      <c r="BP1134" s="65"/>
      <c r="BQ1134" s="65"/>
      <c r="BR1134" s="65"/>
      <c r="BS1134" s="65"/>
      <c r="BT1134" s="65"/>
      <c r="BU1134" s="65"/>
      <c r="BV1134" s="65"/>
      <c r="BW1134" s="65"/>
      <c r="BX1134" s="65"/>
      <c r="BY1134" s="65"/>
      <c r="BZ1134" s="65"/>
      <c r="CA1134" s="65"/>
      <c r="CB1134" s="65"/>
      <c r="CC1134" s="65"/>
      <c r="CD1134" s="65"/>
      <c r="CE1134" s="65"/>
      <c r="CF1134" s="65"/>
      <c r="CG1134" s="65"/>
      <c r="CH1134" s="65"/>
      <c r="CI1134" s="65"/>
      <c r="CJ1134" s="65"/>
      <c r="CK1134" s="65"/>
      <c r="CL1134" s="65"/>
      <c r="CM1134" s="65"/>
      <c r="CN1134" s="65"/>
      <c r="CO1134" s="65"/>
      <c r="CP1134" s="65"/>
      <c r="CQ1134" s="65"/>
      <c r="CR1134" s="65"/>
      <c r="CS1134" s="65"/>
      <c r="CT1134" s="65"/>
      <c r="CU1134" s="65"/>
      <c r="CV1134" s="65"/>
      <c r="CW1134" s="65"/>
      <c r="CX1134" s="65"/>
      <c r="CY1134" s="65"/>
      <c r="CZ1134" s="65"/>
      <c r="DA1134" s="65"/>
      <c r="DB1134" s="65"/>
      <c r="DC1134" s="65"/>
      <c r="DD1134" s="65"/>
      <c r="DE1134" s="65"/>
      <c r="DF1134" s="65"/>
      <c r="DG1134" s="65"/>
      <c r="DH1134" s="65"/>
      <c r="DI1134" s="65"/>
      <c r="DJ1134" s="65"/>
      <c r="DK1134" s="65"/>
      <c r="DL1134" s="65"/>
      <c r="DM1134" s="65"/>
      <c r="DN1134" s="65"/>
      <c r="DO1134" s="65"/>
      <c r="DP1134" s="65"/>
      <c r="DQ1134" s="65"/>
      <c r="DR1134" s="65"/>
      <c r="DS1134" s="65"/>
      <c r="DT1134" s="65"/>
      <c r="DU1134" s="65"/>
      <c r="DV1134" s="65"/>
      <c r="DW1134" s="65"/>
      <c r="DX1134" s="65"/>
      <c r="DY1134" s="65"/>
      <c r="DZ1134" s="65"/>
      <c r="EA1134" s="65"/>
    </row>
    <row r="1135" spans="1:131" x14ac:dyDescent="0.25">
      <c r="A1135" s="65"/>
      <c r="B1135" s="65"/>
      <c r="C1135" s="65"/>
      <c r="D1135" s="65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65"/>
      <c r="X1135" s="65"/>
      <c r="Y1135" s="65"/>
      <c r="Z1135" s="65"/>
      <c r="AA1135" s="65"/>
      <c r="AB1135" s="65"/>
      <c r="AC1135" s="65"/>
      <c r="AD1135" s="65"/>
      <c r="AE1135" s="65"/>
      <c r="AF1135" s="65"/>
      <c r="AG1135" s="65"/>
      <c r="AH1135" s="65"/>
      <c r="AI1135" s="65"/>
      <c r="AJ1135" s="65"/>
      <c r="AK1135" s="65"/>
      <c r="AL1135" s="65"/>
      <c r="AM1135" s="65"/>
      <c r="AN1135" s="65"/>
      <c r="AO1135" s="65"/>
      <c r="AP1135" s="65"/>
      <c r="AQ1135" s="65"/>
      <c r="AR1135" s="65"/>
      <c r="AS1135" s="65"/>
      <c r="AT1135" s="65"/>
      <c r="AU1135" s="65"/>
      <c r="AV1135" s="65"/>
      <c r="AW1135" s="65"/>
      <c r="AX1135" s="65"/>
      <c r="AY1135" s="65"/>
      <c r="AZ1135" s="65"/>
      <c r="BA1135" s="65"/>
      <c r="BB1135" s="65"/>
      <c r="BC1135" s="65"/>
      <c r="BD1135" s="65"/>
      <c r="BE1135" s="65"/>
      <c r="BF1135" s="65"/>
      <c r="BG1135" s="65"/>
      <c r="BH1135" s="65"/>
      <c r="BI1135" s="65"/>
      <c r="BJ1135" s="65"/>
      <c r="BK1135" s="65"/>
      <c r="BL1135" s="65"/>
      <c r="BM1135" s="65"/>
      <c r="BN1135" s="65"/>
      <c r="BO1135" s="65"/>
      <c r="BP1135" s="65"/>
      <c r="BQ1135" s="65"/>
      <c r="BR1135" s="65"/>
      <c r="BS1135" s="65"/>
      <c r="BT1135" s="65"/>
      <c r="BU1135" s="65"/>
      <c r="BV1135" s="65"/>
      <c r="BW1135" s="65"/>
      <c r="BX1135" s="65"/>
      <c r="BY1135" s="65"/>
      <c r="BZ1135" s="65"/>
      <c r="CA1135" s="65"/>
      <c r="CB1135" s="65"/>
      <c r="CC1135" s="65"/>
      <c r="CD1135" s="65"/>
      <c r="CE1135" s="65"/>
      <c r="CF1135" s="65"/>
      <c r="CG1135" s="65"/>
      <c r="CH1135" s="65"/>
      <c r="CI1135" s="65"/>
      <c r="CJ1135" s="65"/>
      <c r="CK1135" s="65"/>
      <c r="CL1135" s="65"/>
      <c r="CM1135" s="65"/>
      <c r="CN1135" s="65"/>
      <c r="CO1135" s="65"/>
      <c r="CP1135" s="65"/>
      <c r="CQ1135" s="65"/>
      <c r="CR1135" s="65"/>
      <c r="CS1135" s="65"/>
      <c r="CT1135" s="65"/>
      <c r="CU1135" s="65"/>
      <c r="CV1135" s="65"/>
      <c r="CW1135" s="65"/>
      <c r="CX1135" s="65"/>
      <c r="CY1135" s="65"/>
      <c r="CZ1135" s="65"/>
      <c r="DA1135" s="65"/>
      <c r="DB1135" s="65"/>
      <c r="DC1135" s="65"/>
      <c r="DD1135" s="65"/>
      <c r="DE1135" s="65"/>
      <c r="DF1135" s="65"/>
      <c r="DG1135" s="65"/>
      <c r="DH1135" s="65"/>
      <c r="DI1135" s="65"/>
      <c r="DJ1135" s="65"/>
      <c r="DK1135" s="65"/>
      <c r="DL1135" s="65"/>
      <c r="DM1135" s="65"/>
      <c r="DN1135" s="65"/>
      <c r="DO1135" s="65"/>
      <c r="DP1135" s="65"/>
      <c r="DQ1135" s="65"/>
      <c r="DR1135" s="65"/>
      <c r="DS1135" s="65"/>
      <c r="DT1135" s="65"/>
      <c r="DU1135" s="65"/>
      <c r="DV1135" s="65"/>
      <c r="DW1135" s="65"/>
      <c r="DX1135" s="65"/>
      <c r="DY1135" s="65"/>
      <c r="DZ1135" s="65"/>
      <c r="EA1135" s="65"/>
    </row>
    <row r="1136" spans="1:131" x14ac:dyDescent="0.25">
      <c r="A1136" s="65"/>
      <c r="B1136" s="65"/>
      <c r="C1136" s="65"/>
      <c r="D1136" s="65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65"/>
      <c r="X1136" s="65"/>
      <c r="Y1136" s="65"/>
      <c r="Z1136" s="65"/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  <c r="AL1136" s="65"/>
      <c r="AM1136" s="65"/>
      <c r="AN1136" s="65"/>
      <c r="AO1136" s="65"/>
      <c r="AP1136" s="65"/>
      <c r="AQ1136" s="65"/>
      <c r="AR1136" s="65"/>
      <c r="AS1136" s="65"/>
      <c r="AT1136" s="65"/>
      <c r="AU1136" s="65"/>
      <c r="AV1136" s="65"/>
      <c r="AW1136" s="65"/>
      <c r="AX1136" s="65"/>
      <c r="AY1136" s="65"/>
      <c r="AZ1136" s="65"/>
      <c r="BA1136" s="65"/>
      <c r="BB1136" s="65"/>
      <c r="BC1136" s="65"/>
      <c r="BD1136" s="65"/>
      <c r="BE1136" s="65"/>
      <c r="BF1136" s="65"/>
      <c r="BG1136" s="65"/>
      <c r="BH1136" s="65"/>
      <c r="BI1136" s="65"/>
      <c r="BJ1136" s="65"/>
      <c r="BK1136" s="65"/>
      <c r="BL1136" s="65"/>
      <c r="BM1136" s="65"/>
      <c r="BN1136" s="65"/>
      <c r="BO1136" s="65"/>
      <c r="BP1136" s="65"/>
      <c r="BQ1136" s="65"/>
      <c r="BR1136" s="65"/>
      <c r="BS1136" s="65"/>
      <c r="BT1136" s="65"/>
      <c r="BU1136" s="65"/>
      <c r="BV1136" s="65"/>
      <c r="BW1136" s="65"/>
      <c r="BX1136" s="65"/>
      <c r="BY1136" s="65"/>
      <c r="BZ1136" s="65"/>
      <c r="CA1136" s="65"/>
      <c r="CB1136" s="65"/>
      <c r="CC1136" s="65"/>
      <c r="CD1136" s="65"/>
      <c r="CE1136" s="65"/>
      <c r="CF1136" s="65"/>
      <c r="CG1136" s="65"/>
      <c r="CH1136" s="65"/>
      <c r="CI1136" s="65"/>
      <c r="CJ1136" s="65"/>
      <c r="CK1136" s="65"/>
      <c r="CL1136" s="65"/>
      <c r="CM1136" s="65"/>
      <c r="CN1136" s="65"/>
      <c r="CO1136" s="65"/>
      <c r="CP1136" s="65"/>
      <c r="CQ1136" s="65"/>
      <c r="CR1136" s="65"/>
      <c r="CS1136" s="65"/>
      <c r="CT1136" s="65"/>
      <c r="CU1136" s="65"/>
      <c r="CV1136" s="65"/>
      <c r="CW1136" s="65"/>
      <c r="CX1136" s="65"/>
      <c r="CY1136" s="65"/>
      <c r="CZ1136" s="65"/>
      <c r="DA1136" s="65"/>
      <c r="DB1136" s="65"/>
      <c r="DC1136" s="65"/>
      <c r="DD1136" s="65"/>
      <c r="DE1136" s="65"/>
      <c r="DF1136" s="65"/>
      <c r="DG1136" s="65"/>
      <c r="DH1136" s="65"/>
      <c r="DI1136" s="65"/>
      <c r="DJ1136" s="65"/>
      <c r="DK1136" s="65"/>
      <c r="DL1136" s="65"/>
      <c r="DM1136" s="65"/>
      <c r="DN1136" s="65"/>
      <c r="DO1136" s="65"/>
      <c r="DP1136" s="65"/>
      <c r="DQ1136" s="65"/>
      <c r="DR1136" s="65"/>
      <c r="DS1136" s="65"/>
      <c r="DT1136" s="65"/>
      <c r="DU1136" s="65"/>
      <c r="DV1136" s="65"/>
      <c r="DW1136" s="65"/>
      <c r="DX1136" s="65"/>
      <c r="DY1136" s="65"/>
      <c r="DZ1136" s="65"/>
      <c r="EA1136" s="65"/>
    </row>
    <row r="1137" spans="1:131" x14ac:dyDescent="0.25">
      <c r="A1137" s="65"/>
      <c r="B1137" s="65"/>
      <c r="C1137" s="65"/>
      <c r="D1137" s="65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65"/>
      <c r="X1137" s="65"/>
      <c r="Y1137" s="65"/>
      <c r="Z1137" s="65"/>
      <c r="AA1137" s="65"/>
      <c r="AB1137" s="65"/>
      <c r="AC1137" s="65"/>
      <c r="AD1137" s="65"/>
      <c r="AE1137" s="65"/>
      <c r="AF1137" s="65"/>
      <c r="AG1137" s="65"/>
      <c r="AH1137" s="65"/>
      <c r="AI1137" s="65"/>
      <c r="AJ1137" s="65"/>
      <c r="AK1137" s="65"/>
      <c r="AL1137" s="65"/>
      <c r="AM1137" s="65"/>
      <c r="AN1137" s="65"/>
      <c r="AO1137" s="65"/>
      <c r="AP1137" s="65"/>
      <c r="AQ1137" s="65"/>
      <c r="AR1137" s="65"/>
      <c r="AS1137" s="65"/>
      <c r="AT1137" s="65"/>
      <c r="AU1137" s="65"/>
      <c r="AV1137" s="65"/>
      <c r="AW1137" s="65"/>
      <c r="AX1137" s="65"/>
      <c r="AY1137" s="65"/>
      <c r="AZ1137" s="65"/>
      <c r="BA1137" s="65"/>
      <c r="BB1137" s="65"/>
      <c r="BC1137" s="65"/>
      <c r="BD1137" s="65"/>
      <c r="BE1137" s="65"/>
      <c r="BF1137" s="65"/>
      <c r="BG1137" s="65"/>
      <c r="BH1137" s="65"/>
      <c r="BI1137" s="65"/>
      <c r="BJ1137" s="65"/>
      <c r="BK1137" s="65"/>
      <c r="BL1137" s="65"/>
      <c r="BM1137" s="65"/>
      <c r="BN1137" s="65"/>
      <c r="BO1137" s="65"/>
      <c r="BP1137" s="65"/>
      <c r="BQ1137" s="65"/>
      <c r="BR1137" s="65"/>
      <c r="BS1137" s="65"/>
      <c r="BT1137" s="65"/>
      <c r="BU1137" s="65"/>
      <c r="BV1137" s="65"/>
      <c r="BW1137" s="65"/>
      <c r="BX1137" s="65"/>
      <c r="BY1137" s="65"/>
      <c r="BZ1137" s="65"/>
      <c r="CA1137" s="65"/>
      <c r="CB1137" s="65"/>
      <c r="CC1137" s="65"/>
      <c r="CD1137" s="65"/>
      <c r="CE1137" s="65"/>
      <c r="CF1137" s="65"/>
      <c r="CG1137" s="65"/>
      <c r="CH1137" s="65"/>
      <c r="CI1137" s="65"/>
      <c r="CJ1137" s="65"/>
      <c r="CK1137" s="65"/>
      <c r="CL1137" s="65"/>
      <c r="CM1137" s="65"/>
      <c r="CN1137" s="65"/>
      <c r="CO1137" s="65"/>
      <c r="CP1137" s="65"/>
      <c r="CQ1137" s="65"/>
      <c r="CR1137" s="65"/>
      <c r="CS1137" s="65"/>
      <c r="CT1137" s="65"/>
      <c r="CU1137" s="65"/>
      <c r="CV1137" s="65"/>
      <c r="CW1137" s="65"/>
      <c r="CX1137" s="65"/>
      <c r="CY1137" s="65"/>
      <c r="CZ1137" s="65"/>
      <c r="DA1137" s="65"/>
      <c r="DB1137" s="65"/>
      <c r="DC1137" s="65"/>
      <c r="DD1137" s="65"/>
      <c r="DE1137" s="65"/>
      <c r="DF1137" s="65"/>
      <c r="DG1137" s="65"/>
      <c r="DH1137" s="65"/>
      <c r="DI1137" s="65"/>
      <c r="DJ1137" s="65"/>
      <c r="DK1137" s="65"/>
      <c r="DL1137" s="65"/>
      <c r="DM1137" s="65"/>
      <c r="DN1137" s="65"/>
      <c r="DO1137" s="65"/>
      <c r="DP1137" s="65"/>
      <c r="DQ1137" s="65"/>
      <c r="DR1137" s="65"/>
      <c r="DS1137" s="65"/>
      <c r="DT1137" s="65"/>
      <c r="DU1137" s="65"/>
      <c r="DV1137" s="65"/>
      <c r="DW1137" s="65"/>
      <c r="DX1137" s="65"/>
      <c r="DY1137" s="65"/>
      <c r="DZ1137" s="65"/>
      <c r="EA1137" s="65"/>
    </row>
    <row r="1138" spans="1:131" x14ac:dyDescent="0.25">
      <c r="A1138" s="65"/>
      <c r="B1138" s="65"/>
      <c r="C1138" s="65"/>
      <c r="D1138" s="65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65"/>
      <c r="X1138" s="65"/>
      <c r="Y1138" s="65"/>
      <c r="Z1138" s="65"/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  <c r="AL1138" s="65"/>
      <c r="AM1138" s="65"/>
      <c r="AN1138" s="65"/>
      <c r="AO1138" s="65"/>
      <c r="AP1138" s="65"/>
      <c r="AQ1138" s="65"/>
      <c r="AR1138" s="65"/>
      <c r="AS1138" s="65"/>
      <c r="AT1138" s="65"/>
      <c r="AU1138" s="65"/>
      <c r="AV1138" s="65"/>
      <c r="AW1138" s="65"/>
      <c r="AX1138" s="65"/>
      <c r="AY1138" s="65"/>
      <c r="AZ1138" s="65"/>
      <c r="BA1138" s="65"/>
      <c r="BB1138" s="65"/>
      <c r="BC1138" s="65"/>
      <c r="BD1138" s="65"/>
      <c r="BE1138" s="65"/>
      <c r="BF1138" s="65"/>
      <c r="BG1138" s="65"/>
      <c r="BH1138" s="65"/>
      <c r="BI1138" s="65"/>
      <c r="BJ1138" s="65"/>
      <c r="BK1138" s="65"/>
      <c r="BL1138" s="65"/>
      <c r="BM1138" s="65"/>
      <c r="BN1138" s="65"/>
      <c r="BO1138" s="65"/>
      <c r="BP1138" s="65"/>
      <c r="BQ1138" s="65"/>
      <c r="BR1138" s="65"/>
      <c r="BS1138" s="65"/>
      <c r="BT1138" s="65"/>
      <c r="BU1138" s="65"/>
      <c r="BV1138" s="65"/>
      <c r="BW1138" s="65"/>
      <c r="BX1138" s="65"/>
      <c r="BY1138" s="65"/>
      <c r="BZ1138" s="65"/>
      <c r="CA1138" s="65"/>
      <c r="CB1138" s="65"/>
      <c r="CC1138" s="65"/>
      <c r="CD1138" s="65"/>
      <c r="CE1138" s="65"/>
      <c r="CF1138" s="65"/>
      <c r="CG1138" s="65"/>
      <c r="CH1138" s="65"/>
      <c r="CI1138" s="65"/>
      <c r="CJ1138" s="65"/>
      <c r="CK1138" s="65"/>
      <c r="CL1138" s="65"/>
      <c r="CM1138" s="65"/>
      <c r="CN1138" s="65"/>
      <c r="CO1138" s="65"/>
      <c r="CP1138" s="65"/>
      <c r="CQ1138" s="65"/>
      <c r="CR1138" s="65"/>
      <c r="CS1138" s="65"/>
      <c r="CT1138" s="65"/>
      <c r="CU1138" s="65"/>
      <c r="CV1138" s="65"/>
      <c r="CW1138" s="65"/>
      <c r="CX1138" s="65"/>
      <c r="CY1138" s="65"/>
      <c r="CZ1138" s="65"/>
      <c r="DA1138" s="65"/>
      <c r="DB1138" s="65"/>
      <c r="DC1138" s="65"/>
      <c r="DD1138" s="65"/>
      <c r="DE1138" s="65"/>
      <c r="DF1138" s="65"/>
      <c r="DG1138" s="65"/>
      <c r="DH1138" s="65"/>
      <c r="DI1138" s="65"/>
      <c r="DJ1138" s="65"/>
      <c r="DK1138" s="65"/>
      <c r="DL1138" s="65"/>
      <c r="DM1138" s="65"/>
      <c r="DN1138" s="65"/>
      <c r="DO1138" s="65"/>
      <c r="DP1138" s="65"/>
      <c r="DQ1138" s="65"/>
      <c r="DR1138" s="65"/>
      <c r="DS1138" s="65"/>
      <c r="DT1138" s="65"/>
      <c r="DU1138" s="65"/>
      <c r="DV1138" s="65"/>
      <c r="DW1138" s="65"/>
      <c r="DX1138" s="65"/>
      <c r="DY1138" s="65"/>
      <c r="DZ1138" s="65"/>
      <c r="EA1138" s="65"/>
    </row>
    <row r="1139" spans="1:131" x14ac:dyDescent="0.25">
      <c r="A1139" s="65"/>
      <c r="B1139" s="65"/>
      <c r="C1139" s="65"/>
      <c r="D1139" s="65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65"/>
      <c r="X1139" s="65"/>
      <c r="Y1139" s="65"/>
      <c r="Z1139" s="65"/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  <c r="AL1139" s="65"/>
      <c r="AM1139" s="65"/>
      <c r="AN1139" s="65"/>
      <c r="AO1139" s="65"/>
      <c r="AP1139" s="65"/>
      <c r="AQ1139" s="65"/>
      <c r="AR1139" s="65"/>
      <c r="AS1139" s="65"/>
      <c r="AT1139" s="65"/>
      <c r="AU1139" s="65"/>
      <c r="AV1139" s="65"/>
      <c r="AW1139" s="65"/>
      <c r="AX1139" s="65"/>
      <c r="AY1139" s="65"/>
      <c r="AZ1139" s="65"/>
      <c r="BA1139" s="65"/>
      <c r="BB1139" s="65"/>
      <c r="BC1139" s="65"/>
      <c r="BD1139" s="65"/>
      <c r="BE1139" s="65"/>
      <c r="BF1139" s="65"/>
      <c r="BG1139" s="65"/>
      <c r="BH1139" s="65"/>
      <c r="BI1139" s="65"/>
      <c r="BJ1139" s="65"/>
      <c r="BK1139" s="65"/>
      <c r="BL1139" s="65"/>
      <c r="BM1139" s="65"/>
      <c r="BN1139" s="65"/>
      <c r="BO1139" s="65"/>
      <c r="BP1139" s="65"/>
      <c r="BQ1139" s="65"/>
      <c r="BR1139" s="65"/>
      <c r="BS1139" s="65"/>
      <c r="BT1139" s="65"/>
      <c r="BU1139" s="65"/>
      <c r="BV1139" s="65"/>
      <c r="BW1139" s="65"/>
      <c r="BX1139" s="65"/>
      <c r="BY1139" s="65"/>
      <c r="BZ1139" s="65"/>
      <c r="CA1139" s="65"/>
      <c r="CB1139" s="65"/>
      <c r="CC1139" s="65"/>
      <c r="CD1139" s="65"/>
      <c r="CE1139" s="65"/>
      <c r="CF1139" s="65"/>
      <c r="CG1139" s="65"/>
      <c r="CH1139" s="65"/>
      <c r="CI1139" s="65"/>
      <c r="CJ1139" s="65"/>
      <c r="CK1139" s="65"/>
      <c r="CL1139" s="65"/>
      <c r="CM1139" s="65"/>
      <c r="CN1139" s="65"/>
      <c r="CO1139" s="65"/>
      <c r="CP1139" s="65"/>
      <c r="CQ1139" s="65"/>
      <c r="CR1139" s="65"/>
      <c r="CS1139" s="65"/>
      <c r="CT1139" s="65"/>
      <c r="CU1139" s="65"/>
      <c r="CV1139" s="65"/>
      <c r="CW1139" s="65"/>
      <c r="CX1139" s="65"/>
      <c r="CY1139" s="65"/>
      <c r="CZ1139" s="65"/>
      <c r="DA1139" s="65"/>
      <c r="DB1139" s="65"/>
      <c r="DC1139" s="65"/>
      <c r="DD1139" s="65"/>
      <c r="DE1139" s="65"/>
      <c r="DF1139" s="65"/>
      <c r="DG1139" s="65"/>
      <c r="DH1139" s="65"/>
      <c r="DI1139" s="65"/>
      <c r="DJ1139" s="65"/>
      <c r="DK1139" s="65"/>
      <c r="DL1139" s="65"/>
      <c r="DM1139" s="65"/>
      <c r="DN1139" s="65"/>
      <c r="DO1139" s="65"/>
      <c r="DP1139" s="65"/>
      <c r="DQ1139" s="65"/>
      <c r="DR1139" s="65"/>
      <c r="DS1139" s="65"/>
      <c r="DT1139" s="65"/>
      <c r="DU1139" s="65"/>
      <c r="DV1139" s="65"/>
      <c r="DW1139" s="65"/>
      <c r="DX1139" s="65"/>
      <c r="DY1139" s="65"/>
      <c r="DZ1139" s="65"/>
      <c r="EA1139" s="65"/>
    </row>
    <row r="1140" spans="1:131" x14ac:dyDescent="0.25">
      <c r="A1140" s="65"/>
      <c r="B1140" s="65"/>
      <c r="C1140" s="65"/>
      <c r="D1140" s="65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65"/>
      <c r="X1140" s="65"/>
      <c r="Y1140" s="65"/>
      <c r="Z1140" s="65"/>
      <c r="AA1140" s="65"/>
      <c r="AB1140" s="65"/>
      <c r="AC1140" s="65"/>
      <c r="AD1140" s="65"/>
      <c r="AE1140" s="65"/>
      <c r="AF1140" s="65"/>
      <c r="AG1140" s="65"/>
      <c r="AH1140" s="65"/>
      <c r="AI1140" s="65"/>
      <c r="AJ1140" s="65"/>
      <c r="AK1140" s="65"/>
      <c r="AL1140" s="65"/>
      <c r="AM1140" s="65"/>
      <c r="AN1140" s="65"/>
      <c r="AO1140" s="65"/>
      <c r="AP1140" s="65"/>
      <c r="AQ1140" s="65"/>
      <c r="AR1140" s="65"/>
      <c r="AS1140" s="65"/>
      <c r="AT1140" s="65"/>
      <c r="AU1140" s="65"/>
      <c r="AV1140" s="65"/>
      <c r="AW1140" s="65"/>
      <c r="AX1140" s="65"/>
      <c r="AY1140" s="65"/>
      <c r="AZ1140" s="65"/>
      <c r="BA1140" s="65"/>
      <c r="BB1140" s="65"/>
      <c r="BC1140" s="65"/>
      <c r="BD1140" s="65"/>
      <c r="BE1140" s="65"/>
      <c r="BF1140" s="65"/>
      <c r="BG1140" s="65"/>
      <c r="BH1140" s="65"/>
      <c r="BI1140" s="65"/>
      <c r="BJ1140" s="65"/>
      <c r="BK1140" s="65"/>
      <c r="BL1140" s="65"/>
      <c r="BM1140" s="65"/>
      <c r="BN1140" s="65"/>
      <c r="BO1140" s="65"/>
      <c r="BP1140" s="65"/>
      <c r="BQ1140" s="65"/>
      <c r="BR1140" s="65"/>
      <c r="BS1140" s="65"/>
      <c r="BT1140" s="65"/>
      <c r="BU1140" s="65"/>
      <c r="BV1140" s="65"/>
      <c r="BW1140" s="65"/>
      <c r="BX1140" s="65"/>
      <c r="BY1140" s="65"/>
      <c r="BZ1140" s="65"/>
      <c r="CA1140" s="65"/>
      <c r="CB1140" s="65"/>
      <c r="CC1140" s="65"/>
      <c r="CD1140" s="65"/>
      <c r="CE1140" s="65"/>
      <c r="CF1140" s="65"/>
      <c r="CG1140" s="65"/>
      <c r="CH1140" s="65"/>
      <c r="CI1140" s="65"/>
      <c r="CJ1140" s="65"/>
      <c r="CK1140" s="65"/>
      <c r="CL1140" s="65"/>
      <c r="CM1140" s="65"/>
      <c r="CN1140" s="65"/>
      <c r="CO1140" s="65"/>
      <c r="CP1140" s="65"/>
      <c r="CQ1140" s="65"/>
      <c r="CR1140" s="65"/>
      <c r="CS1140" s="65"/>
      <c r="CT1140" s="65"/>
      <c r="CU1140" s="65"/>
      <c r="CV1140" s="65"/>
      <c r="CW1140" s="65"/>
      <c r="CX1140" s="65"/>
      <c r="CY1140" s="65"/>
      <c r="CZ1140" s="65"/>
      <c r="DA1140" s="65"/>
      <c r="DB1140" s="65"/>
      <c r="DC1140" s="65"/>
      <c r="DD1140" s="65"/>
      <c r="DE1140" s="65"/>
      <c r="DF1140" s="65"/>
      <c r="DG1140" s="65"/>
      <c r="DH1140" s="65"/>
      <c r="DI1140" s="65"/>
      <c r="DJ1140" s="65"/>
      <c r="DK1140" s="65"/>
      <c r="DL1140" s="65"/>
      <c r="DM1140" s="65"/>
      <c r="DN1140" s="65"/>
      <c r="DO1140" s="65"/>
      <c r="DP1140" s="65"/>
      <c r="DQ1140" s="65"/>
      <c r="DR1140" s="65"/>
      <c r="DS1140" s="65"/>
      <c r="DT1140" s="65"/>
      <c r="DU1140" s="65"/>
      <c r="DV1140" s="65"/>
      <c r="DW1140" s="65"/>
      <c r="DX1140" s="65"/>
      <c r="DY1140" s="65"/>
      <c r="DZ1140" s="65"/>
      <c r="EA1140" s="65"/>
    </row>
    <row r="1141" spans="1:131" x14ac:dyDescent="0.25">
      <c r="A1141" s="65"/>
      <c r="B1141" s="65"/>
      <c r="C1141" s="65"/>
      <c r="D1141" s="65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65"/>
      <c r="X1141" s="65"/>
      <c r="Y1141" s="65"/>
      <c r="Z1141" s="65"/>
      <c r="AA1141" s="65"/>
      <c r="AB1141" s="65"/>
      <c r="AC1141" s="65"/>
      <c r="AD1141" s="65"/>
      <c r="AE1141" s="65"/>
      <c r="AF1141" s="65"/>
      <c r="AG1141" s="65"/>
      <c r="AH1141" s="65"/>
      <c r="AI1141" s="65"/>
      <c r="AJ1141" s="65"/>
      <c r="AK1141" s="65"/>
      <c r="AL1141" s="65"/>
      <c r="AM1141" s="65"/>
      <c r="AN1141" s="65"/>
      <c r="AO1141" s="65"/>
      <c r="AP1141" s="65"/>
      <c r="AQ1141" s="65"/>
      <c r="AR1141" s="65"/>
      <c r="AS1141" s="65"/>
      <c r="AT1141" s="65"/>
      <c r="AU1141" s="65"/>
      <c r="AV1141" s="65"/>
      <c r="AW1141" s="65"/>
      <c r="AX1141" s="65"/>
      <c r="AY1141" s="65"/>
      <c r="AZ1141" s="65"/>
      <c r="BA1141" s="65"/>
      <c r="BB1141" s="65"/>
      <c r="BC1141" s="65"/>
      <c r="BD1141" s="65"/>
      <c r="BE1141" s="65"/>
      <c r="BF1141" s="65"/>
      <c r="BG1141" s="65"/>
      <c r="BH1141" s="65"/>
      <c r="BI1141" s="65"/>
      <c r="BJ1141" s="65"/>
      <c r="BK1141" s="65"/>
      <c r="BL1141" s="65"/>
      <c r="BM1141" s="65"/>
      <c r="BN1141" s="65"/>
      <c r="BO1141" s="65"/>
      <c r="BP1141" s="65"/>
      <c r="BQ1141" s="65"/>
      <c r="BR1141" s="65"/>
      <c r="BS1141" s="65"/>
      <c r="BT1141" s="65"/>
      <c r="BU1141" s="65"/>
      <c r="BV1141" s="65"/>
      <c r="BW1141" s="65"/>
      <c r="BX1141" s="65"/>
      <c r="BY1141" s="65"/>
      <c r="BZ1141" s="65"/>
      <c r="CA1141" s="65"/>
      <c r="CB1141" s="65"/>
      <c r="CC1141" s="65"/>
      <c r="CD1141" s="65"/>
      <c r="CE1141" s="65"/>
      <c r="CF1141" s="65"/>
      <c r="CG1141" s="65"/>
      <c r="CH1141" s="65"/>
      <c r="CI1141" s="65"/>
      <c r="CJ1141" s="65"/>
      <c r="CK1141" s="65"/>
      <c r="CL1141" s="65"/>
      <c r="CM1141" s="65"/>
      <c r="CN1141" s="65"/>
      <c r="CO1141" s="65"/>
      <c r="CP1141" s="65"/>
      <c r="CQ1141" s="65"/>
      <c r="CR1141" s="65"/>
      <c r="CS1141" s="65"/>
      <c r="CT1141" s="65"/>
      <c r="CU1141" s="65"/>
      <c r="CV1141" s="65"/>
      <c r="CW1141" s="65"/>
      <c r="CX1141" s="65"/>
      <c r="CY1141" s="65"/>
      <c r="CZ1141" s="65"/>
      <c r="DA1141" s="65"/>
      <c r="DB1141" s="65"/>
      <c r="DC1141" s="65"/>
      <c r="DD1141" s="65"/>
      <c r="DE1141" s="65"/>
      <c r="DF1141" s="65"/>
      <c r="DG1141" s="65"/>
      <c r="DH1141" s="65"/>
      <c r="DI1141" s="65"/>
      <c r="DJ1141" s="65"/>
      <c r="DK1141" s="65"/>
      <c r="DL1141" s="65"/>
      <c r="DM1141" s="65"/>
      <c r="DN1141" s="65"/>
      <c r="DO1141" s="65"/>
      <c r="DP1141" s="65"/>
      <c r="DQ1141" s="65"/>
      <c r="DR1141" s="65"/>
      <c r="DS1141" s="65"/>
      <c r="DT1141" s="65"/>
      <c r="DU1141" s="65"/>
      <c r="DV1141" s="65"/>
      <c r="DW1141" s="65"/>
      <c r="DX1141" s="65"/>
      <c r="DY1141" s="65"/>
      <c r="DZ1141" s="65"/>
      <c r="EA1141" s="65"/>
    </row>
    <row r="1142" spans="1:131" x14ac:dyDescent="0.25">
      <c r="A1142" s="65"/>
      <c r="B1142" s="65"/>
      <c r="C1142" s="65"/>
      <c r="D1142" s="65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65"/>
      <c r="X1142" s="65"/>
      <c r="Y1142" s="65"/>
      <c r="Z1142" s="65"/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  <c r="AL1142" s="65"/>
      <c r="AM1142" s="65"/>
      <c r="AN1142" s="65"/>
      <c r="AO1142" s="65"/>
      <c r="AP1142" s="65"/>
      <c r="AQ1142" s="65"/>
      <c r="AR1142" s="65"/>
      <c r="AS1142" s="65"/>
      <c r="AT1142" s="65"/>
      <c r="AU1142" s="65"/>
      <c r="AV1142" s="65"/>
      <c r="AW1142" s="65"/>
      <c r="AX1142" s="65"/>
      <c r="AY1142" s="65"/>
      <c r="AZ1142" s="65"/>
      <c r="BA1142" s="65"/>
      <c r="BB1142" s="65"/>
      <c r="BC1142" s="65"/>
      <c r="BD1142" s="65"/>
      <c r="BE1142" s="65"/>
      <c r="BF1142" s="65"/>
      <c r="BG1142" s="65"/>
      <c r="BH1142" s="65"/>
      <c r="BI1142" s="65"/>
      <c r="BJ1142" s="65"/>
      <c r="BK1142" s="65"/>
      <c r="BL1142" s="65"/>
      <c r="BM1142" s="65"/>
      <c r="BN1142" s="65"/>
      <c r="BO1142" s="65"/>
      <c r="BP1142" s="65"/>
      <c r="BQ1142" s="65"/>
      <c r="BR1142" s="65"/>
      <c r="BS1142" s="65"/>
      <c r="BT1142" s="65"/>
      <c r="BU1142" s="65"/>
      <c r="BV1142" s="65"/>
      <c r="BW1142" s="65"/>
      <c r="BX1142" s="65"/>
      <c r="BY1142" s="65"/>
      <c r="BZ1142" s="65"/>
      <c r="CA1142" s="65"/>
      <c r="CB1142" s="65"/>
      <c r="CC1142" s="65"/>
      <c r="CD1142" s="65"/>
      <c r="CE1142" s="65"/>
      <c r="CF1142" s="65"/>
      <c r="CG1142" s="65"/>
      <c r="CH1142" s="65"/>
      <c r="CI1142" s="65"/>
      <c r="CJ1142" s="65"/>
      <c r="CK1142" s="65"/>
      <c r="CL1142" s="65"/>
      <c r="CM1142" s="65"/>
      <c r="CN1142" s="65"/>
      <c r="CO1142" s="65"/>
      <c r="CP1142" s="65"/>
      <c r="CQ1142" s="65"/>
      <c r="CR1142" s="65"/>
      <c r="CS1142" s="65"/>
      <c r="CT1142" s="65"/>
      <c r="CU1142" s="65"/>
      <c r="CV1142" s="65"/>
      <c r="CW1142" s="65"/>
      <c r="CX1142" s="65"/>
      <c r="CY1142" s="65"/>
      <c r="CZ1142" s="65"/>
      <c r="DA1142" s="65"/>
      <c r="DB1142" s="65"/>
      <c r="DC1142" s="65"/>
      <c r="DD1142" s="65"/>
      <c r="DE1142" s="65"/>
      <c r="DF1142" s="65"/>
      <c r="DG1142" s="65"/>
      <c r="DH1142" s="65"/>
      <c r="DI1142" s="65"/>
      <c r="DJ1142" s="65"/>
      <c r="DK1142" s="65"/>
      <c r="DL1142" s="65"/>
      <c r="DM1142" s="65"/>
      <c r="DN1142" s="65"/>
      <c r="DO1142" s="65"/>
      <c r="DP1142" s="65"/>
      <c r="DQ1142" s="65"/>
      <c r="DR1142" s="65"/>
      <c r="DS1142" s="65"/>
      <c r="DT1142" s="65"/>
      <c r="DU1142" s="65"/>
      <c r="DV1142" s="65"/>
      <c r="DW1142" s="65"/>
      <c r="DX1142" s="65"/>
      <c r="DY1142" s="65"/>
      <c r="DZ1142" s="65"/>
      <c r="EA1142" s="65"/>
    </row>
    <row r="1143" spans="1:131" x14ac:dyDescent="0.25">
      <c r="A1143" s="65"/>
      <c r="B1143" s="65"/>
      <c r="C1143" s="65"/>
      <c r="D1143" s="65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65"/>
      <c r="X1143" s="65"/>
      <c r="Y1143" s="65"/>
      <c r="Z1143" s="65"/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  <c r="AL1143" s="65"/>
      <c r="AM1143" s="65"/>
      <c r="AN1143" s="65"/>
      <c r="AO1143" s="65"/>
      <c r="AP1143" s="65"/>
      <c r="AQ1143" s="65"/>
      <c r="AR1143" s="65"/>
      <c r="AS1143" s="65"/>
      <c r="AT1143" s="65"/>
      <c r="AU1143" s="65"/>
      <c r="AV1143" s="65"/>
      <c r="AW1143" s="65"/>
      <c r="AX1143" s="65"/>
      <c r="AY1143" s="65"/>
      <c r="AZ1143" s="65"/>
      <c r="BA1143" s="65"/>
      <c r="BB1143" s="65"/>
      <c r="BC1143" s="65"/>
      <c r="BD1143" s="65"/>
      <c r="BE1143" s="65"/>
      <c r="BF1143" s="65"/>
      <c r="BG1143" s="65"/>
      <c r="BH1143" s="65"/>
      <c r="BI1143" s="65"/>
      <c r="BJ1143" s="65"/>
      <c r="BK1143" s="65"/>
      <c r="BL1143" s="65"/>
      <c r="BM1143" s="65"/>
      <c r="BN1143" s="65"/>
      <c r="BO1143" s="65"/>
      <c r="BP1143" s="65"/>
      <c r="BQ1143" s="65"/>
      <c r="BR1143" s="65"/>
      <c r="BS1143" s="65"/>
      <c r="BT1143" s="65"/>
      <c r="BU1143" s="65"/>
      <c r="BV1143" s="65"/>
      <c r="BW1143" s="65"/>
      <c r="BX1143" s="65"/>
      <c r="BY1143" s="65"/>
      <c r="BZ1143" s="65"/>
      <c r="CA1143" s="65"/>
      <c r="CB1143" s="65"/>
      <c r="CC1143" s="65"/>
      <c r="CD1143" s="65"/>
      <c r="CE1143" s="65"/>
      <c r="CF1143" s="65"/>
      <c r="CG1143" s="65"/>
      <c r="CH1143" s="65"/>
      <c r="CI1143" s="65"/>
      <c r="CJ1143" s="65"/>
      <c r="CK1143" s="65"/>
      <c r="CL1143" s="65"/>
      <c r="CM1143" s="65"/>
      <c r="CN1143" s="65"/>
      <c r="CO1143" s="65"/>
      <c r="CP1143" s="65"/>
      <c r="CQ1143" s="65"/>
      <c r="CR1143" s="65"/>
      <c r="CS1143" s="65"/>
      <c r="CT1143" s="65"/>
      <c r="CU1143" s="65"/>
      <c r="CV1143" s="65"/>
      <c r="CW1143" s="65"/>
      <c r="CX1143" s="65"/>
      <c r="CY1143" s="65"/>
      <c r="CZ1143" s="65"/>
      <c r="DA1143" s="65"/>
      <c r="DB1143" s="65"/>
      <c r="DC1143" s="65"/>
      <c r="DD1143" s="65"/>
      <c r="DE1143" s="65"/>
      <c r="DF1143" s="65"/>
      <c r="DG1143" s="65"/>
      <c r="DH1143" s="65"/>
      <c r="DI1143" s="65"/>
      <c r="DJ1143" s="65"/>
      <c r="DK1143" s="65"/>
      <c r="DL1143" s="65"/>
      <c r="DM1143" s="65"/>
      <c r="DN1143" s="65"/>
      <c r="DO1143" s="65"/>
      <c r="DP1143" s="65"/>
      <c r="DQ1143" s="65"/>
      <c r="DR1143" s="65"/>
      <c r="DS1143" s="65"/>
      <c r="DT1143" s="65"/>
      <c r="DU1143" s="65"/>
      <c r="DV1143" s="65"/>
      <c r="DW1143" s="65"/>
      <c r="DX1143" s="65"/>
      <c r="DY1143" s="65"/>
      <c r="DZ1143" s="65"/>
      <c r="EA1143" s="65"/>
    </row>
    <row r="1144" spans="1:131" x14ac:dyDescent="0.25">
      <c r="A1144" s="65"/>
      <c r="B1144" s="65"/>
      <c r="C1144" s="65"/>
      <c r="D1144" s="65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65"/>
      <c r="X1144" s="65"/>
      <c r="Y1144" s="65"/>
      <c r="Z1144" s="65"/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  <c r="AL1144" s="65"/>
      <c r="AM1144" s="65"/>
      <c r="AN1144" s="65"/>
      <c r="AO1144" s="65"/>
      <c r="AP1144" s="65"/>
      <c r="AQ1144" s="65"/>
      <c r="AR1144" s="65"/>
      <c r="AS1144" s="65"/>
      <c r="AT1144" s="65"/>
      <c r="AU1144" s="65"/>
      <c r="AV1144" s="65"/>
      <c r="AW1144" s="65"/>
      <c r="AX1144" s="65"/>
      <c r="AY1144" s="65"/>
      <c r="AZ1144" s="65"/>
      <c r="BA1144" s="65"/>
      <c r="BB1144" s="65"/>
      <c r="BC1144" s="65"/>
      <c r="BD1144" s="65"/>
      <c r="BE1144" s="65"/>
      <c r="BF1144" s="65"/>
      <c r="BG1144" s="65"/>
      <c r="BH1144" s="65"/>
      <c r="BI1144" s="65"/>
      <c r="BJ1144" s="65"/>
      <c r="BK1144" s="65"/>
      <c r="BL1144" s="65"/>
      <c r="BM1144" s="65"/>
      <c r="BN1144" s="65"/>
      <c r="BO1144" s="65"/>
      <c r="BP1144" s="65"/>
      <c r="BQ1144" s="65"/>
      <c r="BR1144" s="65"/>
      <c r="BS1144" s="65"/>
      <c r="BT1144" s="65"/>
      <c r="BU1144" s="65"/>
      <c r="BV1144" s="65"/>
      <c r="BW1144" s="65"/>
      <c r="BX1144" s="65"/>
      <c r="BY1144" s="65"/>
      <c r="BZ1144" s="65"/>
      <c r="CA1144" s="65"/>
      <c r="CB1144" s="65"/>
      <c r="CC1144" s="65"/>
      <c r="CD1144" s="65"/>
      <c r="CE1144" s="65"/>
      <c r="CF1144" s="65"/>
      <c r="CG1144" s="65"/>
      <c r="CH1144" s="65"/>
      <c r="CI1144" s="65"/>
      <c r="CJ1144" s="65"/>
      <c r="CK1144" s="65"/>
      <c r="CL1144" s="65"/>
      <c r="CM1144" s="65"/>
      <c r="CN1144" s="65"/>
      <c r="CO1144" s="65"/>
      <c r="CP1144" s="65"/>
      <c r="CQ1144" s="65"/>
      <c r="CR1144" s="65"/>
      <c r="CS1144" s="65"/>
      <c r="CT1144" s="65"/>
      <c r="CU1144" s="65"/>
      <c r="CV1144" s="65"/>
      <c r="CW1144" s="65"/>
      <c r="CX1144" s="65"/>
      <c r="CY1144" s="65"/>
      <c r="CZ1144" s="65"/>
      <c r="DA1144" s="65"/>
      <c r="DB1144" s="65"/>
      <c r="DC1144" s="65"/>
      <c r="DD1144" s="65"/>
      <c r="DE1144" s="65"/>
      <c r="DF1144" s="65"/>
      <c r="DG1144" s="65"/>
      <c r="DH1144" s="65"/>
      <c r="DI1144" s="65"/>
      <c r="DJ1144" s="65"/>
      <c r="DK1144" s="65"/>
      <c r="DL1144" s="65"/>
      <c r="DM1144" s="65"/>
      <c r="DN1144" s="65"/>
      <c r="DO1144" s="65"/>
      <c r="DP1144" s="65"/>
      <c r="DQ1144" s="65"/>
      <c r="DR1144" s="65"/>
      <c r="DS1144" s="65"/>
      <c r="DT1144" s="65"/>
      <c r="DU1144" s="65"/>
      <c r="DV1144" s="65"/>
      <c r="DW1144" s="65"/>
      <c r="DX1144" s="65"/>
      <c r="DY1144" s="65"/>
      <c r="DZ1144" s="65"/>
      <c r="EA1144" s="65"/>
    </row>
    <row r="1145" spans="1:131" x14ac:dyDescent="0.25">
      <c r="A1145" s="65"/>
      <c r="B1145" s="65"/>
      <c r="C1145" s="65"/>
      <c r="D1145" s="65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65"/>
      <c r="X1145" s="65"/>
      <c r="Y1145" s="65"/>
      <c r="Z1145" s="65"/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  <c r="AL1145" s="65"/>
      <c r="AM1145" s="65"/>
      <c r="AN1145" s="65"/>
      <c r="AO1145" s="65"/>
      <c r="AP1145" s="65"/>
      <c r="AQ1145" s="65"/>
      <c r="AR1145" s="65"/>
      <c r="AS1145" s="65"/>
      <c r="AT1145" s="65"/>
      <c r="AU1145" s="65"/>
      <c r="AV1145" s="65"/>
      <c r="AW1145" s="65"/>
      <c r="AX1145" s="65"/>
      <c r="AY1145" s="65"/>
      <c r="AZ1145" s="65"/>
      <c r="BA1145" s="65"/>
      <c r="BB1145" s="65"/>
      <c r="BC1145" s="65"/>
      <c r="BD1145" s="65"/>
      <c r="BE1145" s="65"/>
      <c r="BF1145" s="65"/>
      <c r="BG1145" s="65"/>
      <c r="BH1145" s="65"/>
      <c r="BI1145" s="65"/>
      <c r="BJ1145" s="65"/>
      <c r="BK1145" s="65"/>
      <c r="BL1145" s="65"/>
      <c r="BM1145" s="65"/>
      <c r="BN1145" s="65"/>
      <c r="BO1145" s="65"/>
      <c r="BP1145" s="65"/>
      <c r="BQ1145" s="65"/>
      <c r="BR1145" s="65"/>
      <c r="BS1145" s="65"/>
      <c r="BT1145" s="65"/>
      <c r="BU1145" s="65"/>
      <c r="BV1145" s="65"/>
      <c r="BW1145" s="65"/>
      <c r="BX1145" s="65"/>
      <c r="BY1145" s="65"/>
      <c r="BZ1145" s="65"/>
      <c r="CA1145" s="65"/>
      <c r="CB1145" s="65"/>
      <c r="CC1145" s="65"/>
      <c r="CD1145" s="65"/>
      <c r="CE1145" s="65"/>
      <c r="CF1145" s="65"/>
      <c r="CG1145" s="65"/>
      <c r="CH1145" s="65"/>
      <c r="CI1145" s="65"/>
      <c r="CJ1145" s="65"/>
      <c r="CK1145" s="65"/>
      <c r="CL1145" s="65"/>
      <c r="CM1145" s="65"/>
      <c r="CN1145" s="65"/>
      <c r="CO1145" s="65"/>
      <c r="CP1145" s="65"/>
      <c r="CQ1145" s="65"/>
      <c r="CR1145" s="65"/>
      <c r="CS1145" s="65"/>
      <c r="CT1145" s="65"/>
      <c r="CU1145" s="65"/>
      <c r="CV1145" s="65"/>
      <c r="CW1145" s="65"/>
      <c r="CX1145" s="65"/>
      <c r="CY1145" s="65"/>
      <c r="CZ1145" s="65"/>
      <c r="DA1145" s="65"/>
      <c r="DB1145" s="65"/>
      <c r="DC1145" s="65"/>
      <c r="DD1145" s="65"/>
      <c r="DE1145" s="65"/>
      <c r="DF1145" s="65"/>
      <c r="DG1145" s="65"/>
      <c r="DH1145" s="65"/>
      <c r="DI1145" s="65"/>
      <c r="DJ1145" s="65"/>
      <c r="DK1145" s="65"/>
      <c r="DL1145" s="65"/>
      <c r="DM1145" s="65"/>
      <c r="DN1145" s="65"/>
      <c r="DO1145" s="65"/>
      <c r="DP1145" s="65"/>
      <c r="DQ1145" s="65"/>
      <c r="DR1145" s="65"/>
      <c r="DS1145" s="65"/>
      <c r="DT1145" s="65"/>
      <c r="DU1145" s="65"/>
      <c r="DV1145" s="65"/>
      <c r="DW1145" s="65"/>
      <c r="DX1145" s="65"/>
      <c r="DY1145" s="65"/>
      <c r="DZ1145" s="65"/>
      <c r="EA1145" s="65"/>
    </row>
    <row r="1146" spans="1:131" x14ac:dyDescent="0.25">
      <c r="A1146" s="65"/>
      <c r="B1146" s="65"/>
      <c r="C1146" s="65"/>
      <c r="D1146" s="65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65"/>
      <c r="X1146" s="65"/>
      <c r="Y1146" s="65"/>
      <c r="Z1146" s="65"/>
      <c r="AA1146" s="65"/>
      <c r="AB1146" s="65"/>
      <c r="AC1146" s="65"/>
      <c r="AD1146" s="65"/>
      <c r="AE1146" s="65"/>
      <c r="AF1146" s="65"/>
      <c r="AG1146" s="65"/>
      <c r="AH1146" s="65"/>
      <c r="AI1146" s="65"/>
      <c r="AJ1146" s="65"/>
      <c r="AK1146" s="65"/>
      <c r="AL1146" s="65"/>
      <c r="AM1146" s="65"/>
      <c r="AN1146" s="65"/>
      <c r="AO1146" s="65"/>
      <c r="AP1146" s="65"/>
      <c r="AQ1146" s="65"/>
      <c r="AR1146" s="65"/>
      <c r="AS1146" s="65"/>
      <c r="AT1146" s="65"/>
      <c r="AU1146" s="65"/>
      <c r="AV1146" s="65"/>
      <c r="AW1146" s="65"/>
      <c r="AX1146" s="65"/>
      <c r="AY1146" s="65"/>
      <c r="AZ1146" s="65"/>
      <c r="BA1146" s="65"/>
      <c r="BB1146" s="65"/>
      <c r="BC1146" s="65"/>
      <c r="BD1146" s="65"/>
      <c r="BE1146" s="65"/>
      <c r="BF1146" s="65"/>
      <c r="BG1146" s="65"/>
      <c r="BH1146" s="65"/>
      <c r="BI1146" s="65"/>
      <c r="BJ1146" s="65"/>
      <c r="BK1146" s="65"/>
      <c r="BL1146" s="65"/>
      <c r="BM1146" s="65"/>
      <c r="BN1146" s="65"/>
      <c r="BO1146" s="65"/>
      <c r="BP1146" s="65"/>
      <c r="BQ1146" s="65"/>
      <c r="BR1146" s="65"/>
      <c r="BS1146" s="65"/>
      <c r="BT1146" s="65"/>
      <c r="BU1146" s="65"/>
      <c r="BV1146" s="65"/>
      <c r="BW1146" s="65"/>
      <c r="BX1146" s="65"/>
      <c r="BY1146" s="65"/>
      <c r="BZ1146" s="65"/>
      <c r="CA1146" s="65"/>
      <c r="CB1146" s="65"/>
      <c r="CC1146" s="65"/>
      <c r="CD1146" s="65"/>
      <c r="CE1146" s="65"/>
      <c r="CF1146" s="65"/>
      <c r="CG1146" s="65"/>
      <c r="CH1146" s="65"/>
      <c r="CI1146" s="65"/>
      <c r="CJ1146" s="65"/>
      <c r="CK1146" s="65"/>
      <c r="CL1146" s="65"/>
      <c r="CM1146" s="65"/>
      <c r="CN1146" s="65"/>
      <c r="CO1146" s="65"/>
      <c r="CP1146" s="65"/>
      <c r="CQ1146" s="65"/>
      <c r="CR1146" s="65"/>
      <c r="CS1146" s="65"/>
      <c r="CT1146" s="65"/>
      <c r="CU1146" s="65"/>
      <c r="CV1146" s="65"/>
      <c r="CW1146" s="65"/>
      <c r="CX1146" s="65"/>
      <c r="CY1146" s="65"/>
      <c r="CZ1146" s="65"/>
      <c r="DA1146" s="65"/>
      <c r="DB1146" s="65"/>
      <c r="DC1146" s="65"/>
      <c r="DD1146" s="65"/>
      <c r="DE1146" s="65"/>
      <c r="DF1146" s="65"/>
      <c r="DG1146" s="65"/>
      <c r="DH1146" s="65"/>
      <c r="DI1146" s="65"/>
      <c r="DJ1146" s="65"/>
      <c r="DK1146" s="65"/>
      <c r="DL1146" s="65"/>
      <c r="DM1146" s="65"/>
      <c r="DN1146" s="65"/>
      <c r="DO1146" s="65"/>
      <c r="DP1146" s="65"/>
      <c r="DQ1146" s="65"/>
      <c r="DR1146" s="65"/>
      <c r="DS1146" s="65"/>
      <c r="DT1146" s="65"/>
      <c r="DU1146" s="65"/>
      <c r="DV1146" s="65"/>
      <c r="DW1146" s="65"/>
      <c r="DX1146" s="65"/>
      <c r="DY1146" s="65"/>
      <c r="DZ1146" s="65"/>
      <c r="EA1146" s="65"/>
    </row>
    <row r="1147" spans="1:131" x14ac:dyDescent="0.25">
      <c r="A1147" s="65"/>
      <c r="B1147" s="65"/>
      <c r="C1147" s="65"/>
      <c r="D1147" s="65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65"/>
      <c r="X1147" s="65"/>
      <c r="Y1147" s="65"/>
      <c r="Z1147" s="65"/>
      <c r="AA1147" s="65"/>
      <c r="AB1147" s="65"/>
      <c r="AC1147" s="65"/>
      <c r="AD1147" s="65"/>
      <c r="AE1147" s="65"/>
      <c r="AF1147" s="65"/>
      <c r="AG1147" s="65"/>
      <c r="AH1147" s="65"/>
      <c r="AI1147" s="65"/>
      <c r="AJ1147" s="65"/>
      <c r="AK1147" s="65"/>
      <c r="AL1147" s="65"/>
      <c r="AM1147" s="65"/>
      <c r="AN1147" s="65"/>
      <c r="AO1147" s="65"/>
      <c r="AP1147" s="65"/>
      <c r="AQ1147" s="65"/>
      <c r="AR1147" s="65"/>
      <c r="AS1147" s="65"/>
      <c r="AT1147" s="65"/>
      <c r="AU1147" s="65"/>
      <c r="AV1147" s="65"/>
      <c r="AW1147" s="65"/>
      <c r="AX1147" s="65"/>
      <c r="AY1147" s="65"/>
      <c r="AZ1147" s="65"/>
      <c r="BA1147" s="65"/>
      <c r="BB1147" s="65"/>
      <c r="BC1147" s="65"/>
      <c r="BD1147" s="65"/>
      <c r="BE1147" s="65"/>
      <c r="BF1147" s="65"/>
      <c r="BG1147" s="65"/>
      <c r="BH1147" s="65"/>
      <c r="BI1147" s="65"/>
      <c r="BJ1147" s="65"/>
      <c r="BK1147" s="65"/>
      <c r="BL1147" s="65"/>
      <c r="BM1147" s="65"/>
      <c r="BN1147" s="65"/>
      <c r="BO1147" s="65"/>
      <c r="BP1147" s="65"/>
      <c r="BQ1147" s="65"/>
      <c r="BR1147" s="65"/>
      <c r="BS1147" s="65"/>
      <c r="BT1147" s="65"/>
      <c r="BU1147" s="65"/>
      <c r="BV1147" s="65"/>
      <c r="BW1147" s="65"/>
      <c r="BX1147" s="65"/>
      <c r="BY1147" s="65"/>
      <c r="BZ1147" s="65"/>
      <c r="CA1147" s="65"/>
      <c r="CB1147" s="65"/>
      <c r="CC1147" s="65"/>
      <c r="CD1147" s="65"/>
      <c r="CE1147" s="65"/>
      <c r="CF1147" s="65"/>
      <c r="CG1147" s="65"/>
      <c r="CH1147" s="65"/>
      <c r="CI1147" s="65"/>
      <c r="CJ1147" s="65"/>
      <c r="CK1147" s="65"/>
      <c r="CL1147" s="65"/>
      <c r="CM1147" s="65"/>
      <c r="CN1147" s="65"/>
      <c r="CO1147" s="65"/>
      <c r="CP1147" s="65"/>
      <c r="CQ1147" s="65"/>
      <c r="CR1147" s="65"/>
      <c r="CS1147" s="65"/>
      <c r="CT1147" s="65"/>
      <c r="CU1147" s="65"/>
      <c r="CV1147" s="65"/>
      <c r="CW1147" s="65"/>
      <c r="CX1147" s="65"/>
      <c r="CY1147" s="65"/>
      <c r="CZ1147" s="65"/>
      <c r="DA1147" s="65"/>
      <c r="DB1147" s="65"/>
      <c r="DC1147" s="65"/>
      <c r="DD1147" s="65"/>
      <c r="DE1147" s="65"/>
      <c r="DF1147" s="65"/>
      <c r="DG1147" s="65"/>
      <c r="DH1147" s="65"/>
      <c r="DI1147" s="65"/>
      <c r="DJ1147" s="65"/>
      <c r="DK1147" s="65"/>
      <c r="DL1147" s="65"/>
      <c r="DM1147" s="65"/>
      <c r="DN1147" s="65"/>
      <c r="DO1147" s="65"/>
      <c r="DP1147" s="65"/>
      <c r="DQ1147" s="65"/>
      <c r="DR1147" s="65"/>
      <c r="DS1147" s="65"/>
      <c r="DT1147" s="65"/>
      <c r="DU1147" s="65"/>
      <c r="DV1147" s="65"/>
      <c r="DW1147" s="65"/>
      <c r="DX1147" s="65"/>
      <c r="DY1147" s="65"/>
      <c r="DZ1147" s="65"/>
      <c r="EA1147" s="65"/>
    </row>
    <row r="1148" spans="1:131" x14ac:dyDescent="0.25">
      <c r="A1148" s="65"/>
      <c r="B1148" s="65"/>
      <c r="C1148" s="65"/>
      <c r="D1148" s="65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65"/>
      <c r="X1148" s="65"/>
      <c r="Y1148" s="65"/>
      <c r="Z1148" s="65"/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  <c r="AL1148" s="65"/>
      <c r="AM1148" s="65"/>
      <c r="AN1148" s="65"/>
      <c r="AO1148" s="65"/>
      <c r="AP1148" s="65"/>
      <c r="AQ1148" s="65"/>
      <c r="AR1148" s="65"/>
      <c r="AS1148" s="65"/>
      <c r="AT1148" s="65"/>
      <c r="AU1148" s="65"/>
      <c r="AV1148" s="65"/>
      <c r="AW1148" s="65"/>
      <c r="AX1148" s="65"/>
      <c r="AY1148" s="65"/>
      <c r="AZ1148" s="65"/>
      <c r="BA1148" s="65"/>
      <c r="BB1148" s="65"/>
      <c r="BC1148" s="65"/>
      <c r="BD1148" s="65"/>
      <c r="BE1148" s="65"/>
      <c r="BF1148" s="65"/>
      <c r="BG1148" s="65"/>
      <c r="BH1148" s="65"/>
      <c r="BI1148" s="65"/>
      <c r="BJ1148" s="65"/>
      <c r="BK1148" s="65"/>
      <c r="BL1148" s="65"/>
      <c r="BM1148" s="65"/>
      <c r="BN1148" s="65"/>
      <c r="BO1148" s="65"/>
      <c r="BP1148" s="65"/>
      <c r="BQ1148" s="65"/>
      <c r="BR1148" s="65"/>
      <c r="BS1148" s="65"/>
      <c r="BT1148" s="65"/>
      <c r="BU1148" s="65"/>
      <c r="BV1148" s="65"/>
      <c r="BW1148" s="65"/>
      <c r="BX1148" s="65"/>
      <c r="BY1148" s="65"/>
      <c r="BZ1148" s="65"/>
      <c r="CA1148" s="65"/>
      <c r="CB1148" s="65"/>
      <c r="CC1148" s="65"/>
      <c r="CD1148" s="65"/>
      <c r="CE1148" s="65"/>
      <c r="CF1148" s="65"/>
      <c r="CG1148" s="65"/>
      <c r="CH1148" s="65"/>
      <c r="CI1148" s="65"/>
      <c r="CJ1148" s="65"/>
      <c r="CK1148" s="65"/>
      <c r="CL1148" s="65"/>
      <c r="CM1148" s="65"/>
      <c r="CN1148" s="65"/>
      <c r="CO1148" s="65"/>
      <c r="CP1148" s="65"/>
      <c r="CQ1148" s="65"/>
      <c r="CR1148" s="65"/>
      <c r="CS1148" s="65"/>
      <c r="CT1148" s="65"/>
      <c r="CU1148" s="65"/>
      <c r="CV1148" s="65"/>
      <c r="CW1148" s="65"/>
      <c r="CX1148" s="65"/>
      <c r="CY1148" s="65"/>
      <c r="CZ1148" s="65"/>
      <c r="DA1148" s="65"/>
      <c r="DB1148" s="65"/>
      <c r="DC1148" s="65"/>
      <c r="DD1148" s="65"/>
      <c r="DE1148" s="65"/>
      <c r="DF1148" s="65"/>
      <c r="DG1148" s="65"/>
      <c r="DH1148" s="65"/>
      <c r="DI1148" s="65"/>
      <c r="DJ1148" s="65"/>
      <c r="DK1148" s="65"/>
      <c r="DL1148" s="65"/>
      <c r="DM1148" s="65"/>
      <c r="DN1148" s="65"/>
      <c r="DO1148" s="65"/>
      <c r="DP1148" s="65"/>
      <c r="DQ1148" s="65"/>
      <c r="DR1148" s="65"/>
      <c r="DS1148" s="65"/>
      <c r="DT1148" s="65"/>
      <c r="DU1148" s="65"/>
      <c r="DV1148" s="65"/>
      <c r="DW1148" s="65"/>
      <c r="DX1148" s="65"/>
      <c r="DY1148" s="65"/>
      <c r="DZ1148" s="65"/>
      <c r="EA1148" s="65"/>
    </row>
    <row r="1149" spans="1:131" x14ac:dyDescent="0.25">
      <c r="A1149" s="65"/>
      <c r="B1149" s="65"/>
      <c r="C1149" s="65"/>
      <c r="D1149" s="65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65"/>
      <c r="X1149" s="65"/>
      <c r="Y1149" s="65"/>
      <c r="Z1149" s="65"/>
      <c r="AA1149" s="65"/>
      <c r="AB1149" s="65"/>
      <c r="AC1149" s="65"/>
      <c r="AD1149" s="65"/>
      <c r="AE1149" s="65"/>
      <c r="AF1149" s="65"/>
      <c r="AG1149" s="65"/>
      <c r="AH1149" s="65"/>
      <c r="AI1149" s="65"/>
      <c r="AJ1149" s="65"/>
      <c r="AK1149" s="65"/>
      <c r="AL1149" s="65"/>
      <c r="AM1149" s="65"/>
      <c r="AN1149" s="65"/>
      <c r="AO1149" s="65"/>
      <c r="AP1149" s="65"/>
      <c r="AQ1149" s="65"/>
      <c r="AR1149" s="65"/>
      <c r="AS1149" s="65"/>
      <c r="AT1149" s="65"/>
      <c r="AU1149" s="65"/>
      <c r="AV1149" s="65"/>
      <c r="AW1149" s="65"/>
      <c r="AX1149" s="65"/>
      <c r="AY1149" s="65"/>
      <c r="AZ1149" s="65"/>
      <c r="BA1149" s="65"/>
      <c r="BB1149" s="65"/>
      <c r="BC1149" s="65"/>
      <c r="BD1149" s="65"/>
      <c r="BE1149" s="65"/>
      <c r="BF1149" s="65"/>
      <c r="BG1149" s="65"/>
      <c r="BH1149" s="65"/>
      <c r="BI1149" s="65"/>
      <c r="BJ1149" s="65"/>
      <c r="BK1149" s="65"/>
      <c r="BL1149" s="65"/>
      <c r="BM1149" s="65"/>
      <c r="BN1149" s="65"/>
      <c r="BO1149" s="65"/>
      <c r="BP1149" s="65"/>
      <c r="BQ1149" s="65"/>
      <c r="BR1149" s="65"/>
      <c r="BS1149" s="65"/>
      <c r="BT1149" s="65"/>
      <c r="BU1149" s="65"/>
      <c r="BV1149" s="65"/>
      <c r="BW1149" s="65"/>
      <c r="BX1149" s="65"/>
      <c r="BY1149" s="65"/>
      <c r="BZ1149" s="65"/>
      <c r="CA1149" s="65"/>
      <c r="CB1149" s="65"/>
      <c r="CC1149" s="65"/>
      <c r="CD1149" s="65"/>
      <c r="CE1149" s="65"/>
      <c r="CF1149" s="65"/>
      <c r="CG1149" s="65"/>
      <c r="CH1149" s="65"/>
      <c r="CI1149" s="65"/>
      <c r="CJ1149" s="65"/>
      <c r="CK1149" s="65"/>
      <c r="CL1149" s="65"/>
      <c r="CM1149" s="65"/>
      <c r="CN1149" s="65"/>
      <c r="CO1149" s="65"/>
      <c r="CP1149" s="65"/>
      <c r="CQ1149" s="65"/>
      <c r="CR1149" s="65"/>
      <c r="CS1149" s="65"/>
      <c r="CT1149" s="65"/>
      <c r="CU1149" s="65"/>
      <c r="CV1149" s="65"/>
      <c r="CW1149" s="65"/>
      <c r="CX1149" s="65"/>
      <c r="CY1149" s="65"/>
      <c r="CZ1149" s="65"/>
      <c r="DA1149" s="65"/>
      <c r="DB1149" s="65"/>
      <c r="DC1149" s="65"/>
      <c r="DD1149" s="65"/>
      <c r="DE1149" s="65"/>
      <c r="DF1149" s="65"/>
      <c r="DG1149" s="65"/>
      <c r="DH1149" s="65"/>
      <c r="DI1149" s="65"/>
      <c r="DJ1149" s="65"/>
      <c r="DK1149" s="65"/>
      <c r="DL1149" s="65"/>
      <c r="DM1149" s="65"/>
      <c r="DN1149" s="65"/>
      <c r="DO1149" s="65"/>
      <c r="DP1149" s="65"/>
      <c r="DQ1149" s="65"/>
      <c r="DR1149" s="65"/>
      <c r="DS1149" s="65"/>
      <c r="DT1149" s="65"/>
      <c r="DU1149" s="65"/>
      <c r="DV1149" s="65"/>
      <c r="DW1149" s="65"/>
      <c r="DX1149" s="65"/>
      <c r="DY1149" s="65"/>
      <c r="DZ1149" s="65"/>
      <c r="EA1149" s="65"/>
    </row>
    <row r="1150" spans="1:131" x14ac:dyDescent="0.25">
      <c r="A1150" s="65"/>
      <c r="B1150" s="65"/>
      <c r="C1150" s="65"/>
      <c r="D1150" s="65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65"/>
      <c r="X1150" s="65"/>
      <c r="Y1150" s="65"/>
      <c r="Z1150" s="65"/>
      <c r="AA1150" s="65"/>
      <c r="AB1150" s="65"/>
      <c r="AC1150" s="65"/>
      <c r="AD1150" s="65"/>
      <c r="AE1150" s="65"/>
      <c r="AF1150" s="65"/>
      <c r="AG1150" s="65"/>
      <c r="AH1150" s="65"/>
      <c r="AI1150" s="65"/>
      <c r="AJ1150" s="65"/>
      <c r="AK1150" s="65"/>
      <c r="AL1150" s="65"/>
      <c r="AM1150" s="65"/>
      <c r="AN1150" s="65"/>
      <c r="AO1150" s="65"/>
      <c r="AP1150" s="65"/>
      <c r="AQ1150" s="65"/>
      <c r="AR1150" s="65"/>
      <c r="AS1150" s="65"/>
      <c r="AT1150" s="65"/>
      <c r="AU1150" s="65"/>
      <c r="AV1150" s="65"/>
      <c r="AW1150" s="65"/>
      <c r="AX1150" s="65"/>
      <c r="AY1150" s="65"/>
      <c r="AZ1150" s="65"/>
      <c r="BA1150" s="65"/>
      <c r="BB1150" s="65"/>
      <c r="BC1150" s="65"/>
      <c r="BD1150" s="65"/>
      <c r="BE1150" s="65"/>
      <c r="BF1150" s="65"/>
      <c r="BG1150" s="65"/>
      <c r="BH1150" s="65"/>
      <c r="BI1150" s="65"/>
      <c r="BJ1150" s="65"/>
      <c r="BK1150" s="65"/>
      <c r="BL1150" s="65"/>
      <c r="BM1150" s="65"/>
      <c r="BN1150" s="65"/>
      <c r="BO1150" s="65"/>
      <c r="BP1150" s="65"/>
      <c r="BQ1150" s="65"/>
      <c r="BR1150" s="65"/>
      <c r="BS1150" s="65"/>
      <c r="BT1150" s="65"/>
      <c r="BU1150" s="65"/>
      <c r="BV1150" s="65"/>
      <c r="BW1150" s="65"/>
      <c r="BX1150" s="65"/>
      <c r="BY1150" s="65"/>
      <c r="BZ1150" s="65"/>
      <c r="CA1150" s="65"/>
      <c r="CB1150" s="65"/>
      <c r="CC1150" s="65"/>
      <c r="CD1150" s="65"/>
      <c r="CE1150" s="65"/>
      <c r="CF1150" s="65"/>
      <c r="CG1150" s="65"/>
      <c r="CH1150" s="65"/>
      <c r="CI1150" s="65"/>
      <c r="CJ1150" s="65"/>
      <c r="CK1150" s="65"/>
      <c r="CL1150" s="65"/>
      <c r="CM1150" s="65"/>
      <c r="CN1150" s="65"/>
      <c r="CO1150" s="65"/>
      <c r="CP1150" s="65"/>
      <c r="CQ1150" s="65"/>
      <c r="CR1150" s="65"/>
      <c r="CS1150" s="65"/>
      <c r="CT1150" s="65"/>
      <c r="CU1150" s="65"/>
      <c r="CV1150" s="65"/>
      <c r="CW1150" s="65"/>
      <c r="CX1150" s="65"/>
      <c r="CY1150" s="65"/>
      <c r="CZ1150" s="65"/>
      <c r="DA1150" s="65"/>
      <c r="DB1150" s="65"/>
      <c r="DC1150" s="65"/>
      <c r="DD1150" s="65"/>
      <c r="DE1150" s="65"/>
      <c r="DF1150" s="65"/>
      <c r="DG1150" s="65"/>
      <c r="DH1150" s="65"/>
      <c r="DI1150" s="65"/>
      <c r="DJ1150" s="65"/>
      <c r="DK1150" s="65"/>
      <c r="DL1150" s="65"/>
      <c r="DM1150" s="65"/>
      <c r="DN1150" s="65"/>
      <c r="DO1150" s="65"/>
      <c r="DP1150" s="65"/>
      <c r="DQ1150" s="65"/>
      <c r="DR1150" s="65"/>
      <c r="DS1150" s="65"/>
      <c r="DT1150" s="65"/>
      <c r="DU1150" s="65"/>
      <c r="DV1150" s="65"/>
      <c r="DW1150" s="65"/>
      <c r="DX1150" s="65"/>
      <c r="DY1150" s="65"/>
      <c r="DZ1150" s="65"/>
      <c r="EA1150" s="65"/>
    </row>
    <row r="1151" spans="1:131" x14ac:dyDescent="0.25">
      <c r="A1151" s="65"/>
      <c r="B1151" s="65"/>
      <c r="C1151" s="65"/>
      <c r="D1151" s="65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65"/>
      <c r="X1151" s="65"/>
      <c r="Y1151" s="65"/>
      <c r="Z1151" s="65"/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  <c r="AL1151" s="65"/>
      <c r="AM1151" s="65"/>
      <c r="AN1151" s="65"/>
      <c r="AO1151" s="65"/>
      <c r="AP1151" s="65"/>
      <c r="AQ1151" s="65"/>
      <c r="AR1151" s="65"/>
      <c r="AS1151" s="65"/>
      <c r="AT1151" s="65"/>
      <c r="AU1151" s="65"/>
      <c r="AV1151" s="65"/>
      <c r="AW1151" s="65"/>
      <c r="AX1151" s="65"/>
      <c r="AY1151" s="65"/>
      <c r="AZ1151" s="65"/>
      <c r="BA1151" s="65"/>
      <c r="BB1151" s="65"/>
      <c r="BC1151" s="65"/>
      <c r="BD1151" s="65"/>
      <c r="BE1151" s="65"/>
      <c r="BF1151" s="65"/>
      <c r="BG1151" s="65"/>
      <c r="BH1151" s="65"/>
      <c r="BI1151" s="65"/>
      <c r="BJ1151" s="65"/>
      <c r="BK1151" s="65"/>
      <c r="BL1151" s="65"/>
      <c r="BM1151" s="65"/>
      <c r="BN1151" s="65"/>
      <c r="BO1151" s="65"/>
      <c r="BP1151" s="65"/>
      <c r="BQ1151" s="65"/>
      <c r="BR1151" s="65"/>
      <c r="BS1151" s="65"/>
      <c r="BT1151" s="65"/>
      <c r="BU1151" s="65"/>
      <c r="BV1151" s="65"/>
      <c r="BW1151" s="65"/>
      <c r="BX1151" s="65"/>
      <c r="BY1151" s="65"/>
      <c r="BZ1151" s="65"/>
      <c r="CA1151" s="65"/>
      <c r="CB1151" s="65"/>
      <c r="CC1151" s="65"/>
      <c r="CD1151" s="65"/>
      <c r="CE1151" s="65"/>
      <c r="CF1151" s="65"/>
      <c r="CG1151" s="65"/>
      <c r="CH1151" s="65"/>
      <c r="CI1151" s="65"/>
      <c r="CJ1151" s="65"/>
      <c r="CK1151" s="65"/>
      <c r="CL1151" s="65"/>
      <c r="CM1151" s="65"/>
      <c r="CN1151" s="65"/>
      <c r="CO1151" s="65"/>
      <c r="CP1151" s="65"/>
      <c r="CQ1151" s="65"/>
      <c r="CR1151" s="65"/>
      <c r="CS1151" s="65"/>
      <c r="CT1151" s="65"/>
      <c r="CU1151" s="65"/>
      <c r="CV1151" s="65"/>
      <c r="CW1151" s="65"/>
      <c r="CX1151" s="65"/>
      <c r="CY1151" s="65"/>
      <c r="CZ1151" s="65"/>
      <c r="DA1151" s="65"/>
      <c r="DB1151" s="65"/>
      <c r="DC1151" s="65"/>
      <c r="DD1151" s="65"/>
      <c r="DE1151" s="65"/>
      <c r="DF1151" s="65"/>
      <c r="DG1151" s="65"/>
      <c r="DH1151" s="65"/>
      <c r="DI1151" s="65"/>
      <c r="DJ1151" s="65"/>
      <c r="DK1151" s="65"/>
      <c r="DL1151" s="65"/>
      <c r="DM1151" s="65"/>
      <c r="DN1151" s="65"/>
      <c r="DO1151" s="65"/>
      <c r="DP1151" s="65"/>
      <c r="DQ1151" s="65"/>
      <c r="DR1151" s="65"/>
      <c r="DS1151" s="65"/>
      <c r="DT1151" s="65"/>
      <c r="DU1151" s="65"/>
      <c r="DV1151" s="65"/>
      <c r="DW1151" s="65"/>
      <c r="DX1151" s="65"/>
      <c r="DY1151" s="65"/>
      <c r="DZ1151" s="65"/>
      <c r="EA1151" s="65"/>
    </row>
    <row r="1152" spans="1:131" x14ac:dyDescent="0.25">
      <c r="A1152" s="65"/>
      <c r="B1152" s="65"/>
      <c r="C1152" s="65"/>
      <c r="D1152" s="65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65"/>
      <c r="X1152" s="65"/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  <c r="AL1152" s="65"/>
      <c r="AM1152" s="65"/>
      <c r="AN1152" s="65"/>
      <c r="AO1152" s="65"/>
      <c r="AP1152" s="65"/>
      <c r="AQ1152" s="65"/>
      <c r="AR1152" s="65"/>
      <c r="AS1152" s="65"/>
      <c r="AT1152" s="65"/>
      <c r="AU1152" s="65"/>
      <c r="AV1152" s="65"/>
      <c r="AW1152" s="65"/>
      <c r="AX1152" s="65"/>
      <c r="AY1152" s="65"/>
      <c r="AZ1152" s="65"/>
      <c r="BA1152" s="65"/>
      <c r="BB1152" s="65"/>
      <c r="BC1152" s="65"/>
      <c r="BD1152" s="65"/>
      <c r="BE1152" s="65"/>
      <c r="BF1152" s="65"/>
      <c r="BG1152" s="65"/>
      <c r="BH1152" s="65"/>
      <c r="BI1152" s="65"/>
      <c r="BJ1152" s="65"/>
      <c r="BK1152" s="65"/>
      <c r="BL1152" s="65"/>
      <c r="BM1152" s="65"/>
      <c r="BN1152" s="65"/>
      <c r="BO1152" s="65"/>
      <c r="BP1152" s="65"/>
      <c r="BQ1152" s="65"/>
      <c r="BR1152" s="65"/>
      <c r="BS1152" s="65"/>
      <c r="BT1152" s="65"/>
      <c r="BU1152" s="65"/>
      <c r="BV1152" s="65"/>
      <c r="BW1152" s="65"/>
      <c r="BX1152" s="65"/>
      <c r="BY1152" s="65"/>
      <c r="BZ1152" s="65"/>
      <c r="CA1152" s="65"/>
      <c r="CB1152" s="65"/>
      <c r="CC1152" s="65"/>
      <c r="CD1152" s="65"/>
      <c r="CE1152" s="65"/>
      <c r="CF1152" s="65"/>
      <c r="CG1152" s="65"/>
      <c r="CH1152" s="65"/>
      <c r="CI1152" s="65"/>
      <c r="CJ1152" s="65"/>
      <c r="CK1152" s="65"/>
      <c r="CL1152" s="65"/>
      <c r="CM1152" s="65"/>
      <c r="CN1152" s="65"/>
      <c r="CO1152" s="65"/>
      <c r="CP1152" s="65"/>
      <c r="CQ1152" s="65"/>
      <c r="CR1152" s="65"/>
      <c r="CS1152" s="65"/>
      <c r="CT1152" s="65"/>
      <c r="CU1152" s="65"/>
      <c r="CV1152" s="65"/>
      <c r="CW1152" s="65"/>
      <c r="CX1152" s="65"/>
      <c r="CY1152" s="65"/>
      <c r="CZ1152" s="65"/>
      <c r="DA1152" s="65"/>
      <c r="DB1152" s="65"/>
      <c r="DC1152" s="65"/>
      <c r="DD1152" s="65"/>
      <c r="DE1152" s="65"/>
      <c r="DF1152" s="65"/>
      <c r="DG1152" s="65"/>
      <c r="DH1152" s="65"/>
      <c r="DI1152" s="65"/>
      <c r="DJ1152" s="65"/>
      <c r="DK1152" s="65"/>
      <c r="DL1152" s="65"/>
      <c r="DM1152" s="65"/>
      <c r="DN1152" s="65"/>
      <c r="DO1152" s="65"/>
      <c r="DP1152" s="65"/>
      <c r="DQ1152" s="65"/>
      <c r="DR1152" s="65"/>
      <c r="DS1152" s="65"/>
      <c r="DT1152" s="65"/>
      <c r="DU1152" s="65"/>
      <c r="DV1152" s="65"/>
      <c r="DW1152" s="65"/>
      <c r="DX1152" s="65"/>
      <c r="DY1152" s="65"/>
      <c r="DZ1152" s="65"/>
      <c r="EA1152" s="65"/>
    </row>
    <row r="1153" spans="1:131" x14ac:dyDescent="0.25">
      <c r="A1153" s="65"/>
      <c r="B1153" s="65"/>
      <c r="C1153" s="65"/>
      <c r="D1153" s="65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65"/>
      <c r="X1153" s="65"/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  <c r="AL1153" s="65"/>
      <c r="AM1153" s="65"/>
      <c r="AN1153" s="65"/>
      <c r="AO1153" s="65"/>
      <c r="AP1153" s="65"/>
      <c r="AQ1153" s="65"/>
      <c r="AR1153" s="65"/>
      <c r="AS1153" s="65"/>
      <c r="AT1153" s="65"/>
      <c r="AU1153" s="65"/>
      <c r="AV1153" s="65"/>
      <c r="AW1153" s="65"/>
      <c r="AX1153" s="65"/>
      <c r="AY1153" s="65"/>
      <c r="AZ1153" s="65"/>
      <c r="BA1153" s="65"/>
      <c r="BB1153" s="65"/>
      <c r="BC1153" s="65"/>
      <c r="BD1153" s="65"/>
      <c r="BE1153" s="65"/>
      <c r="BF1153" s="65"/>
      <c r="BG1153" s="65"/>
      <c r="BH1153" s="65"/>
      <c r="BI1153" s="65"/>
      <c r="BJ1153" s="65"/>
      <c r="BK1153" s="65"/>
      <c r="BL1153" s="65"/>
      <c r="BM1153" s="65"/>
      <c r="BN1153" s="65"/>
      <c r="BO1153" s="65"/>
      <c r="BP1153" s="65"/>
      <c r="BQ1153" s="65"/>
      <c r="BR1153" s="65"/>
      <c r="BS1153" s="65"/>
      <c r="BT1153" s="65"/>
      <c r="BU1153" s="65"/>
      <c r="BV1153" s="65"/>
      <c r="BW1153" s="65"/>
      <c r="BX1153" s="65"/>
      <c r="BY1153" s="65"/>
      <c r="BZ1153" s="65"/>
      <c r="CA1153" s="65"/>
      <c r="CB1153" s="65"/>
      <c r="CC1153" s="65"/>
      <c r="CD1153" s="65"/>
      <c r="CE1153" s="65"/>
      <c r="CF1153" s="65"/>
      <c r="CG1153" s="65"/>
      <c r="CH1153" s="65"/>
      <c r="CI1153" s="65"/>
      <c r="CJ1153" s="65"/>
      <c r="CK1153" s="65"/>
      <c r="CL1153" s="65"/>
      <c r="CM1153" s="65"/>
      <c r="CN1153" s="65"/>
      <c r="CO1153" s="65"/>
      <c r="CP1153" s="65"/>
      <c r="CQ1153" s="65"/>
      <c r="CR1153" s="65"/>
      <c r="CS1153" s="65"/>
      <c r="CT1153" s="65"/>
      <c r="CU1153" s="65"/>
      <c r="CV1153" s="65"/>
      <c r="CW1153" s="65"/>
      <c r="CX1153" s="65"/>
      <c r="CY1153" s="65"/>
      <c r="CZ1153" s="65"/>
      <c r="DA1153" s="65"/>
      <c r="DB1153" s="65"/>
      <c r="DC1153" s="65"/>
      <c r="DD1153" s="65"/>
      <c r="DE1153" s="65"/>
      <c r="DF1153" s="65"/>
      <c r="DG1153" s="65"/>
      <c r="DH1153" s="65"/>
      <c r="DI1153" s="65"/>
      <c r="DJ1153" s="65"/>
      <c r="DK1153" s="65"/>
      <c r="DL1153" s="65"/>
      <c r="DM1153" s="65"/>
      <c r="DN1153" s="65"/>
      <c r="DO1153" s="65"/>
      <c r="DP1153" s="65"/>
      <c r="DQ1153" s="65"/>
      <c r="DR1153" s="65"/>
      <c r="DS1153" s="65"/>
      <c r="DT1153" s="65"/>
      <c r="DU1153" s="65"/>
      <c r="DV1153" s="65"/>
      <c r="DW1153" s="65"/>
      <c r="DX1153" s="65"/>
      <c r="DY1153" s="65"/>
      <c r="DZ1153" s="65"/>
      <c r="EA1153" s="65"/>
    </row>
    <row r="1154" spans="1:131" x14ac:dyDescent="0.25">
      <c r="A1154" s="65"/>
      <c r="B1154" s="65"/>
      <c r="C1154" s="65"/>
      <c r="D1154" s="65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65"/>
      <c r="X1154" s="65"/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  <c r="AL1154" s="65"/>
      <c r="AM1154" s="65"/>
      <c r="AN1154" s="65"/>
      <c r="AO1154" s="65"/>
      <c r="AP1154" s="65"/>
      <c r="AQ1154" s="65"/>
      <c r="AR1154" s="65"/>
      <c r="AS1154" s="65"/>
      <c r="AT1154" s="65"/>
      <c r="AU1154" s="65"/>
      <c r="AV1154" s="65"/>
      <c r="AW1154" s="65"/>
      <c r="AX1154" s="65"/>
      <c r="AY1154" s="65"/>
      <c r="AZ1154" s="65"/>
      <c r="BA1154" s="65"/>
      <c r="BB1154" s="65"/>
      <c r="BC1154" s="65"/>
      <c r="BD1154" s="65"/>
      <c r="BE1154" s="65"/>
      <c r="BF1154" s="65"/>
      <c r="BG1154" s="65"/>
      <c r="BH1154" s="65"/>
      <c r="BI1154" s="65"/>
      <c r="BJ1154" s="65"/>
      <c r="BK1154" s="65"/>
      <c r="BL1154" s="65"/>
      <c r="BM1154" s="65"/>
      <c r="BN1154" s="65"/>
      <c r="BO1154" s="65"/>
      <c r="BP1154" s="65"/>
      <c r="BQ1154" s="65"/>
      <c r="BR1154" s="65"/>
      <c r="BS1154" s="65"/>
      <c r="BT1154" s="65"/>
      <c r="BU1154" s="65"/>
      <c r="BV1154" s="65"/>
      <c r="BW1154" s="65"/>
      <c r="BX1154" s="65"/>
      <c r="BY1154" s="65"/>
      <c r="BZ1154" s="65"/>
      <c r="CA1154" s="65"/>
      <c r="CB1154" s="65"/>
      <c r="CC1154" s="65"/>
      <c r="CD1154" s="65"/>
      <c r="CE1154" s="65"/>
      <c r="CF1154" s="65"/>
      <c r="CG1154" s="65"/>
      <c r="CH1154" s="65"/>
      <c r="CI1154" s="65"/>
      <c r="CJ1154" s="65"/>
      <c r="CK1154" s="65"/>
      <c r="CL1154" s="65"/>
      <c r="CM1154" s="65"/>
      <c r="CN1154" s="65"/>
      <c r="CO1154" s="65"/>
      <c r="CP1154" s="65"/>
      <c r="CQ1154" s="65"/>
      <c r="CR1154" s="65"/>
      <c r="CS1154" s="65"/>
      <c r="CT1154" s="65"/>
      <c r="CU1154" s="65"/>
      <c r="CV1154" s="65"/>
      <c r="CW1154" s="65"/>
      <c r="CX1154" s="65"/>
      <c r="CY1154" s="65"/>
      <c r="CZ1154" s="65"/>
      <c r="DA1154" s="65"/>
      <c r="DB1154" s="65"/>
      <c r="DC1154" s="65"/>
      <c r="DD1154" s="65"/>
      <c r="DE1154" s="65"/>
      <c r="DF1154" s="65"/>
      <c r="DG1154" s="65"/>
      <c r="DH1154" s="65"/>
      <c r="DI1154" s="65"/>
      <c r="DJ1154" s="65"/>
      <c r="DK1154" s="65"/>
      <c r="DL1154" s="65"/>
      <c r="DM1154" s="65"/>
      <c r="DN1154" s="65"/>
      <c r="DO1154" s="65"/>
      <c r="DP1154" s="65"/>
      <c r="DQ1154" s="65"/>
      <c r="DR1154" s="65"/>
      <c r="DS1154" s="65"/>
      <c r="DT1154" s="65"/>
      <c r="DU1154" s="65"/>
      <c r="DV1154" s="65"/>
      <c r="DW1154" s="65"/>
      <c r="DX1154" s="65"/>
      <c r="DY1154" s="65"/>
      <c r="DZ1154" s="65"/>
      <c r="EA1154" s="65"/>
    </row>
    <row r="1155" spans="1:131" x14ac:dyDescent="0.25">
      <c r="A1155" s="65"/>
      <c r="B1155" s="65"/>
      <c r="C1155" s="65"/>
      <c r="D1155" s="65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65"/>
      <c r="X1155" s="65"/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  <c r="AL1155" s="65"/>
      <c r="AM1155" s="65"/>
      <c r="AN1155" s="65"/>
      <c r="AO1155" s="65"/>
      <c r="AP1155" s="65"/>
      <c r="AQ1155" s="65"/>
      <c r="AR1155" s="65"/>
      <c r="AS1155" s="65"/>
      <c r="AT1155" s="65"/>
      <c r="AU1155" s="65"/>
      <c r="AV1155" s="65"/>
      <c r="AW1155" s="65"/>
      <c r="AX1155" s="65"/>
      <c r="AY1155" s="65"/>
      <c r="AZ1155" s="65"/>
      <c r="BA1155" s="65"/>
      <c r="BB1155" s="65"/>
      <c r="BC1155" s="65"/>
      <c r="BD1155" s="65"/>
      <c r="BE1155" s="65"/>
      <c r="BF1155" s="65"/>
      <c r="BG1155" s="65"/>
      <c r="BH1155" s="65"/>
      <c r="BI1155" s="65"/>
      <c r="BJ1155" s="65"/>
      <c r="BK1155" s="65"/>
      <c r="BL1155" s="65"/>
      <c r="BM1155" s="65"/>
      <c r="BN1155" s="65"/>
      <c r="BO1155" s="65"/>
      <c r="BP1155" s="65"/>
      <c r="BQ1155" s="65"/>
      <c r="BR1155" s="65"/>
      <c r="BS1155" s="65"/>
      <c r="BT1155" s="65"/>
      <c r="BU1155" s="65"/>
      <c r="BV1155" s="65"/>
      <c r="BW1155" s="65"/>
      <c r="BX1155" s="65"/>
      <c r="BY1155" s="65"/>
      <c r="BZ1155" s="65"/>
      <c r="CA1155" s="65"/>
      <c r="CB1155" s="65"/>
      <c r="CC1155" s="65"/>
      <c r="CD1155" s="65"/>
      <c r="CE1155" s="65"/>
      <c r="CF1155" s="65"/>
      <c r="CG1155" s="65"/>
      <c r="CH1155" s="65"/>
      <c r="CI1155" s="65"/>
      <c r="CJ1155" s="65"/>
      <c r="CK1155" s="65"/>
      <c r="CL1155" s="65"/>
      <c r="CM1155" s="65"/>
      <c r="CN1155" s="65"/>
      <c r="CO1155" s="65"/>
      <c r="CP1155" s="65"/>
      <c r="CQ1155" s="65"/>
      <c r="CR1155" s="65"/>
      <c r="CS1155" s="65"/>
      <c r="CT1155" s="65"/>
      <c r="CU1155" s="65"/>
      <c r="CV1155" s="65"/>
      <c r="CW1155" s="65"/>
      <c r="CX1155" s="65"/>
      <c r="CY1155" s="65"/>
      <c r="CZ1155" s="65"/>
      <c r="DA1155" s="65"/>
      <c r="DB1155" s="65"/>
      <c r="DC1155" s="65"/>
      <c r="DD1155" s="65"/>
      <c r="DE1155" s="65"/>
      <c r="DF1155" s="65"/>
      <c r="DG1155" s="65"/>
      <c r="DH1155" s="65"/>
      <c r="DI1155" s="65"/>
      <c r="DJ1155" s="65"/>
      <c r="DK1155" s="65"/>
      <c r="DL1155" s="65"/>
      <c r="DM1155" s="65"/>
      <c r="DN1155" s="65"/>
      <c r="DO1155" s="65"/>
      <c r="DP1155" s="65"/>
      <c r="DQ1155" s="65"/>
      <c r="DR1155" s="65"/>
      <c r="DS1155" s="65"/>
      <c r="DT1155" s="65"/>
      <c r="DU1155" s="65"/>
      <c r="DV1155" s="65"/>
      <c r="DW1155" s="65"/>
      <c r="DX1155" s="65"/>
      <c r="DY1155" s="65"/>
      <c r="DZ1155" s="65"/>
      <c r="EA1155" s="65"/>
    </row>
    <row r="1156" spans="1:131" x14ac:dyDescent="0.25">
      <c r="A1156" s="65"/>
      <c r="B1156" s="65"/>
      <c r="C1156" s="65"/>
      <c r="D1156" s="65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65"/>
      <c r="X1156" s="65"/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  <c r="AL1156" s="65"/>
      <c r="AM1156" s="65"/>
      <c r="AN1156" s="65"/>
      <c r="AO1156" s="65"/>
      <c r="AP1156" s="65"/>
      <c r="AQ1156" s="65"/>
      <c r="AR1156" s="65"/>
      <c r="AS1156" s="65"/>
      <c r="AT1156" s="65"/>
      <c r="AU1156" s="65"/>
      <c r="AV1156" s="65"/>
      <c r="AW1156" s="65"/>
      <c r="AX1156" s="65"/>
      <c r="AY1156" s="65"/>
      <c r="AZ1156" s="65"/>
      <c r="BA1156" s="65"/>
      <c r="BB1156" s="65"/>
      <c r="BC1156" s="65"/>
      <c r="BD1156" s="65"/>
      <c r="BE1156" s="65"/>
      <c r="BF1156" s="65"/>
      <c r="BG1156" s="65"/>
      <c r="BH1156" s="65"/>
      <c r="BI1156" s="65"/>
      <c r="BJ1156" s="65"/>
      <c r="BK1156" s="65"/>
      <c r="BL1156" s="65"/>
      <c r="BM1156" s="65"/>
      <c r="BN1156" s="65"/>
      <c r="BO1156" s="65"/>
      <c r="BP1156" s="65"/>
      <c r="BQ1156" s="65"/>
      <c r="BR1156" s="65"/>
      <c r="BS1156" s="65"/>
      <c r="BT1156" s="65"/>
      <c r="BU1156" s="65"/>
      <c r="BV1156" s="65"/>
      <c r="BW1156" s="65"/>
      <c r="BX1156" s="65"/>
      <c r="BY1156" s="65"/>
      <c r="BZ1156" s="65"/>
      <c r="CA1156" s="65"/>
      <c r="CB1156" s="65"/>
      <c r="CC1156" s="65"/>
      <c r="CD1156" s="65"/>
      <c r="CE1156" s="65"/>
      <c r="CF1156" s="65"/>
      <c r="CG1156" s="65"/>
      <c r="CH1156" s="65"/>
      <c r="CI1156" s="65"/>
      <c r="CJ1156" s="65"/>
      <c r="CK1156" s="65"/>
      <c r="CL1156" s="65"/>
      <c r="CM1156" s="65"/>
      <c r="CN1156" s="65"/>
      <c r="CO1156" s="65"/>
      <c r="CP1156" s="65"/>
      <c r="CQ1156" s="65"/>
      <c r="CR1156" s="65"/>
      <c r="CS1156" s="65"/>
      <c r="CT1156" s="65"/>
      <c r="CU1156" s="65"/>
      <c r="CV1156" s="65"/>
      <c r="CW1156" s="65"/>
      <c r="CX1156" s="65"/>
      <c r="CY1156" s="65"/>
      <c r="CZ1156" s="65"/>
      <c r="DA1156" s="65"/>
      <c r="DB1156" s="65"/>
      <c r="DC1156" s="65"/>
      <c r="DD1156" s="65"/>
      <c r="DE1156" s="65"/>
      <c r="DF1156" s="65"/>
      <c r="DG1156" s="65"/>
      <c r="DH1156" s="65"/>
      <c r="DI1156" s="65"/>
      <c r="DJ1156" s="65"/>
      <c r="DK1156" s="65"/>
      <c r="DL1156" s="65"/>
      <c r="DM1156" s="65"/>
      <c r="DN1156" s="65"/>
      <c r="DO1156" s="65"/>
      <c r="DP1156" s="65"/>
      <c r="DQ1156" s="65"/>
      <c r="DR1156" s="65"/>
      <c r="DS1156" s="65"/>
      <c r="DT1156" s="65"/>
      <c r="DU1156" s="65"/>
      <c r="DV1156" s="65"/>
      <c r="DW1156" s="65"/>
      <c r="DX1156" s="65"/>
      <c r="DY1156" s="65"/>
      <c r="DZ1156" s="65"/>
      <c r="EA1156" s="65"/>
    </row>
    <row r="1157" spans="1:131" x14ac:dyDescent="0.25">
      <c r="A1157" s="65"/>
      <c r="B1157" s="65"/>
      <c r="C1157" s="65"/>
      <c r="D1157" s="65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65"/>
      <c r="X1157" s="65"/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  <c r="AL1157" s="65"/>
      <c r="AM1157" s="65"/>
      <c r="AN1157" s="65"/>
      <c r="AO1157" s="65"/>
      <c r="AP1157" s="65"/>
      <c r="AQ1157" s="65"/>
      <c r="AR1157" s="65"/>
      <c r="AS1157" s="65"/>
      <c r="AT1157" s="65"/>
      <c r="AU1157" s="65"/>
      <c r="AV1157" s="65"/>
      <c r="AW1157" s="65"/>
      <c r="AX1157" s="65"/>
      <c r="AY1157" s="65"/>
      <c r="AZ1157" s="65"/>
      <c r="BA1157" s="65"/>
      <c r="BB1157" s="65"/>
      <c r="BC1157" s="65"/>
      <c r="BD1157" s="65"/>
      <c r="BE1157" s="65"/>
      <c r="BF1157" s="65"/>
      <c r="BG1157" s="65"/>
      <c r="BH1157" s="65"/>
      <c r="BI1157" s="65"/>
      <c r="BJ1157" s="65"/>
      <c r="BK1157" s="65"/>
      <c r="BL1157" s="65"/>
      <c r="BM1157" s="65"/>
      <c r="BN1157" s="65"/>
      <c r="BO1157" s="65"/>
      <c r="BP1157" s="65"/>
      <c r="BQ1157" s="65"/>
      <c r="BR1157" s="65"/>
      <c r="BS1157" s="65"/>
      <c r="BT1157" s="65"/>
      <c r="BU1157" s="65"/>
      <c r="BV1157" s="65"/>
      <c r="BW1157" s="65"/>
      <c r="BX1157" s="65"/>
      <c r="BY1157" s="65"/>
      <c r="BZ1157" s="65"/>
      <c r="CA1157" s="65"/>
      <c r="CB1157" s="65"/>
      <c r="CC1157" s="65"/>
      <c r="CD1157" s="65"/>
      <c r="CE1157" s="65"/>
      <c r="CF1157" s="65"/>
      <c r="CG1157" s="65"/>
      <c r="CH1157" s="65"/>
      <c r="CI1157" s="65"/>
      <c r="CJ1157" s="65"/>
      <c r="CK1157" s="65"/>
      <c r="CL1157" s="65"/>
      <c r="CM1157" s="65"/>
      <c r="CN1157" s="65"/>
      <c r="CO1157" s="65"/>
      <c r="CP1157" s="65"/>
      <c r="CQ1157" s="65"/>
      <c r="CR1157" s="65"/>
      <c r="CS1157" s="65"/>
      <c r="CT1157" s="65"/>
      <c r="CU1157" s="65"/>
      <c r="CV1157" s="65"/>
      <c r="CW1157" s="65"/>
      <c r="CX1157" s="65"/>
      <c r="CY1157" s="65"/>
      <c r="CZ1157" s="65"/>
      <c r="DA1157" s="65"/>
      <c r="DB1157" s="65"/>
      <c r="DC1157" s="65"/>
      <c r="DD1157" s="65"/>
      <c r="DE1157" s="65"/>
      <c r="DF1157" s="65"/>
      <c r="DG1157" s="65"/>
      <c r="DH1157" s="65"/>
      <c r="DI1157" s="65"/>
      <c r="DJ1157" s="65"/>
      <c r="DK1157" s="65"/>
      <c r="DL1157" s="65"/>
      <c r="DM1157" s="65"/>
      <c r="DN1157" s="65"/>
      <c r="DO1157" s="65"/>
      <c r="DP1157" s="65"/>
      <c r="DQ1157" s="65"/>
      <c r="DR1157" s="65"/>
      <c r="DS1157" s="65"/>
      <c r="DT1157" s="65"/>
      <c r="DU1157" s="65"/>
      <c r="DV1157" s="65"/>
      <c r="DW1157" s="65"/>
      <c r="DX1157" s="65"/>
      <c r="DY1157" s="65"/>
      <c r="DZ1157" s="65"/>
      <c r="EA1157" s="65"/>
    </row>
    <row r="1158" spans="1:131" x14ac:dyDescent="0.25">
      <c r="A1158" s="65"/>
      <c r="B1158" s="65"/>
      <c r="C1158" s="65"/>
      <c r="D1158" s="65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65"/>
      <c r="X1158" s="65"/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  <c r="AL1158" s="65"/>
      <c r="AM1158" s="65"/>
      <c r="AN1158" s="65"/>
      <c r="AO1158" s="65"/>
      <c r="AP1158" s="65"/>
      <c r="AQ1158" s="65"/>
      <c r="AR1158" s="65"/>
      <c r="AS1158" s="65"/>
      <c r="AT1158" s="65"/>
      <c r="AU1158" s="65"/>
      <c r="AV1158" s="65"/>
      <c r="AW1158" s="65"/>
      <c r="AX1158" s="65"/>
      <c r="AY1158" s="65"/>
      <c r="AZ1158" s="65"/>
      <c r="BA1158" s="65"/>
      <c r="BB1158" s="65"/>
      <c r="BC1158" s="65"/>
      <c r="BD1158" s="65"/>
      <c r="BE1158" s="65"/>
      <c r="BF1158" s="65"/>
      <c r="BG1158" s="65"/>
      <c r="BH1158" s="65"/>
      <c r="BI1158" s="65"/>
      <c r="BJ1158" s="65"/>
      <c r="BK1158" s="65"/>
      <c r="BL1158" s="65"/>
      <c r="BM1158" s="65"/>
      <c r="BN1158" s="65"/>
      <c r="BO1158" s="65"/>
      <c r="BP1158" s="65"/>
      <c r="BQ1158" s="65"/>
      <c r="BR1158" s="65"/>
      <c r="BS1158" s="65"/>
      <c r="BT1158" s="65"/>
      <c r="BU1158" s="65"/>
      <c r="BV1158" s="65"/>
      <c r="BW1158" s="65"/>
      <c r="BX1158" s="65"/>
      <c r="BY1158" s="65"/>
      <c r="BZ1158" s="65"/>
      <c r="CA1158" s="65"/>
      <c r="CB1158" s="65"/>
      <c r="CC1158" s="65"/>
      <c r="CD1158" s="65"/>
      <c r="CE1158" s="65"/>
      <c r="CF1158" s="65"/>
      <c r="CG1158" s="65"/>
      <c r="CH1158" s="65"/>
      <c r="CI1158" s="65"/>
      <c r="CJ1158" s="65"/>
      <c r="CK1158" s="65"/>
      <c r="CL1158" s="65"/>
      <c r="CM1158" s="65"/>
      <c r="CN1158" s="65"/>
      <c r="CO1158" s="65"/>
      <c r="CP1158" s="65"/>
      <c r="CQ1158" s="65"/>
      <c r="CR1158" s="65"/>
      <c r="CS1158" s="65"/>
      <c r="CT1158" s="65"/>
      <c r="CU1158" s="65"/>
      <c r="CV1158" s="65"/>
      <c r="CW1158" s="65"/>
      <c r="CX1158" s="65"/>
      <c r="CY1158" s="65"/>
      <c r="CZ1158" s="65"/>
      <c r="DA1158" s="65"/>
      <c r="DB1158" s="65"/>
      <c r="DC1158" s="65"/>
      <c r="DD1158" s="65"/>
      <c r="DE1158" s="65"/>
      <c r="DF1158" s="65"/>
      <c r="DG1158" s="65"/>
      <c r="DH1158" s="65"/>
      <c r="DI1158" s="65"/>
      <c r="DJ1158" s="65"/>
      <c r="DK1158" s="65"/>
      <c r="DL1158" s="65"/>
      <c r="DM1158" s="65"/>
      <c r="DN1158" s="65"/>
      <c r="DO1158" s="65"/>
      <c r="DP1158" s="65"/>
      <c r="DQ1158" s="65"/>
      <c r="DR1158" s="65"/>
      <c r="DS1158" s="65"/>
      <c r="DT1158" s="65"/>
      <c r="DU1158" s="65"/>
      <c r="DV1158" s="65"/>
      <c r="DW1158" s="65"/>
      <c r="DX1158" s="65"/>
      <c r="DY1158" s="65"/>
      <c r="DZ1158" s="65"/>
      <c r="EA1158" s="65"/>
    </row>
    <row r="1159" spans="1:131" x14ac:dyDescent="0.25">
      <c r="A1159" s="65"/>
      <c r="B1159" s="65"/>
      <c r="C1159" s="65"/>
      <c r="D1159" s="65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65"/>
      <c r="X1159" s="65"/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  <c r="AL1159" s="65"/>
      <c r="AM1159" s="65"/>
      <c r="AN1159" s="65"/>
      <c r="AO1159" s="65"/>
      <c r="AP1159" s="65"/>
      <c r="AQ1159" s="65"/>
      <c r="AR1159" s="65"/>
      <c r="AS1159" s="65"/>
      <c r="AT1159" s="65"/>
      <c r="AU1159" s="65"/>
      <c r="AV1159" s="65"/>
      <c r="AW1159" s="65"/>
      <c r="AX1159" s="65"/>
      <c r="AY1159" s="65"/>
      <c r="AZ1159" s="65"/>
      <c r="BA1159" s="65"/>
      <c r="BB1159" s="65"/>
      <c r="BC1159" s="65"/>
      <c r="BD1159" s="65"/>
      <c r="BE1159" s="65"/>
      <c r="BF1159" s="65"/>
      <c r="BG1159" s="65"/>
      <c r="BH1159" s="65"/>
      <c r="BI1159" s="65"/>
      <c r="BJ1159" s="65"/>
      <c r="BK1159" s="65"/>
      <c r="BL1159" s="65"/>
      <c r="BM1159" s="65"/>
      <c r="BN1159" s="65"/>
      <c r="BO1159" s="65"/>
      <c r="BP1159" s="65"/>
      <c r="BQ1159" s="65"/>
      <c r="BR1159" s="65"/>
      <c r="BS1159" s="65"/>
      <c r="BT1159" s="65"/>
      <c r="BU1159" s="65"/>
      <c r="BV1159" s="65"/>
      <c r="BW1159" s="65"/>
      <c r="BX1159" s="65"/>
      <c r="BY1159" s="65"/>
      <c r="BZ1159" s="65"/>
      <c r="CA1159" s="65"/>
      <c r="CB1159" s="65"/>
      <c r="CC1159" s="65"/>
      <c r="CD1159" s="65"/>
      <c r="CE1159" s="65"/>
      <c r="CF1159" s="65"/>
      <c r="CG1159" s="65"/>
      <c r="CH1159" s="65"/>
      <c r="CI1159" s="65"/>
      <c r="CJ1159" s="65"/>
      <c r="CK1159" s="65"/>
      <c r="CL1159" s="65"/>
      <c r="CM1159" s="65"/>
      <c r="CN1159" s="65"/>
      <c r="CO1159" s="65"/>
      <c r="CP1159" s="65"/>
      <c r="CQ1159" s="65"/>
      <c r="CR1159" s="65"/>
      <c r="CS1159" s="65"/>
      <c r="CT1159" s="65"/>
      <c r="CU1159" s="65"/>
      <c r="CV1159" s="65"/>
      <c r="CW1159" s="65"/>
      <c r="CX1159" s="65"/>
      <c r="CY1159" s="65"/>
      <c r="CZ1159" s="65"/>
      <c r="DA1159" s="65"/>
      <c r="DB1159" s="65"/>
      <c r="DC1159" s="65"/>
      <c r="DD1159" s="65"/>
      <c r="DE1159" s="65"/>
      <c r="DF1159" s="65"/>
      <c r="DG1159" s="65"/>
      <c r="DH1159" s="65"/>
      <c r="DI1159" s="65"/>
      <c r="DJ1159" s="65"/>
      <c r="DK1159" s="65"/>
      <c r="DL1159" s="65"/>
      <c r="DM1159" s="65"/>
      <c r="DN1159" s="65"/>
      <c r="DO1159" s="65"/>
      <c r="DP1159" s="65"/>
      <c r="DQ1159" s="65"/>
      <c r="DR1159" s="65"/>
      <c r="DS1159" s="65"/>
      <c r="DT1159" s="65"/>
      <c r="DU1159" s="65"/>
      <c r="DV1159" s="65"/>
      <c r="DW1159" s="65"/>
      <c r="DX1159" s="65"/>
      <c r="DY1159" s="65"/>
      <c r="DZ1159" s="65"/>
      <c r="EA1159" s="65"/>
    </row>
    <row r="1160" spans="1:131" x14ac:dyDescent="0.25">
      <c r="A1160" s="65"/>
      <c r="B1160" s="65"/>
      <c r="C1160" s="65"/>
      <c r="D1160" s="65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65"/>
      <c r="X1160" s="65"/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  <c r="AL1160" s="65"/>
      <c r="AM1160" s="65"/>
      <c r="AN1160" s="65"/>
      <c r="AO1160" s="65"/>
      <c r="AP1160" s="65"/>
      <c r="AQ1160" s="65"/>
      <c r="AR1160" s="65"/>
      <c r="AS1160" s="65"/>
      <c r="AT1160" s="65"/>
      <c r="AU1160" s="65"/>
      <c r="AV1160" s="65"/>
      <c r="AW1160" s="65"/>
      <c r="AX1160" s="65"/>
      <c r="AY1160" s="65"/>
      <c r="AZ1160" s="65"/>
      <c r="BA1160" s="65"/>
      <c r="BB1160" s="65"/>
      <c r="BC1160" s="65"/>
      <c r="BD1160" s="65"/>
      <c r="BE1160" s="65"/>
      <c r="BF1160" s="65"/>
      <c r="BG1160" s="65"/>
      <c r="BH1160" s="65"/>
      <c r="BI1160" s="65"/>
      <c r="BJ1160" s="65"/>
      <c r="BK1160" s="65"/>
      <c r="BL1160" s="65"/>
      <c r="BM1160" s="65"/>
      <c r="BN1160" s="65"/>
      <c r="BO1160" s="65"/>
      <c r="BP1160" s="65"/>
      <c r="BQ1160" s="65"/>
      <c r="BR1160" s="65"/>
      <c r="BS1160" s="65"/>
      <c r="BT1160" s="65"/>
      <c r="BU1160" s="65"/>
      <c r="BV1160" s="65"/>
      <c r="BW1160" s="65"/>
      <c r="BX1160" s="65"/>
      <c r="BY1160" s="65"/>
      <c r="BZ1160" s="65"/>
      <c r="CA1160" s="65"/>
      <c r="CB1160" s="65"/>
      <c r="CC1160" s="65"/>
      <c r="CD1160" s="65"/>
      <c r="CE1160" s="65"/>
      <c r="CF1160" s="65"/>
      <c r="CG1160" s="65"/>
      <c r="CH1160" s="65"/>
      <c r="CI1160" s="65"/>
      <c r="CJ1160" s="65"/>
      <c r="CK1160" s="65"/>
      <c r="CL1160" s="65"/>
      <c r="CM1160" s="65"/>
      <c r="CN1160" s="65"/>
      <c r="CO1160" s="65"/>
      <c r="CP1160" s="65"/>
      <c r="CQ1160" s="65"/>
      <c r="CR1160" s="65"/>
      <c r="CS1160" s="65"/>
      <c r="CT1160" s="65"/>
      <c r="CU1160" s="65"/>
      <c r="CV1160" s="65"/>
      <c r="CW1160" s="65"/>
      <c r="CX1160" s="65"/>
      <c r="CY1160" s="65"/>
      <c r="CZ1160" s="65"/>
      <c r="DA1160" s="65"/>
      <c r="DB1160" s="65"/>
      <c r="DC1160" s="65"/>
      <c r="DD1160" s="65"/>
      <c r="DE1160" s="65"/>
      <c r="DF1160" s="65"/>
      <c r="DG1160" s="65"/>
      <c r="DH1160" s="65"/>
      <c r="DI1160" s="65"/>
      <c r="DJ1160" s="65"/>
      <c r="DK1160" s="65"/>
      <c r="DL1160" s="65"/>
      <c r="DM1160" s="65"/>
      <c r="DN1160" s="65"/>
      <c r="DO1160" s="65"/>
      <c r="DP1160" s="65"/>
      <c r="DQ1160" s="65"/>
      <c r="DR1160" s="65"/>
      <c r="DS1160" s="65"/>
      <c r="DT1160" s="65"/>
      <c r="DU1160" s="65"/>
      <c r="DV1160" s="65"/>
      <c r="DW1160" s="65"/>
      <c r="DX1160" s="65"/>
      <c r="DY1160" s="65"/>
      <c r="DZ1160" s="65"/>
      <c r="EA1160" s="65"/>
    </row>
    <row r="1161" spans="1:131" x14ac:dyDescent="0.25">
      <c r="A1161" s="65"/>
      <c r="B1161" s="65"/>
      <c r="C1161" s="65"/>
      <c r="D1161" s="65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65"/>
      <c r="X1161" s="65"/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  <c r="AL1161" s="65"/>
      <c r="AM1161" s="65"/>
      <c r="AN1161" s="65"/>
      <c r="AO1161" s="65"/>
      <c r="AP1161" s="65"/>
      <c r="AQ1161" s="65"/>
      <c r="AR1161" s="65"/>
      <c r="AS1161" s="65"/>
      <c r="AT1161" s="65"/>
      <c r="AU1161" s="65"/>
      <c r="AV1161" s="65"/>
      <c r="AW1161" s="65"/>
      <c r="AX1161" s="65"/>
      <c r="AY1161" s="65"/>
      <c r="AZ1161" s="65"/>
      <c r="BA1161" s="65"/>
      <c r="BB1161" s="65"/>
      <c r="BC1161" s="65"/>
      <c r="BD1161" s="65"/>
      <c r="BE1161" s="65"/>
      <c r="BF1161" s="65"/>
      <c r="BG1161" s="65"/>
      <c r="BH1161" s="65"/>
      <c r="BI1161" s="65"/>
      <c r="BJ1161" s="65"/>
      <c r="BK1161" s="65"/>
      <c r="BL1161" s="65"/>
      <c r="BM1161" s="65"/>
      <c r="BN1161" s="65"/>
      <c r="BO1161" s="65"/>
      <c r="BP1161" s="65"/>
      <c r="BQ1161" s="65"/>
      <c r="BR1161" s="65"/>
      <c r="BS1161" s="65"/>
      <c r="BT1161" s="65"/>
      <c r="BU1161" s="65"/>
      <c r="BV1161" s="65"/>
      <c r="BW1161" s="65"/>
      <c r="BX1161" s="65"/>
      <c r="BY1161" s="65"/>
      <c r="BZ1161" s="65"/>
      <c r="CA1161" s="65"/>
      <c r="CB1161" s="65"/>
      <c r="CC1161" s="65"/>
      <c r="CD1161" s="65"/>
      <c r="CE1161" s="65"/>
      <c r="CF1161" s="65"/>
      <c r="CG1161" s="65"/>
      <c r="CH1161" s="65"/>
      <c r="CI1161" s="65"/>
      <c r="CJ1161" s="65"/>
      <c r="CK1161" s="65"/>
      <c r="CL1161" s="65"/>
      <c r="CM1161" s="65"/>
      <c r="CN1161" s="65"/>
      <c r="CO1161" s="65"/>
      <c r="CP1161" s="65"/>
      <c r="CQ1161" s="65"/>
      <c r="CR1161" s="65"/>
      <c r="CS1161" s="65"/>
      <c r="CT1161" s="65"/>
      <c r="CU1161" s="65"/>
      <c r="CV1161" s="65"/>
      <c r="CW1161" s="65"/>
      <c r="CX1161" s="65"/>
      <c r="CY1161" s="65"/>
      <c r="CZ1161" s="65"/>
      <c r="DA1161" s="65"/>
      <c r="DB1161" s="65"/>
      <c r="DC1161" s="65"/>
      <c r="DD1161" s="65"/>
      <c r="DE1161" s="65"/>
      <c r="DF1161" s="65"/>
      <c r="DG1161" s="65"/>
      <c r="DH1161" s="65"/>
      <c r="DI1161" s="65"/>
      <c r="DJ1161" s="65"/>
      <c r="DK1161" s="65"/>
      <c r="DL1161" s="65"/>
      <c r="DM1161" s="65"/>
      <c r="DN1161" s="65"/>
      <c r="DO1161" s="65"/>
      <c r="DP1161" s="65"/>
      <c r="DQ1161" s="65"/>
      <c r="DR1161" s="65"/>
      <c r="DS1161" s="65"/>
      <c r="DT1161" s="65"/>
      <c r="DU1161" s="65"/>
      <c r="DV1161" s="65"/>
      <c r="DW1161" s="65"/>
      <c r="DX1161" s="65"/>
      <c r="DY1161" s="65"/>
      <c r="DZ1161" s="65"/>
      <c r="EA1161" s="65"/>
    </row>
    <row r="1162" spans="1:131" x14ac:dyDescent="0.25">
      <c r="A1162" s="65"/>
      <c r="B1162" s="65"/>
      <c r="C1162" s="65"/>
      <c r="D1162" s="65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65"/>
      <c r="X1162" s="65"/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  <c r="AL1162" s="65"/>
      <c r="AM1162" s="65"/>
      <c r="AN1162" s="65"/>
      <c r="AO1162" s="65"/>
      <c r="AP1162" s="65"/>
      <c r="AQ1162" s="65"/>
      <c r="AR1162" s="65"/>
      <c r="AS1162" s="65"/>
      <c r="AT1162" s="65"/>
      <c r="AU1162" s="65"/>
      <c r="AV1162" s="65"/>
      <c r="AW1162" s="65"/>
      <c r="AX1162" s="65"/>
      <c r="AY1162" s="65"/>
      <c r="AZ1162" s="65"/>
      <c r="BA1162" s="65"/>
      <c r="BB1162" s="65"/>
      <c r="BC1162" s="65"/>
      <c r="BD1162" s="65"/>
      <c r="BE1162" s="65"/>
      <c r="BF1162" s="65"/>
      <c r="BG1162" s="65"/>
      <c r="BH1162" s="65"/>
      <c r="BI1162" s="65"/>
      <c r="BJ1162" s="65"/>
      <c r="BK1162" s="65"/>
      <c r="BL1162" s="65"/>
      <c r="BM1162" s="65"/>
      <c r="BN1162" s="65"/>
      <c r="BO1162" s="65"/>
      <c r="BP1162" s="65"/>
      <c r="BQ1162" s="65"/>
      <c r="BR1162" s="65"/>
      <c r="BS1162" s="65"/>
      <c r="BT1162" s="65"/>
      <c r="BU1162" s="65"/>
      <c r="BV1162" s="65"/>
      <c r="BW1162" s="65"/>
      <c r="BX1162" s="65"/>
      <c r="BY1162" s="65"/>
      <c r="BZ1162" s="65"/>
      <c r="CA1162" s="65"/>
      <c r="CB1162" s="65"/>
      <c r="CC1162" s="65"/>
      <c r="CD1162" s="65"/>
      <c r="CE1162" s="65"/>
      <c r="CF1162" s="65"/>
      <c r="CG1162" s="65"/>
      <c r="CH1162" s="65"/>
      <c r="CI1162" s="65"/>
      <c r="CJ1162" s="65"/>
      <c r="CK1162" s="65"/>
      <c r="CL1162" s="65"/>
      <c r="CM1162" s="65"/>
      <c r="CN1162" s="65"/>
      <c r="CO1162" s="65"/>
      <c r="CP1162" s="65"/>
      <c r="CQ1162" s="65"/>
      <c r="CR1162" s="65"/>
      <c r="CS1162" s="65"/>
      <c r="CT1162" s="65"/>
      <c r="CU1162" s="65"/>
      <c r="CV1162" s="65"/>
      <c r="CW1162" s="65"/>
      <c r="CX1162" s="65"/>
      <c r="CY1162" s="65"/>
      <c r="CZ1162" s="65"/>
      <c r="DA1162" s="65"/>
      <c r="DB1162" s="65"/>
      <c r="DC1162" s="65"/>
      <c r="DD1162" s="65"/>
      <c r="DE1162" s="65"/>
      <c r="DF1162" s="65"/>
      <c r="DG1162" s="65"/>
      <c r="DH1162" s="65"/>
      <c r="DI1162" s="65"/>
      <c r="DJ1162" s="65"/>
      <c r="DK1162" s="65"/>
      <c r="DL1162" s="65"/>
      <c r="DM1162" s="65"/>
      <c r="DN1162" s="65"/>
      <c r="DO1162" s="65"/>
      <c r="DP1162" s="65"/>
      <c r="DQ1162" s="65"/>
      <c r="DR1162" s="65"/>
      <c r="DS1162" s="65"/>
      <c r="DT1162" s="65"/>
      <c r="DU1162" s="65"/>
      <c r="DV1162" s="65"/>
      <c r="DW1162" s="65"/>
      <c r="DX1162" s="65"/>
      <c r="DY1162" s="65"/>
      <c r="DZ1162" s="65"/>
      <c r="EA1162" s="65"/>
    </row>
    <row r="1163" spans="1:131" x14ac:dyDescent="0.25">
      <c r="A1163" s="65"/>
      <c r="B1163" s="65"/>
      <c r="C1163" s="65"/>
      <c r="D1163" s="65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65"/>
      <c r="X1163" s="65"/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  <c r="AL1163" s="65"/>
      <c r="AM1163" s="65"/>
      <c r="AN1163" s="65"/>
      <c r="AO1163" s="65"/>
      <c r="AP1163" s="65"/>
      <c r="AQ1163" s="65"/>
      <c r="AR1163" s="65"/>
      <c r="AS1163" s="65"/>
      <c r="AT1163" s="65"/>
      <c r="AU1163" s="65"/>
      <c r="AV1163" s="65"/>
      <c r="AW1163" s="65"/>
      <c r="AX1163" s="65"/>
      <c r="AY1163" s="65"/>
      <c r="AZ1163" s="65"/>
      <c r="BA1163" s="65"/>
      <c r="BB1163" s="65"/>
      <c r="BC1163" s="65"/>
      <c r="BD1163" s="65"/>
      <c r="BE1163" s="65"/>
      <c r="BF1163" s="65"/>
      <c r="BG1163" s="65"/>
      <c r="BH1163" s="65"/>
      <c r="BI1163" s="65"/>
      <c r="BJ1163" s="65"/>
      <c r="BK1163" s="65"/>
      <c r="BL1163" s="65"/>
      <c r="BM1163" s="65"/>
      <c r="BN1163" s="65"/>
      <c r="BO1163" s="65"/>
      <c r="BP1163" s="65"/>
      <c r="BQ1163" s="65"/>
      <c r="BR1163" s="65"/>
      <c r="BS1163" s="65"/>
      <c r="BT1163" s="65"/>
      <c r="BU1163" s="65"/>
      <c r="BV1163" s="65"/>
      <c r="BW1163" s="65"/>
      <c r="BX1163" s="65"/>
      <c r="BY1163" s="65"/>
      <c r="BZ1163" s="65"/>
      <c r="CA1163" s="65"/>
      <c r="CB1163" s="65"/>
      <c r="CC1163" s="65"/>
      <c r="CD1163" s="65"/>
      <c r="CE1163" s="65"/>
      <c r="CF1163" s="65"/>
      <c r="CG1163" s="65"/>
      <c r="CH1163" s="65"/>
      <c r="CI1163" s="65"/>
      <c r="CJ1163" s="65"/>
      <c r="CK1163" s="65"/>
      <c r="CL1163" s="65"/>
      <c r="CM1163" s="65"/>
      <c r="CN1163" s="65"/>
      <c r="CO1163" s="65"/>
      <c r="CP1163" s="65"/>
      <c r="CQ1163" s="65"/>
      <c r="CR1163" s="65"/>
      <c r="CS1163" s="65"/>
      <c r="CT1163" s="65"/>
      <c r="CU1163" s="65"/>
      <c r="CV1163" s="65"/>
      <c r="CW1163" s="65"/>
      <c r="CX1163" s="65"/>
      <c r="CY1163" s="65"/>
      <c r="CZ1163" s="65"/>
      <c r="DA1163" s="65"/>
      <c r="DB1163" s="65"/>
      <c r="DC1163" s="65"/>
      <c r="DD1163" s="65"/>
      <c r="DE1163" s="65"/>
      <c r="DF1163" s="65"/>
      <c r="DG1163" s="65"/>
      <c r="DH1163" s="65"/>
      <c r="DI1163" s="65"/>
      <c r="DJ1163" s="65"/>
      <c r="DK1163" s="65"/>
      <c r="DL1163" s="65"/>
      <c r="DM1163" s="65"/>
      <c r="DN1163" s="65"/>
      <c r="DO1163" s="65"/>
      <c r="DP1163" s="65"/>
      <c r="DQ1163" s="65"/>
      <c r="DR1163" s="65"/>
      <c r="DS1163" s="65"/>
      <c r="DT1163" s="65"/>
      <c r="DU1163" s="65"/>
      <c r="DV1163" s="65"/>
      <c r="DW1163" s="65"/>
      <c r="DX1163" s="65"/>
      <c r="DY1163" s="65"/>
      <c r="DZ1163" s="65"/>
      <c r="EA1163" s="65"/>
    </row>
    <row r="1164" spans="1:131" x14ac:dyDescent="0.25">
      <c r="A1164" s="65"/>
      <c r="B1164" s="65"/>
      <c r="C1164" s="65"/>
      <c r="D1164" s="65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65"/>
      <c r="X1164" s="65"/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  <c r="AL1164" s="65"/>
      <c r="AM1164" s="65"/>
      <c r="AN1164" s="65"/>
      <c r="AO1164" s="65"/>
      <c r="AP1164" s="65"/>
      <c r="AQ1164" s="65"/>
      <c r="AR1164" s="65"/>
      <c r="AS1164" s="65"/>
      <c r="AT1164" s="65"/>
      <c r="AU1164" s="65"/>
      <c r="AV1164" s="65"/>
      <c r="AW1164" s="65"/>
      <c r="AX1164" s="65"/>
      <c r="AY1164" s="65"/>
      <c r="AZ1164" s="65"/>
      <c r="BA1164" s="65"/>
      <c r="BB1164" s="65"/>
      <c r="BC1164" s="65"/>
      <c r="BD1164" s="65"/>
      <c r="BE1164" s="65"/>
      <c r="BF1164" s="65"/>
      <c r="BG1164" s="65"/>
      <c r="BH1164" s="65"/>
      <c r="BI1164" s="65"/>
      <c r="BJ1164" s="65"/>
      <c r="BK1164" s="65"/>
      <c r="BL1164" s="65"/>
      <c r="BM1164" s="65"/>
      <c r="BN1164" s="65"/>
      <c r="BO1164" s="65"/>
      <c r="BP1164" s="65"/>
      <c r="BQ1164" s="65"/>
      <c r="BR1164" s="65"/>
      <c r="BS1164" s="65"/>
      <c r="BT1164" s="65"/>
      <c r="BU1164" s="65"/>
      <c r="BV1164" s="65"/>
      <c r="BW1164" s="65"/>
      <c r="BX1164" s="65"/>
      <c r="BY1164" s="65"/>
      <c r="BZ1164" s="65"/>
      <c r="CA1164" s="65"/>
      <c r="CB1164" s="65"/>
      <c r="CC1164" s="65"/>
      <c r="CD1164" s="65"/>
      <c r="CE1164" s="65"/>
      <c r="CF1164" s="65"/>
      <c r="CG1164" s="65"/>
      <c r="CH1164" s="65"/>
      <c r="CI1164" s="65"/>
      <c r="CJ1164" s="65"/>
      <c r="CK1164" s="65"/>
      <c r="CL1164" s="65"/>
      <c r="CM1164" s="65"/>
      <c r="CN1164" s="65"/>
      <c r="CO1164" s="65"/>
      <c r="CP1164" s="65"/>
      <c r="CQ1164" s="65"/>
      <c r="CR1164" s="65"/>
      <c r="CS1164" s="65"/>
      <c r="CT1164" s="65"/>
      <c r="CU1164" s="65"/>
      <c r="CV1164" s="65"/>
      <c r="CW1164" s="65"/>
      <c r="CX1164" s="65"/>
      <c r="CY1164" s="65"/>
      <c r="CZ1164" s="65"/>
      <c r="DA1164" s="65"/>
      <c r="DB1164" s="65"/>
      <c r="DC1164" s="65"/>
      <c r="DD1164" s="65"/>
      <c r="DE1164" s="65"/>
      <c r="DF1164" s="65"/>
      <c r="DG1164" s="65"/>
      <c r="DH1164" s="65"/>
      <c r="DI1164" s="65"/>
      <c r="DJ1164" s="65"/>
      <c r="DK1164" s="65"/>
      <c r="DL1164" s="65"/>
      <c r="DM1164" s="65"/>
      <c r="DN1164" s="65"/>
      <c r="DO1164" s="65"/>
      <c r="DP1164" s="65"/>
      <c r="DQ1164" s="65"/>
      <c r="DR1164" s="65"/>
      <c r="DS1164" s="65"/>
      <c r="DT1164" s="65"/>
      <c r="DU1164" s="65"/>
      <c r="DV1164" s="65"/>
      <c r="DW1164" s="65"/>
      <c r="DX1164" s="65"/>
      <c r="DY1164" s="65"/>
      <c r="DZ1164" s="65"/>
      <c r="EA1164" s="65"/>
    </row>
    <row r="1165" spans="1:131" x14ac:dyDescent="0.25">
      <c r="A1165" s="65"/>
      <c r="B1165" s="65"/>
      <c r="C1165" s="65"/>
      <c r="D1165" s="65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65"/>
      <c r="X1165" s="65"/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  <c r="AL1165" s="65"/>
      <c r="AM1165" s="65"/>
      <c r="AN1165" s="65"/>
      <c r="AO1165" s="65"/>
      <c r="AP1165" s="65"/>
      <c r="AQ1165" s="65"/>
      <c r="AR1165" s="65"/>
      <c r="AS1165" s="65"/>
      <c r="AT1165" s="65"/>
      <c r="AU1165" s="65"/>
      <c r="AV1165" s="65"/>
      <c r="AW1165" s="65"/>
      <c r="AX1165" s="65"/>
      <c r="AY1165" s="65"/>
      <c r="AZ1165" s="65"/>
      <c r="BA1165" s="65"/>
      <c r="BB1165" s="65"/>
      <c r="BC1165" s="65"/>
      <c r="BD1165" s="65"/>
      <c r="BE1165" s="65"/>
      <c r="BF1165" s="65"/>
      <c r="BG1165" s="65"/>
      <c r="BH1165" s="65"/>
      <c r="BI1165" s="65"/>
      <c r="BJ1165" s="65"/>
      <c r="BK1165" s="65"/>
      <c r="BL1165" s="65"/>
      <c r="BM1165" s="65"/>
      <c r="BN1165" s="65"/>
      <c r="BO1165" s="65"/>
      <c r="BP1165" s="65"/>
      <c r="BQ1165" s="65"/>
      <c r="BR1165" s="65"/>
      <c r="BS1165" s="65"/>
      <c r="BT1165" s="65"/>
      <c r="BU1165" s="65"/>
      <c r="BV1165" s="65"/>
      <c r="BW1165" s="65"/>
      <c r="BX1165" s="65"/>
      <c r="BY1165" s="65"/>
      <c r="BZ1165" s="65"/>
      <c r="CA1165" s="65"/>
      <c r="CB1165" s="65"/>
      <c r="CC1165" s="65"/>
      <c r="CD1165" s="65"/>
      <c r="CE1165" s="65"/>
      <c r="CF1165" s="65"/>
      <c r="CG1165" s="65"/>
      <c r="CH1165" s="65"/>
      <c r="CI1165" s="65"/>
      <c r="CJ1165" s="65"/>
      <c r="CK1165" s="65"/>
      <c r="CL1165" s="65"/>
      <c r="CM1165" s="65"/>
      <c r="CN1165" s="65"/>
      <c r="CO1165" s="65"/>
      <c r="CP1165" s="65"/>
      <c r="CQ1165" s="65"/>
      <c r="CR1165" s="65"/>
      <c r="CS1165" s="65"/>
      <c r="CT1165" s="65"/>
      <c r="CU1165" s="65"/>
      <c r="CV1165" s="65"/>
      <c r="CW1165" s="65"/>
      <c r="CX1165" s="65"/>
      <c r="CY1165" s="65"/>
      <c r="CZ1165" s="65"/>
      <c r="DA1165" s="65"/>
      <c r="DB1165" s="65"/>
      <c r="DC1165" s="65"/>
      <c r="DD1165" s="65"/>
      <c r="DE1165" s="65"/>
      <c r="DF1165" s="65"/>
      <c r="DG1165" s="65"/>
      <c r="DH1165" s="65"/>
      <c r="DI1165" s="65"/>
      <c r="DJ1165" s="65"/>
      <c r="DK1165" s="65"/>
      <c r="DL1165" s="65"/>
      <c r="DM1165" s="65"/>
      <c r="DN1165" s="65"/>
      <c r="DO1165" s="65"/>
      <c r="DP1165" s="65"/>
      <c r="DQ1165" s="65"/>
      <c r="DR1165" s="65"/>
      <c r="DS1165" s="65"/>
      <c r="DT1165" s="65"/>
      <c r="DU1165" s="65"/>
      <c r="DV1165" s="65"/>
      <c r="DW1165" s="65"/>
      <c r="DX1165" s="65"/>
      <c r="DY1165" s="65"/>
      <c r="DZ1165" s="65"/>
      <c r="EA1165" s="65"/>
    </row>
    <row r="1166" spans="1:131" x14ac:dyDescent="0.25">
      <c r="A1166" s="65"/>
      <c r="B1166" s="65"/>
      <c r="C1166" s="65"/>
      <c r="D1166" s="65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65"/>
      <c r="X1166" s="65"/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  <c r="AL1166" s="65"/>
      <c r="AM1166" s="65"/>
      <c r="AN1166" s="65"/>
      <c r="AO1166" s="65"/>
      <c r="AP1166" s="65"/>
      <c r="AQ1166" s="65"/>
      <c r="AR1166" s="65"/>
      <c r="AS1166" s="65"/>
      <c r="AT1166" s="65"/>
      <c r="AU1166" s="65"/>
      <c r="AV1166" s="65"/>
      <c r="AW1166" s="65"/>
      <c r="AX1166" s="65"/>
      <c r="AY1166" s="65"/>
      <c r="AZ1166" s="65"/>
      <c r="BA1166" s="65"/>
      <c r="BB1166" s="65"/>
      <c r="BC1166" s="65"/>
      <c r="BD1166" s="65"/>
      <c r="BE1166" s="65"/>
      <c r="BF1166" s="65"/>
      <c r="BG1166" s="65"/>
      <c r="BH1166" s="65"/>
      <c r="BI1166" s="65"/>
      <c r="BJ1166" s="65"/>
      <c r="BK1166" s="65"/>
      <c r="BL1166" s="65"/>
      <c r="BM1166" s="65"/>
      <c r="BN1166" s="65"/>
      <c r="BO1166" s="65"/>
      <c r="BP1166" s="65"/>
      <c r="BQ1166" s="65"/>
      <c r="BR1166" s="65"/>
      <c r="BS1166" s="65"/>
      <c r="BT1166" s="65"/>
      <c r="BU1166" s="65"/>
      <c r="BV1166" s="65"/>
      <c r="BW1166" s="65"/>
      <c r="BX1166" s="65"/>
      <c r="BY1166" s="65"/>
      <c r="BZ1166" s="65"/>
      <c r="CA1166" s="65"/>
      <c r="CB1166" s="65"/>
      <c r="CC1166" s="65"/>
      <c r="CD1166" s="65"/>
      <c r="CE1166" s="65"/>
      <c r="CF1166" s="65"/>
      <c r="CG1166" s="65"/>
      <c r="CH1166" s="65"/>
      <c r="CI1166" s="65"/>
      <c r="CJ1166" s="65"/>
      <c r="CK1166" s="65"/>
      <c r="CL1166" s="65"/>
      <c r="CM1166" s="65"/>
      <c r="CN1166" s="65"/>
      <c r="CO1166" s="65"/>
      <c r="CP1166" s="65"/>
      <c r="CQ1166" s="65"/>
      <c r="CR1166" s="65"/>
      <c r="CS1166" s="65"/>
      <c r="CT1166" s="65"/>
      <c r="CU1166" s="65"/>
      <c r="CV1166" s="65"/>
      <c r="CW1166" s="65"/>
      <c r="CX1166" s="65"/>
      <c r="CY1166" s="65"/>
      <c r="CZ1166" s="65"/>
      <c r="DA1166" s="65"/>
      <c r="DB1166" s="65"/>
      <c r="DC1166" s="65"/>
      <c r="DD1166" s="65"/>
      <c r="DE1166" s="65"/>
      <c r="DF1166" s="65"/>
      <c r="DG1166" s="65"/>
      <c r="DH1166" s="65"/>
      <c r="DI1166" s="65"/>
      <c r="DJ1166" s="65"/>
      <c r="DK1166" s="65"/>
      <c r="DL1166" s="65"/>
      <c r="DM1166" s="65"/>
      <c r="DN1166" s="65"/>
      <c r="DO1166" s="65"/>
      <c r="DP1166" s="65"/>
      <c r="DQ1166" s="65"/>
      <c r="DR1166" s="65"/>
      <c r="DS1166" s="65"/>
      <c r="DT1166" s="65"/>
      <c r="DU1166" s="65"/>
      <c r="DV1166" s="65"/>
      <c r="DW1166" s="65"/>
      <c r="DX1166" s="65"/>
      <c r="DY1166" s="65"/>
      <c r="DZ1166" s="65"/>
      <c r="EA1166" s="65"/>
    </row>
    <row r="1167" spans="1:131" x14ac:dyDescent="0.25">
      <c r="A1167" s="65"/>
      <c r="B1167" s="65"/>
      <c r="C1167" s="65"/>
      <c r="D1167" s="65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65"/>
      <c r="X1167" s="65"/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  <c r="AL1167" s="65"/>
      <c r="AM1167" s="65"/>
      <c r="AN1167" s="65"/>
      <c r="AO1167" s="65"/>
      <c r="AP1167" s="65"/>
      <c r="AQ1167" s="65"/>
      <c r="AR1167" s="65"/>
      <c r="AS1167" s="65"/>
      <c r="AT1167" s="65"/>
      <c r="AU1167" s="65"/>
      <c r="AV1167" s="65"/>
      <c r="AW1167" s="65"/>
      <c r="AX1167" s="65"/>
      <c r="AY1167" s="65"/>
      <c r="AZ1167" s="65"/>
      <c r="BA1167" s="65"/>
      <c r="BB1167" s="65"/>
      <c r="BC1167" s="65"/>
      <c r="BD1167" s="65"/>
      <c r="BE1167" s="65"/>
      <c r="BF1167" s="65"/>
      <c r="BG1167" s="65"/>
      <c r="BH1167" s="65"/>
      <c r="BI1167" s="65"/>
      <c r="BJ1167" s="65"/>
      <c r="BK1167" s="65"/>
      <c r="BL1167" s="65"/>
      <c r="BM1167" s="65"/>
      <c r="BN1167" s="65"/>
      <c r="BO1167" s="65"/>
      <c r="BP1167" s="65"/>
      <c r="BQ1167" s="65"/>
      <c r="BR1167" s="65"/>
      <c r="BS1167" s="65"/>
      <c r="BT1167" s="65"/>
      <c r="BU1167" s="65"/>
      <c r="BV1167" s="65"/>
      <c r="BW1167" s="65"/>
      <c r="BX1167" s="65"/>
      <c r="BY1167" s="65"/>
      <c r="BZ1167" s="65"/>
      <c r="CA1167" s="65"/>
      <c r="CB1167" s="65"/>
      <c r="CC1167" s="65"/>
      <c r="CD1167" s="65"/>
      <c r="CE1167" s="65"/>
      <c r="CF1167" s="65"/>
      <c r="CG1167" s="65"/>
      <c r="CH1167" s="65"/>
      <c r="CI1167" s="65"/>
      <c r="CJ1167" s="65"/>
      <c r="CK1167" s="65"/>
      <c r="CL1167" s="65"/>
      <c r="CM1167" s="65"/>
      <c r="CN1167" s="65"/>
      <c r="CO1167" s="65"/>
      <c r="CP1167" s="65"/>
      <c r="CQ1167" s="65"/>
      <c r="CR1167" s="65"/>
      <c r="CS1167" s="65"/>
      <c r="CT1167" s="65"/>
      <c r="CU1167" s="65"/>
      <c r="CV1167" s="65"/>
      <c r="CW1167" s="65"/>
      <c r="CX1167" s="65"/>
      <c r="CY1167" s="65"/>
      <c r="CZ1167" s="65"/>
      <c r="DA1167" s="65"/>
      <c r="DB1167" s="65"/>
      <c r="DC1167" s="65"/>
      <c r="DD1167" s="65"/>
      <c r="DE1167" s="65"/>
      <c r="DF1167" s="65"/>
      <c r="DG1167" s="65"/>
      <c r="DH1167" s="65"/>
      <c r="DI1167" s="65"/>
      <c r="DJ1167" s="65"/>
      <c r="DK1167" s="65"/>
      <c r="DL1167" s="65"/>
      <c r="DM1167" s="65"/>
      <c r="DN1167" s="65"/>
      <c r="DO1167" s="65"/>
      <c r="DP1167" s="65"/>
      <c r="DQ1167" s="65"/>
      <c r="DR1167" s="65"/>
      <c r="DS1167" s="65"/>
      <c r="DT1167" s="65"/>
      <c r="DU1167" s="65"/>
      <c r="DV1167" s="65"/>
      <c r="DW1167" s="65"/>
      <c r="DX1167" s="65"/>
      <c r="DY1167" s="65"/>
      <c r="DZ1167" s="65"/>
      <c r="EA1167" s="65"/>
    </row>
    <row r="1168" spans="1:131" x14ac:dyDescent="0.25">
      <c r="A1168" s="65"/>
      <c r="B1168" s="65"/>
      <c r="C1168" s="65"/>
      <c r="D1168" s="65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65"/>
      <c r="X1168" s="65"/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  <c r="AL1168" s="65"/>
      <c r="AM1168" s="65"/>
      <c r="AN1168" s="65"/>
      <c r="AO1168" s="65"/>
      <c r="AP1168" s="65"/>
      <c r="AQ1168" s="65"/>
      <c r="AR1168" s="65"/>
      <c r="AS1168" s="65"/>
      <c r="AT1168" s="65"/>
      <c r="AU1168" s="65"/>
      <c r="AV1168" s="65"/>
      <c r="AW1168" s="65"/>
      <c r="AX1168" s="65"/>
      <c r="AY1168" s="65"/>
      <c r="AZ1168" s="65"/>
      <c r="BA1168" s="65"/>
      <c r="BB1168" s="65"/>
      <c r="BC1168" s="65"/>
      <c r="BD1168" s="65"/>
      <c r="BE1168" s="65"/>
      <c r="BF1168" s="65"/>
      <c r="BG1168" s="65"/>
      <c r="BH1168" s="65"/>
      <c r="BI1168" s="65"/>
      <c r="BJ1168" s="65"/>
      <c r="BK1168" s="65"/>
      <c r="BL1168" s="65"/>
      <c r="BM1168" s="65"/>
      <c r="BN1168" s="65"/>
      <c r="BO1168" s="65"/>
      <c r="BP1168" s="65"/>
      <c r="BQ1168" s="65"/>
      <c r="BR1168" s="65"/>
      <c r="BS1168" s="65"/>
      <c r="BT1168" s="65"/>
      <c r="BU1168" s="65"/>
      <c r="BV1168" s="65"/>
      <c r="BW1168" s="65"/>
      <c r="BX1168" s="65"/>
      <c r="BY1168" s="65"/>
      <c r="BZ1168" s="65"/>
      <c r="CA1168" s="65"/>
      <c r="CB1168" s="65"/>
      <c r="CC1168" s="65"/>
      <c r="CD1168" s="65"/>
      <c r="CE1168" s="65"/>
      <c r="CF1168" s="65"/>
      <c r="CG1168" s="65"/>
      <c r="CH1168" s="65"/>
      <c r="CI1168" s="65"/>
      <c r="CJ1168" s="65"/>
      <c r="CK1168" s="65"/>
      <c r="CL1168" s="65"/>
      <c r="CM1168" s="65"/>
      <c r="CN1168" s="65"/>
      <c r="CO1168" s="65"/>
      <c r="CP1168" s="65"/>
      <c r="CQ1168" s="65"/>
      <c r="CR1168" s="65"/>
      <c r="CS1168" s="65"/>
      <c r="CT1168" s="65"/>
      <c r="CU1168" s="65"/>
      <c r="CV1168" s="65"/>
      <c r="CW1168" s="65"/>
      <c r="CX1168" s="65"/>
      <c r="CY1168" s="65"/>
      <c r="CZ1168" s="65"/>
      <c r="DA1168" s="65"/>
      <c r="DB1168" s="65"/>
      <c r="DC1168" s="65"/>
      <c r="DD1168" s="65"/>
      <c r="DE1168" s="65"/>
      <c r="DF1168" s="65"/>
      <c r="DG1168" s="65"/>
      <c r="DH1168" s="65"/>
      <c r="DI1168" s="65"/>
      <c r="DJ1168" s="65"/>
      <c r="DK1168" s="65"/>
      <c r="DL1168" s="65"/>
      <c r="DM1168" s="65"/>
      <c r="DN1168" s="65"/>
      <c r="DO1168" s="65"/>
      <c r="DP1168" s="65"/>
      <c r="DQ1168" s="65"/>
      <c r="DR1168" s="65"/>
      <c r="DS1168" s="65"/>
      <c r="DT1168" s="65"/>
      <c r="DU1168" s="65"/>
      <c r="DV1168" s="65"/>
      <c r="DW1168" s="65"/>
      <c r="DX1168" s="65"/>
      <c r="DY1168" s="65"/>
      <c r="DZ1168" s="65"/>
      <c r="EA1168" s="65"/>
    </row>
    <row r="1169" spans="1:131" x14ac:dyDescent="0.25">
      <c r="A1169" s="65"/>
      <c r="B1169" s="65"/>
      <c r="C1169" s="65"/>
      <c r="D1169" s="65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65"/>
      <c r="X1169" s="65"/>
      <c r="Y1169" s="65"/>
      <c r="Z1169" s="65"/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  <c r="AL1169" s="65"/>
      <c r="AM1169" s="65"/>
      <c r="AN1169" s="65"/>
      <c r="AO1169" s="65"/>
      <c r="AP1169" s="65"/>
      <c r="AQ1169" s="65"/>
      <c r="AR1169" s="65"/>
      <c r="AS1169" s="65"/>
      <c r="AT1169" s="65"/>
      <c r="AU1169" s="65"/>
      <c r="AV1169" s="65"/>
      <c r="AW1169" s="65"/>
      <c r="AX1169" s="65"/>
      <c r="AY1169" s="65"/>
      <c r="AZ1169" s="65"/>
      <c r="BA1169" s="65"/>
      <c r="BB1169" s="65"/>
      <c r="BC1169" s="65"/>
      <c r="BD1169" s="65"/>
      <c r="BE1169" s="65"/>
      <c r="BF1169" s="65"/>
      <c r="BG1169" s="65"/>
      <c r="BH1169" s="65"/>
      <c r="BI1169" s="65"/>
      <c r="BJ1169" s="65"/>
      <c r="BK1169" s="65"/>
      <c r="BL1169" s="65"/>
      <c r="BM1169" s="65"/>
      <c r="BN1169" s="65"/>
      <c r="BO1169" s="65"/>
      <c r="BP1169" s="65"/>
      <c r="BQ1169" s="65"/>
      <c r="BR1169" s="65"/>
      <c r="BS1169" s="65"/>
      <c r="BT1169" s="65"/>
      <c r="BU1169" s="65"/>
      <c r="BV1169" s="65"/>
      <c r="BW1169" s="65"/>
      <c r="BX1169" s="65"/>
      <c r="BY1169" s="65"/>
      <c r="BZ1169" s="65"/>
      <c r="CA1169" s="65"/>
      <c r="CB1169" s="65"/>
      <c r="CC1169" s="65"/>
      <c r="CD1169" s="65"/>
      <c r="CE1169" s="65"/>
      <c r="CF1169" s="65"/>
      <c r="CG1169" s="65"/>
      <c r="CH1169" s="65"/>
      <c r="CI1169" s="65"/>
      <c r="CJ1169" s="65"/>
      <c r="CK1169" s="65"/>
      <c r="CL1169" s="65"/>
      <c r="CM1169" s="65"/>
      <c r="CN1169" s="65"/>
      <c r="CO1169" s="65"/>
      <c r="CP1169" s="65"/>
      <c r="CQ1169" s="65"/>
      <c r="CR1169" s="65"/>
      <c r="CS1169" s="65"/>
      <c r="CT1169" s="65"/>
      <c r="CU1169" s="65"/>
      <c r="CV1169" s="65"/>
      <c r="CW1169" s="65"/>
      <c r="CX1169" s="65"/>
      <c r="CY1169" s="65"/>
      <c r="CZ1169" s="65"/>
      <c r="DA1169" s="65"/>
      <c r="DB1169" s="65"/>
      <c r="DC1169" s="65"/>
      <c r="DD1169" s="65"/>
      <c r="DE1169" s="65"/>
      <c r="DF1169" s="65"/>
      <c r="DG1169" s="65"/>
      <c r="DH1169" s="65"/>
      <c r="DI1169" s="65"/>
      <c r="DJ1169" s="65"/>
      <c r="DK1169" s="65"/>
      <c r="DL1169" s="65"/>
      <c r="DM1169" s="65"/>
      <c r="DN1169" s="65"/>
      <c r="DO1169" s="65"/>
      <c r="DP1169" s="65"/>
      <c r="DQ1169" s="65"/>
      <c r="DR1169" s="65"/>
      <c r="DS1169" s="65"/>
      <c r="DT1169" s="65"/>
      <c r="DU1169" s="65"/>
      <c r="DV1169" s="65"/>
      <c r="DW1169" s="65"/>
      <c r="DX1169" s="65"/>
      <c r="DY1169" s="65"/>
      <c r="DZ1169" s="65"/>
      <c r="EA1169" s="65"/>
    </row>
    <row r="1170" spans="1:131" x14ac:dyDescent="0.25">
      <c r="A1170" s="65"/>
      <c r="B1170" s="65"/>
      <c r="C1170" s="65"/>
      <c r="D1170" s="65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65"/>
      <c r="X1170" s="65"/>
      <c r="Y1170" s="65"/>
      <c r="Z1170" s="65"/>
      <c r="AA1170" s="65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  <c r="AL1170" s="65"/>
      <c r="AM1170" s="65"/>
      <c r="AN1170" s="65"/>
      <c r="AO1170" s="65"/>
      <c r="AP1170" s="65"/>
      <c r="AQ1170" s="65"/>
      <c r="AR1170" s="65"/>
      <c r="AS1170" s="65"/>
      <c r="AT1170" s="65"/>
      <c r="AU1170" s="65"/>
      <c r="AV1170" s="65"/>
      <c r="AW1170" s="65"/>
      <c r="AX1170" s="65"/>
      <c r="AY1170" s="65"/>
      <c r="AZ1170" s="65"/>
      <c r="BA1170" s="65"/>
      <c r="BB1170" s="65"/>
      <c r="BC1170" s="65"/>
      <c r="BD1170" s="65"/>
      <c r="BE1170" s="65"/>
      <c r="BF1170" s="65"/>
      <c r="BG1170" s="65"/>
      <c r="BH1170" s="65"/>
      <c r="BI1170" s="65"/>
      <c r="BJ1170" s="65"/>
      <c r="BK1170" s="65"/>
      <c r="BL1170" s="65"/>
      <c r="BM1170" s="65"/>
      <c r="BN1170" s="65"/>
      <c r="BO1170" s="65"/>
      <c r="BP1170" s="65"/>
      <c r="BQ1170" s="65"/>
      <c r="BR1170" s="65"/>
      <c r="BS1170" s="65"/>
      <c r="BT1170" s="65"/>
      <c r="BU1170" s="65"/>
      <c r="BV1170" s="65"/>
      <c r="BW1170" s="65"/>
      <c r="BX1170" s="65"/>
      <c r="BY1170" s="65"/>
      <c r="BZ1170" s="65"/>
      <c r="CA1170" s="65"/>
      <c r="CB1170" s="65"/>
      <c r="CC1170" s="65"/>
      <c r="CD1170" s="65"/>
      <c r="CE1170" s="65"/>
      <c r="CF1170" s="65"/>
      <c r="CG1170" s="65"/>
      <c r="CH1170" s="65"/>
      <c r="CI1170" s="65"/>
      <c r="CJ1170" s="65"/>
      <c r="CK1170" s="65"/>
      <c r="CL1170" s="65"/>
      <c r="CM1170" s="65"/>
      <c r="CN1170" s="65"/>
      <c r="CO1170" s="65"/>
      <c r="CP1170" s="65"/>
      <c r="CQ1170" s="65"/>
      <c r="CR1170" s="65"/>
      <c r="CS1170" s="65"/>
      <c r="CT1170" s="65"/>
      <c r="CU1170" s="65"/>
      <c r="CV1170" s="65"/>
      <c r="CW1170" s="65"/>
      <c r="CX1170" s="65"/>
      <c r="CY1170" s="65"/>
      <c r="CZ1170" s="65"/>
      <c r="DA1170" s="65"/>
      <c r="DB1170" s="65"/>
      <c r="DC1170" s="65"/>
      <c r="DD1170" s="65"/>
      <c r="DE1170" s="65"/>
      <c r="DF1170" s="65"/>
      <c r="DG1170" s="65"/>
      <c r="DH1170" s="65"/>
      <c r="DI1170" s="65"/>
      <c r="DJ1170" s="65"/>
      <c r="DK1170" s="65"/>
      <c r="DL1170" s="65"/>
      <c r="DM1170" s="65"/>
      <c r="DN1170" s="65"/>
      <c r="DO1170" s="65"/>
      <c r="DP1170" s="65"/>
      <c r="DQ1170" s="65"/>
      <c r="DR1170" s="65"/>
      <c r="DS1170" s="65"/>
      <c r="DT1170" s="65"/>
      <c r="DU1170" s="65"/>
      <c r="DV1170" s="65"/>
      <c r="DW1170" s="65"/>
      <c r="DX1170" s="65"/>
      <c r="DY1170" s="65"/>
      <c r="DZ1170" s="65"/>
      <c r="EA1170" s="65"/>
    </row>
    <row r="1171" spans="1:131" x14ac:dyDescent="0.25">
      <c r="A1171" s="65"/>
      <c r="B1171" s="65"/>
      <c r="C1171" s="65"/>
      <c r="D1171" s="65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65"/>
      <c r="X1171" s="65"/>
      <c r="Y1171" s="65"/>
      <c r="Z1171" s="65"/>
      <c r="AA1171" s="65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  <c r="AL1171" s="65"/>
      <c r="AM1171" s="65"/>
      <c r="AN1171" s="65"/>
      <c r="AO1171" s="65"/>
      <c r="AP1171" s="65"/>
      <c r="AQ1171" s="65"/>
      <c r="AR1171" s="65"/>
      <c r="AS1171" s="65"/>
      <c r="AT1171" s="65"/>
      <c r="AU1171" s="65"/>
      <c r="AV1171" s="65"/>
      <c r="AW1171" s="65"/>
      <c r="AX1171" s="65"/>
      <c r="AY1171" s="65"/>
      <c r="AZ1171" s="65"/>
      <c r="BA1171" s="65"/>
      <c r="BB1171" s="65"/>
      <c r="BC1171" s="65"/>
      <c r="BD1171" s="65"/>
      <c r="BE1171" s="65"/>
      <c r="BF1171" s="65"/>
      <c r="BG1171" s="65"/>
      <c r="BH1171" s="65"/>
      <c r="BI1171" s="65"/>
      <c r="BJ1171" s="65"/>
      <c r="BK1171" s="65"/>
      <c r="BL1171" s="65"/>
      <c r="BM1171" s="65"/>
      <c r="BN1171" s="65"/>
      <c r="BO1171" s="65"/>
      <c r="BP1171" s="65"/>
      <c r="BQ1171" s="65"/>
      <c r="BR1171" s="65"/>
      <c r="BS1171" s="65"/>
      <c r="BT1171" s="65"/>
      <c r="BU1171" s="65"/>
      <c r="BV1171" s="65"/>
      <c r="BW1171" s="65"/>
      <c r="BX1171" s="65"/>
      <c r="BY1171" s="65"/>
      <c r="BZ1171" s="65"/>
      <c r="CA1171" s="65"/>
      <c r="CB1171" s="65"/>
      <c r="CC1171" s="65"/>
      <c r="CD1171" s="65"/>
      <c r="CE1171" s="65"/>
      <c r="CF1171" s="65"/>
      <c r="CG1171" s="65"/>
      <c r="CH1171" s="65"/>
      <c r="CI1171" s="65"/>
      <c r="CJ1171" s="65"/>
      <c r="CK1171" s="65"/>
      <c r="CL1171" s="65"/>
      <c r="CM1171" s="65"/>
      <c r="CN1171" s="65"/>
      <c r="CO1171" s="65"/>
      <c r="CP1171" s="65"/>
      <c r="CQ1171" s="65"/>
      <c r="CR1171" s="65"/>
      <c r="CS1171" s="65"/>
      <c r="CT1171" s="65"/>
      <c r="CU1171" s="65"/>
      <c r="CV1171" s="65"/>
      <c r="CW1171" s="65"/>
      <c r="CX1171" s="65"/>
      <c r="CY1171" s="65"/>
      <c r="CZ1171" s="65"/>
      <c r="DA1171" s="65"/>
      <c r="DB1171" s="65"/>
      <c r="DC1171" s="65"/>
      <c r="DD1171" s="65"/>
      <c r="DE1171" s="65"/>
      <c r="DF1171" s="65"/>
      <c r="DG1171" s="65"/>
      <c r="DH1171" s="65"/>
      <c r="DI1171" s="65"/>
      <c r="DJ1171" s="65"/>
      <c r="DK1171" s="65"/>
      <c r="DL1171" s="65"/>
      <c r="DM1171" s="65"/>
      <c r="DN1171" s="65"/>
      <c r="DO1171" s="65"/>
      <c r="DP1171" s="65"/>
      <c r="DQ1171" s="65"/>
      <c r="DR1171" s="65"/>
      <c r="DS1171" s="65"/>
      <c r="DT1171" s="65"/>
      <c r="DU1171" s="65"/>
      <c r="DV1171" s="65"/>
      <c r="DW1171" s="65"/>
      <c r="DX1171" s="65"/>
      <c r="DY1171" s="65"/>
      <c r="DZ1171" s="65"/>
      <c r="EA1171" s="65"/>
    </row>
    <row r="1172" spans="1:131" x14ac:dyDescent="0.25">
      <c r="A1172" s="65"/>
      <c r="B1172" s="65"/>
      <c r="C1172" s="65"/>
      <c r="D1172" s="65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65"/>
      <c r="X1172" s="65"/>
      <c r="Y1172" s="65"/>
      <c r="Z1172" s="65"/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  <c r="AL1172" s="65"/>
      <c r="AM1172" s="65"/>
      <c r="AN1172" s="65"/>
      <c r="AO1172" s="65"/>
      <c r="AP1172" s="65"/>
      <c r="AQ1172" s="65"/>
      <c r="AR1172" s="65"/>
      <c r="AS1172" s="65"/>
      <c r="AT1172" s="65"/>
      <c r="AU1172" s="65"/>
      <c r="AV1172" s="65"/>
      <c r="AW1172" s="65"/>
      <c r="AX1172" s="65"/>
      <c r="AY1172" s="65"/>
      <c r="AZ1172" s="65"/>
      <c r="BA1172" s="65"/>
      <c r="BB1172" s="65"/>
      <c r="BC1172" s="65"/>
      <c r="BD1172" s="65"/>
      <c r="BE1172" s="65"/>
      <c r="BF1172" s="65"/>
      <c r="BG1172" s="65"/>
      <c r="BH1172" s="65"/>
      <c r="BI1172" s="65"/>
      <c r="BJ1172" s="65"/>
      <c r="BK1172" s="65"/>
      <c r="BL1172" s="65"/>
      <c r="BM1172" s="65"/>
      <c r="BN1172" s="65"/>
      <c r="BO1172" s="65"/>
      <c r="BP1172" s="65"/>
      <c r="BQ1172" s="65"/>
      <c r="BR1172" s="65"/>
      <c r="BS1172" s="65"/>
      <c r="BT1172" s="65"/>
      <c r="BU1172" s="65"/>
      <c r="BV1172" s="65"/>
      <c r="BW1172" s="65"/>
      <c r="BX1172" s="65"/>
      <c r="BY1172" s="65"/>
      <c r="BZ1172" s="65"/>
      <c r="CA1172" s="65"/>
      <c r="CB1172" s="65"/>
      <c r="CC1172" s="65"/>
      <c r="CD1172" s="65"/>
      <c r="CE1172" s="65"/>
      <c r="CF1172" s="65"/>
      <c r="CG1172" s="65"/>
      <c r="CH1172" s="65"/>
      <c r="CI1172" s="65"/>
      <c r="CJ1172" s="65"/>
      <c r="CK1172" s="65"/>
      <c r="CL1172" s="65"/>
      <c r="CM1172" s="65"/>
      <c r="CN1172" s="65"/>
      <c r="CO1172" s="65"/>
      <c r="CP1172" s="65"/>
      <c r="CQ1172" s="65"/>
      <c r="CR1172" s="65"/>
      <c r="CS1172" s="65"/>
      <c r="CT1172" s="65"/>
      <c r="CU1172" s="65"/>
      <c r="CV1172" s="65"/>
      <c r="CW1172" s="65"/>
      <c r="CX1172" s="65"/>
      <c r="CY1172" s="65"/>
      <c r="CZ1172" s="65"/>
      <c r="DA1172" s="65"/>
      <c r="DB1172" s="65"/>
      <c r="DC1172" s="65"/>
      <c r="DD1172" s="65"/>
      <c r="DE1172" s="65"/>
      <c r="DF1172" s="65"/>
      <c r="DG1172" s="65"/>
      <c r="DH1172" s="65"/>
      <c r="DI1172" s="65"/>
      <c r="DJ1172" s="65"/>
      <c r="DK1172" s="65"/>
      <c r="DL1172" s="65"/>
      <c r="DM1172" s="65"/>
      <c r="DN1172" s="65"/>
      <c r="DO1172" s="65"/>
      <c r="DP1172" s="65"/>
      <c r="DQ1172" s="65"/>
      <c r="DR1172" s="65"/>
      <c r="DS1172" s="65"/>
      <c r="DT1172" s="65"/>
      <c r="DU1172" s="65"/>
      <c r="DV1172" s="65"/>
      <c r="DW1172" s="65"/>
      <c r="DX1172" s="65"/>
      <c r="DY1172" s="65"/>
      <c r="DZ1172" s="65"/>
      <c r="EA1172" s="65"/>
    </row>
    <row r="1173" spans="1:131" x14ac:dyDescent="0.25">
      <c r="A1173" s="65"/>
      <c r="B1173" s="65"/>
      <c r="C1173" s="65"/>
      <c r="D1173" s="65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65"/>
      <c r="X1173" s="65"/>
      <c r="Y1173" s="65"/>
      <c r="Z1173" s="65"/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  <c r="AL1173" s="65"/>
      <c r="AM1173" s="65"/>
      <c r="AN1173" s="65"/>
      <c r="AO1173" s="65"/>
      <c r="AP1173" s="65"/>
      <c r="AQ1173" s="65"/>
      <c r="AR1173" s="65"/>
      <c r="AS1173" s="65"/>
      <c r="AT1173" s="65"/>
      <c r="AU1173" s="65"/>
      <c r="AV1173" s="65"/>
      <c r="AW1173" s="65"/>
      <c r="AX1173" s="65"/>
      <c r="AY1173" s="65"/>
      <c r="AZ1173" s="65"/>
      <c r="BA1173" s="65"/>
      <c r="BB1173" s="65"/>
      <c r="BC1173" s="65"/>
      <c r="BD1173" s="65"/>
      <c r="BE1173" s="65"/>
      <c r="BF1173" s="65"/>
      <c r="BG1173" s="65"/>
      <c r="BH1173" s="65"/>
      <c r="BI1173" s="65"/>
      <c r="BJ1173" s="65"/>
      <c r="BK1173" s="65"/>
      <c r="BL1173" s="65"/>
      <c r="BM1173" s="65"/>
      <c r="BN1173" s="65"/>
      <c r="BO1173" s="65"/>
      <c r="BP1173" s="65"/>
      <c r="BQ1173" s="65"/>
      <c r="BR1173" s="65"/>
      <c r="BS1173" s="65"/>
      <c r="BT1173" s="65"/>
      <c r="BU1173" s="65"/>
      <c r="BV1173" s="65"/>
      <c r="BW1173" s="65"/>
      <c r="BX1173" s="65"/>
      <c r="BY1173" s="65"/>
      <c r="BZ1173" s="65"/>
      <c r="CA1173" s="65"/>
      <c r="CB1173" s="65"/>
      <c r="CC1173" s="65"/>
      <c r="CD1173" s="65"/>
      <c r="CE1173" s="65"/>
      <c r="CF1173" s="65"/>
      <c r="CG1173" s="65"/>
      <c r="CH1173" s="65"/>
      <c r="CI1173" s="65"/>
      <c r="CJ1173" s="65"/>
      <c r="CK1173" s="65"/>
      <c r="CL1173" s="65"/>
      <c r="CM1173" s="65"/>
      <c r="CN1173" s="65"/>
      <c r="CO1173" s="65"/>
      <c r="CP1173" s="65"/>
      <c r="CQ1173" s="65"/>
      <c r="CR1173" s="65"/>
      <c r="CS1173" s="65"/>
      <c r="CT1173" s="65"/>
      <c r="CU1173" s="65"/>
      <c r="CV1173" s="65"/>
      <c r="CW1173" s="65"/>
      <c r="CX1173" s="65"/>
      <c r="CY1173" s="65"/>
      <c r="CZ1173" s="65"/>
      <c r="DA1173" s="65"/>
      <c r="DB1173" s="65"/>
      <c r="DC1173" s="65"/>
      <c r="DD1173" s="65"/>
      <c r="DE1173" s="65"/>
      <c r="DF1173" s="65"/>
      <c r="DG1173" s="65"/>
      <c r="DH1173" s="65"/>
      <c r="DI1173" s="65"/>
      <c r="DJ1173" s="65"/>
      <c r="DK1173" s="65"/>
      <c r="DL1173" s="65"/>
      <c r="DM1173" s="65"/>
      <c r="DN1173" s="65"/>
      <c r="DO1173" s="65"/>
      <c r="DP1173" s="65"/>
      <c r="DQ1173" s="65"/>
      <c r="DR1173" s="65"/>
      <c r="DS1173" s="65"/>
      <c r="DT1173" s="65"/>
      <c r="DU1173" s="65"/>
      <c r="DV1173" s="65"/>
      <c r="DW1173" s="65"/>
      <c r="DX1173" s="65"/>
      <c r="DY1173" s="65"/>
      <c r="DZ1173" s="65"/>
      <c r="EA1173" s="65"/>
    </row>
    <row r="1174" spans="1:131" x14ac:dyDescent="0.25">
      <c r="A1174" s="65"/>
      <c r="B1174" s="65"/>
      <c r="C1174" s="65"/>
      <c r="D1174" s="65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65"/>
      <c r="X1174" s="65"/>
      <c r="Y1174" s="65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  <c r="AL1174" s="65"/>
      <c r="AM1174" s="65"/>
      <c r="AN1174" s="65"/>
      <c r="AO1174" s="65"/>
      <c r="AP1174" s="65"/>
      <c r="AQ1174" s="65"/>
      <c r="AR1174" s="65"/>
      <c r="AS1174" s="65"/>
      <c r="AT1174" s="65"/>
      <c r="AU1174" s="65"/>
      <c r="AV1174" s="65"/>
      <c r="AW1174" s="65"/>
      <c r="AX1174" s="65"/>
      <c r="AY1174" s="65"/>
      <c r="AZ1174" s="65"/>
      <c r="BA1174" s="65"/>
      <c r="BB1174" s="65"/>
      <c r="BC1174" s="65"/>
      <c r="BD1174" s="65"/>
      <c r="BE1174" s="65"/>
      <c r="BF1174" s="65"/>
      <c r="BG1174" s="65"/>
      <c r="BH1174" s="65"/>
      <c r="BI1174" s="65"/>
      <c r="BJ1174" s="65"/>
      <c r="BK1174" s="65"/>
      <c r="BL1174" s="65"/>
      <c r="BM1174" s="65"/>
      <c r="BN1174" s="65"/>
      <c r="BO1174" s="65"/>
      <c r="BP1174" s="65"/>
      <c r="BQ1174" s="65"/>
      <c r="BR1174" s="65"/>
      <c r="BS1174" s="65"/>
      <c r="BT1174" s="65"/>
      <c r="BU1174" s="65"/>
      <c r="BV1174" s="65"/>
      <c r="BW1174" s="65"/>
      <c r="BX1174" s="65"/>
      <c r="BY1174" s="65"/>
      <c r="BZ1174" s="65"/>
      <c r="CA1174" s="65"/>
      <c r="CB1174" s="65"/>
      <c r="CC1174" s="65"/>
      <c r="CD1174" s="65"/>
      <c r="CE1174" s="65"/>
      <c r="CF1174" s="65"/>
      <c r="CG1174" s="65"/>
      <c r="CH1174" s="65"/>
      <c r="CI1174" s="65"/>
      <c r="CJ1174" s="65"/>
      <c r="CK1174" s="65"/>
      <c r="CL1174" s="65"/>
      <c r="CM1174" s="65"/>
      <c r="CN1174" s="65"/>
      <c r="CO1174" s="65"/>
      <c r="CP1174" s="65"/>
      <c r="CQ1174" s="65"/>
      <c r="CR1174" s="65"/>
      <c r="CS1174" s="65"/>
      <c r="CT1174" s="65"/>
      <c r="CU1174" s="65"/>
      <c r="CV1174" s="65"/>
      <c r="CW1174" s="65"/>
      <c r="CX1174" s="65"/>
      <c r="CY1174" s="65"/>
      <c r="CZ1174" s="65"/>
      <c r="DA1174" s="65"/>
      <c r="DB1174" s="65"/>
      <c r="DC1174" s="65"/>
      <c r="DD1174" s="65"/>
      <c r="DE1174" s="65"/>
      <c r="DF1174" s="65"/>
      <c r="DG1174" s="65"/>
      <c r="DH1174" s="65"/>
      <c r="DI1174" s="65"/>
      <c r="DJ1174" s="65"/>
      <c r="DK1174" s="65"/>
      <c r="DL1174" s="65"/>
      <c r="DM1174" s="65"/>
      <c r="DN1174" s="65"/>
      <c r="DO1174" s="65"/>
      <c r="DP1174" s="65"/>
      <c r="DQ1174" s="65"/>
      <c r="DR1174" s="65"/>
      <c r="DS1174" s="65"/>
      <c r="DT1174" s="65"/>
      <c r="DU1174" s="65"/>
      <c r="DV1174" s="65"/>
      <c r="DW1174" s="65"/>
      <c r="DX1174" s="65"/>
      <c r="DY1174" s="65"/>
      <c r="DZ1174" s="65"/>
      <c r="EA1174" s="65"/>
    </row>
    <row r="1175" spans="1:131" x14ac:dyDescent="0.25">
      <c r="A1175" s="65"/>
      <c r="B1175" s="65"/>
      <c r="C1175" s="65"/>
      <c r="D1175" s="65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65"/>
      <c r="X1175" s="65"/>
      <c r="Y1175" s="65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  <c r="AL1175" s="65"/>
      <c r="AM1175" s="65"/>
      <c r="AN1175" s="65"/>
      <c r="AO1175" s="65"/>
      <c r="AP1175" s="65"/>
      <c r="AQ1175" s="65"/>
      <c r="AR1175" s="65"/>
      <c r="AS1175" s="65"/>
      <c r="AT1175" s="65"/>
      <c r="AU1175" s="65"/>
      <c r="AV1175" s="65"/>
      <c r="AW1175" s="65"/>
      <c r="AX1175" s="65"/>
      <c r="AY1175" s="65"/>
      <c r="AZ1175" s="65"/>
      <c r="BA1175" s="65"/>
      <c r="BB1175" s="65"/>
      <c r="BC1175" s="65"/>
      <c r="BD1175" s="65"/>
      <c r="BE1175" s="65"/>
      <c r="BF1175" s="65"/>
      <c r="BG1175" s="65"/>
      <c r="BH1175" s="65"/>
      <c r="BI1175" s="65"/>
      <c r="BJ1175" s="65"/>
      <c r="BK1175" s="65"/>
      <c r="BL1175" s="65"/>
      <c r="BM1175" s="65"/>
      <c r="BN1175" s="65"/>
      <c r="BO1175" s="65"/>
      <c r="BP1175" s="65"/>
      <c r="BQ1175" s="65"/>
      <c r="BR1175" s="65"/>
      <c r="BS1175" s="65"/>
      <c r="BT1175" s="65"/>
      <c r="BU1175" s="65"/>
      <c r="BV1175" s="65"/>
      <c r="BW1175" s="65"/>
      <c r="BX1175" s="65"/>
      <c r="BY1175" s="65"/>
      <c r="BZ1175" s="65"/>
      <c r="CA1175" s="65"/>
      <c r="CB1175" s="65"/>
      <c r="CC1175" s="65"/>
      <c r="CD1175" s="65"/>
      <c r="CE1175" s="65"/>
      <c r="CF1175" s="65"/>
      <c r="CG1175" s="65"/>
      <c r="CH1175" s="65"/>
      <c r="CI1175" s="65"/>
      <c r="CJ1175" s="65"/>
      <c r="CK1175" s="65"/>
      <c r="CL1175" s="65"/>
      <c r="CM1175" s="65"/>
      <c r="CN1175" s="65"/>
      <c r="CO1175" s="65"/>
      <c r="CP1175" s="65"/>
      <c r="CQ1175" s="65"/>
      <c r="CR1175" s="65"/>
      <c r="CS1175" s="65"/>
      <c r="CT1175" s="65"/>
      <c r="CU1175" s="65"/>
      <c r="CV1175" s="65"/>
      <c r="CW1175" s="65"/>
      <c r="CX1175" s="65"/>
      <c r="CY1175" s="65"/>
      <c r="CZ1175" s="65"/>
      <c r="DA1175" s="65"/>
      <c r="DB1175" s="65"/>
      <c r="DC1175" s="65"/>
      <c r="DD1175" s="65"/>
      <c r="DE1175" s="65"/>
      <c r="DF1175" s="65"/>
      <c r="DG1175" s="65"/>
      <c r="DH1175" s="65"/>
      <c r="DI1175" s="65"/>
      <c r="DJ1175" s="65"/>
      <c r="DK1175" s="65"/>
      <c r="DL1175" s="65"/>
      <c r="DM1175" s="65"/>
      <c r="DN1175" s="65"/>
      <c r="DO1175" s="65"/>
      <c r="DP1175" s="65"/>
      <c r="DQ1175" s="65"/>
      <c r="DR1175" s="65"/>
      <c r="DS1175" s="65"/>
      <c r="DT1175" s="65"/>
      <c r="DU1175" s="65"/>
      <c r="DV1175" s="65"/>
      <c r="DW1175" s="65"/>
      <c r="DX1175" s="65"/>
      <c r="DY1175" s="65"/>
      <c r="DZ1175" s="65"/>
      <c r="EA1175" s="65"/>
    </row>
    <row r="1176" spans="1:131" x14ac:dyDescent="0.25">
      <c r="A1176" s="65"/>
      <c r="B1176" s="65"/>
      <c r="C1176" s="65"/>
      <c r="D1176" s="65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65"/>
      <c r="X1176" s="65"/>
      <c r="Y1176" s="65"/>
      <c r="Z1176" s="65"/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  <c r="AL1176" s="65"/>
      <c r="AM1176" s="65"/>
      <c r="AN1176" s="65"/>
      <c r="AO1176" s="65"/>
      <c r="AP1176" s="65"/>
      <c r="AQ1176" s="65"/>
      <c r="AR1176" s="65"/>
      <c r="AS1176" s="65"/>
      <c r="AT1176" s="65"/>
      <c r="AU1176" s="65"/>
      <c r="AV1176" s="65"/>
      <c r="AW1176" s="65"/>
      <c r="AX1176" s="65"/>
      <c r="AY1176" s="65"/>
      <c r="AZ1176" s="65"/>
      <c r="BA1176" s="65"/>
      <c r="BB1176" s="65"/>
      <c r="BC1176" s="65"/>
      <c r="BD1176" s="65"/>
      <c r="BE1176" s="65"/>
      <c r="BF1176" s="65"/>
      <c r="BG1176" s="65"/>
      <c r="BH1176" s="65"/>
      <c r="BI1176" s="65"/>
      <c r="BJ1176" s="65"/>
      <c r="BK1176" s="65"/>
      <c r="BL1176" s="65"/>
      <c r="BM1176" s="65"/>
      <c r="BN1176" s="65"/>
      <c r="BO1176" s="65"/>
      <c r="BP1176" s="65"/>
      <c r="BQ1176" s="65"/>
      <c r="BR1176" s="65"/>
      <c r="BS1176" s="65"/>
      <c r="BT1176" s="65"/>
      <c r="BU1176" s="65"/>
      <c r="BV1176" s="65"/>
      <c r="BW1176" s="65"/>
      <c r="BX1176" s="65"/>
      <c r="BY1176" s="65"/>
      <c r="BZ1176" s="65"/>
      <c r="CA1176" s="65"/>
      <c r="CB1176" s="65"/>
      <c r="CC1176" s="65"/>
      <c r="CD1176" s="65"/>
      <c r="CE1176" s="65"/>
      <c r="CF1176" s="65"/>
      <c r="CG1176" s="65"/>
      <c r="CH1176" s="65"/>
      <c r="CI1176" s="65"/>
      <c r="CJ1176" s="65"/>
      <c r="CK1176" s="65"/>
      <c r="CL1176" s="65"/>
      <c r="CM1176" s="65"/>
      <c r="CN1176" s="65"/>
      <c r="CO1176" s="65"/>
      <c r="CP1176" s="65"/>
      <c r="CQ1176" s="65"/>
      <c r="CR1176" s="65"/>
      <c r="CS1176" s="65"/>
      <c r="CT1176" s="65"/>
      <c r="CU1176" s="65"/>
      <c r="CV1176" s="65"/>
      <c r="CW1176" s="65"/>
      <c r="CX1176" s="65"/>
      <c r="CY1176" s="65"/>
      <c r="CZ1176" s="65"/>
      <c r="DA1176" s="65"/>
      <c r="DB1176" s="65"/>
      <c r="DC1176" s="65"/>
      <c r="DD1176" s="65"/>
      <c r="DE1176" s="65"/>
      <c r="DF1176" s="65"/>
      <c r="DG1176" s="65"/>
      <c r="DH1176" s="65"/>
      <c r="DI1176" s="65"/>
      <c r="DJ1176" s="65"/>
      <c r="DK1176" s="65"/>
      <c r="DL1176" s="65"/>
      <c r="DM1176" s="65"/>
      <c r="DN1176" s="65"/>
      <c r="DO1176" s="65"/>
      <c r="DP1176" s="65"/>
      <c r="DQ1176" s="65"/>
      <c r="DR1176" s="65"/>
      <c r="DS1176" s="65"/>
      <c r="DT1176" s="65"/>
      <c r="DU1176" s="65"/>
      <c r="DV1176" s="65"/>
      <c r="DW1176" s="65"/>
      <c r="DX1176" s="65"/>
      <c r="DY1176" s="65"/>
      <c r="DZ1176" s="65"/>
      <c r="EA1176" s="65"/>
    </row>
    <row r="1177" spans="1:131" x14ac:dyDescent="0.25">
      <c r="A1177" s="65"/>
      <c r="B1177" s="65"/>
      <c r="C1177" s="65"/>
      <c r="D1177" s="65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65"/>
      <c r="X1177" s="65"/>
      <c r="Y1177" s="65"/>
      <c r="Z1177" s="65"/>
      <c r="AA1177" s="65"/>
      <c r="AB1177" s="65"/>
      <c r="AC1177" s="65"/>
      <c r="AD1177" s="65"/>
      <c r="AE1177" s="65"/>
      <c r="AF1177" s="65"/>
      <c r="AG1177" s="65"/>
      <c r="AH1177" s="65"/>
      <c r="AI1177" s="65"/>
      <c r="AJ1177" s="65"/>
      <c r="AK1177" s="65"/>
      <c r="AL1177" s="65"/>
      <c r="AM1177" s="65"/>
      <c r="AN1177" s="65"/>
      <c r="AO1177" s="65"/>
      <c r="AP1177" s="65"/>
      <c r="AQ1177" s="65"/>
      <c r="AR1177" s="65"/>
      <c r="AS1177" s="65"/>
      <c r="AT1177" s="65"/>
      <c r="AU1177" s="65"/>
      <c r="AV1177" s="65"/>
      <c r="AW1177" s="65"/>
      <c r="AX1177" s="65"/>
      <c r="AY1177" s="65"/>
      <c r="AZ1177" s="65"/>
      <c r="BA1177" s="65"/>
      <c r="BB1177" s="65"/>
      <c r="BC1177" s="65"/>
      <c r="BD1177" s="65"/>
      <c r="BE1177" s="65"/>
      <c r="BF1177" s="65"/>
      <c r="BG1177" s="65"/>
      <c r="BH1177" s="65"/>
      <c r="BI1177" s="65"/>
      <c r="BJ1177" s="65"/>
      <c r="BK1177" s="65"/>
      <c r="BL1177" s="65"/>
      <c r="BM1177" s="65"/>
      <c r="BN1177" s="65"/>
      <c r="BO1177" s="65"/>
      <c r="BP1177" s="65"/>
      <c r="BQ1177" s="65"/>
      <c r="BR1177" s="65"/>
      <c r="BS1177" s="65"/>
      <c r="BT1177" s="65"/>
      <c r="BU1177" s="65"/>
      <c r="BV1177" s="65"/>
      <c r="BW1177" s="65"/>
      <c r="BX1177" s="65"/>
      <c r="BY1177" s="65"/>
      <c r="BZ1177" s="65"/>
      <c r="CA1177" s="65"/>
      <c r="CB1177" s="65"/>
      <c r="CC1177" s="65"/>
      <c r="CD1177" s="65"/>
      <c r="CE1177" s="65"/>
      <c r="CF1177" s="65"/>
      <c r="CG1177" s="65"/>
      <c r="CH1177" s="65"/>
      <c r="CI1177" s="65"/>
      <c r="CJ1177" s="65"/>
      <c r="CK1177" s="65"/>
      <c r="CL1177" s="65"/>
      <c r="CM1177" s="65"/>
      <c r="CN1177" s="65"/>
      <c r="CO1177" s="65"/>
      <c r="CP1177" s="65"/>
      <c r="CQ1177" s="65"/>
      <c r="CR1177" s="65"/>
      <c r="CS1177" s="65"/>
      <c r="CT1177" s="65"/>
      <c r="CU1177" s="65"/>
      <c r="CV1177" s="65"/>
      <c r="CW1177" s="65"/>
      <c r="CX1177" s="65"/>
      <c r="CY1177" s="65"/>
      <c r="CZ1177" s="65"/>
      <c r="DA1177" s="65"/>
      <c r="DB1177" s="65"/>
      <c r="DC1177" s="65"/>
      <c r="DD1177" s="65"/>
      <c r="DE1177" s="65"/>
      <c r="DF1177" s="65"/>
      <c r="DG1177" s="65"/>
      <c r="DH1177" s="65"/>
      <c r="DI1177" s="65"/>
      <c r="DJ1177" s="65"/>
      <c r="DK1177" s="65"/>
      <c r="DL1177" s="65"/>
      <c r="DM1177" s="65"/>
      <c r="DN1177" s="65"/>
      <c r="DO1177" s="65"/>
      <c r="DP1177" s="65"/>
      <c r="DQ1177" s="65"/>
      <c r="DR1177" s="65"/>
      <c r="DS1177" s="65"/>
      <c r="DT1177" s="65"/>
      <c r="DU1177" s="65"/>
      <c r="DV1177" s="65"/>
      <c r="DW1177" s="65"/>
      <c r="DX1177" s="65"/>
      <c r="DY1177" s="65"/>
      <c r="DZ1177" s="65"/>
      <c r="EA1177" s="65"/>
    </row>
    <row r="1178" spans="1:131" x14ac:dyDescent="0.25">
      <c r="A1178" s="65"/>
      <c r="B1178" s="65"/>
      <c r="C1178" s="65"/>
      <c r="D1178" s="65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65"/>
      <c r="X1178" s="65"/>
      <c r="Y1178" s="65"/>
      <c r="Z1178" s="65"/>
      <c r="AA1178" s="65"/>
      <c r="AB1178" s="65"/>
      <c r="AC1178" s="65"/>
      <c r="AD1178" s="65"/>
      <c r="AE1178" s="65"/>
      <c r="AF1178" s="65"/>
      <c r="AG1178" s="65"/>
      <c r="AH1178" s="65"/>
      <c r="AI1178" s="65"/>
      <c r="AJ1178" s="65"/>
      <c r="AK1178" s="65"/>
      <c r="AL1178" s="65"/>
      <c r="AM1178" s="65"/>
      <c r="AN1178" s="65"/>
      <c r="AO1178" s="65"/>
      <c r="AP1178" s="65"/>
      <c r="AQ1178" s="65"/>
      <c r="AR1178" s="65"/>
      <c r="AS1178" s="65"/>
      <c r="AT1178" s="65"/>
      <c r="AU1178" s="65"/>
      <c r="AV1178" s="65"/>
      <c r="AW1178" s="65"/>
      <c r="AX1178" s="65"/>
      <c r="AY1178" s="65"/>
      <c r="AZ1178" s="65"/>
      <c r="BA1178" s="65"/>
      <c r="BB1178" s="65"/>
      <c r="BC1178" s="65"/>
      <c r="BD1178" s="65"/>
      <c r="BE1178" s="65"/>
      <c r="BF1178" s="65"/>
      <c r="BG1178" s="65"/>
      <c r="BH1178" s="65"/>
      <c r="BI1178" s="65"/>
      <c r="BJ1178" s="65"/>
      <c r="BK1178" s="65"/>
      <c r="BL1178" s="65"/>
      <c r="BM1178" s="65"/>
      <c r="BN1178" s="65"/>
      <c r="BO1178" s="65"/>
      <c r="BP1178" s="65"/>
      <c r="BQ1178" s="65"/>
      <c r="BR1178" s="65"/>
      <c r="BS1178" s="65"/>
      <c r="BT1178" s="65"/>
      <c r="BU1178" s="65"/>
      <c r="BV1178" s="65"/>
      <c r="BW1178" s="65"/>
      <c r="BX1178" s="65"/>
      <c r="BY1178" s="65"/>
      <c r="BZ1178" s="65"/>
      <c r="CA1178" s="65"/>
      <c r="CB1178" s="65"/>
      <c r="CC1178" s="65"/>
      <c r="CD1178" s="65"/>
      <c r="CE1178" s="65"/>
      <c r="CF1178" s="65"/>
      <c r="CG1178" s="65"/>
      <c r="CH1178" s="65"/>
      <c r="CI1178" s="65"/>
      <c r="CJ1178" s="65"/>
      <c r="CK1178" s="65"/>
      <c r="CL1178" s="65"/>
      <c r="CM1178" s="65"/>
      <c r="CN1178" s="65"/>
      <c r="CO1178" s="65"/>
      <c r="CP1178" s="65"/>
      <c r="CQ1178" s="65"/>
      <c r="CR1178" s="65"/>
      <c r="CS1178" s="65"/>
      <c r="CT1178" s="65"/>
      <c r="CU1178" s="65"/>
      <c r="CV1178" s="65"/>
      <c r="CW1178" s="65"/>
      <c r="CX1178" s="65"/>
      <c r="CY1178" s="65"/>
      <c r="CZ1178" s="65"/>
      <c r="DA1178" s="65"/>
      <c r="DB1178" s="65"/>
      <c r="DC1178" s="65"/>
      <c r="DD1178" s="65"/>
      <c r="DE1178" s="65"/>
      <c r="DF1178" s="65"/>
      <c r="DG1178" s="65"/>
      <c r="DH1178" s="65"/>
      <c r="DI1178" s="65"/>
      <c r="DJ1178" s="65"/>
      <c r="DK1178" s="65"/>
      <c r="DL1178" s="65"/>
      <c r="DM1178" s="65"/>
      <c r="DN1178" s="65"/>
      <c r="DO1178" s="65"/>
      <c r="DP1178" s="65"/>
      <c r="DQ1178" s="65"/>
      <c r="DR1178" s="65"/>
      <c r="DS1178" s="65"/>
      <c r="DT1178" s="65"/>
      <c r="DU1178" s="65"/>
      <c r="DV1178" s="65"/>
      <c r="DW1178" s="65"/>
      <c r="DX1178" s="65"/>
      <c r="DY1178" s="65"/>
      <c r="DZ1178" s="65"/>
      <c r="EA1178" s="65"/>
    </row>
    <row r="1179" spans="1:131" x14ac:dyDescent="0.25">
      <c r="A1179" s="65"/>
      <c r="B1179" s="65"/>
      <c r="C1179" s="65"/>
      <c r="D1179" s="65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65"/>
      <c r="X1179" s="65"/>
      <c r="Y1179" s="65"/>
      <c r="Z1179" s="65"/>
      <c r="AA1179" s="65"/>
      <c r="AB1179" s="65"/>
      <c r="AC1179" s="65"/>
      <c r="AD1179" s="65"/>
      <c r="AE1179" s="65"/>
      <c r="AF1179" s="65"/>
      <c r="AG1179" s="65"/>
      <c r="AH1179" s="65"/>
      <c r="AI1179" s="65"/>
      <c r="AJ1179" s="65"/>
      <c r="AK1179" s="65"/>
      <c r="AL1179" s="65"/>
      <c r="AM1179" s="65"/>
      <c r="AN1179" s="65"/>
      <c r="AO1179" s="65"/>
      <c r="AP1179" s="65"/>
      <c r="AQ1179" s="65"/>
      <c r="AR1179" s="65"/>
      <c r="AS1179" s="65"/>
      <c r="AT1179" s="65"/>
      <c r="AU1179" s="65"/>
      <c r="AV1179" s="65"/>
      <c r="AW1179" s="65"/>
      <c r="AX1179" s="65"/>
      <c r="AY1179" s="65"/>
      <c r="AZ1179" s="65"/>
      <c r="BA1179" s="65"/>
      <c r="BB1179" s="65"/>
      <c r="BC1179" s="65"/>
      <c r="BD1179" s="65"/>
      <c r="BE1179" s="65"/>
      <c r="BF1179" s="65"/>
      <c r="BG1179" s="65"/>
      <c r="BH1179" s="65"/>
      <c r="BI1179" s="65"/>
      <c r="BJ1179" s="65"/>
      <c r="BK1179" s="65"/>
      <c r="BL1179" s="65"/>
      <c r="BM1179" s="65"/>
      <c r="BN1179" s="65"/>
      <c r="BO1179" s="65"/>
      <c r="BP1179" s="65"/>
      <c r="BQ1179" s="65"/>
      <c r="BR1179" s="65"/>
      <c r="BS1179" s="65"/>
      <c r="BT1179" s="65"/>
      <c r="BU1179" s="65"/>
      <c r="BV1179" s="65"/>
      <c r="BW1179" s="65"/>
      <c r="BX1179" s="65"/>
      <c r="BY1179" s="65"/>
      <c r="BZ1179" s="65"/>
      <c r="CA1179" s="65"/>
      <c r="CB1179" s="65"/>
      <c r="CC1179" s="65"/>
      <c r="CD1179" s="65"/>
      <c r="CE1179" s="65"/>
      <c r="CF1179" s="65"/>
      <c r="CG1179" s="65"/>
      <c r="CH1179" s="65"/>
      <c r="CI1179" s="65"/>
      <c r="CJ1179" s="65"/>
      <c r="CK1179" s="65"/>
      <c r="CL1179" s="65"/>
      <c r="CM1179" s="65"/>
      <c r="CN1179" s="65"/>
      <c r="CO1179" s="65"/>
      <c r="CP1179" s="65"/>
      <c r="CQ1179" s="65"/>
      <c r="CR1179" s="65"/>
      <c r="CS1179" s="65"/>
      <c r="CT1179" s="65"/>
      <c r="CU1179" s="65"/>
      <c r="CV1179" s="65"/>
      <c r="CW1179" s="65"/>
      <c r="CX1179" s="65"/>
      <c r="CY1179" s="65"/>
      <c r="CZ1179" s="65"/>
      <c r="DA1179" s="65"/>
      <c r="DB1179" s="65"/>
      <c r="DC1179" s="65"/>
      <c r="DD1179" s="65"/>
      <c r="DE1179" s="65"/>
      <c r="DF1179" s="65"/>
      <c r="DG1179" s="65"/>
      <c r="DH1179" s="65"/>
      <c r="DI1179" s="65"/>
      <c r="DJ1179" s="65"/>
      <c r="DK1179" s="65"/>
      <c r="DL1179" s="65"/>
      <c r="DM1179" s="65"/>
      <c r="DN1179" s="65"/>
      <c r="DO1179" s="65"/>
      <c r="DP1179" s="65"/>
      <c r="DQ1179" s="65"/>
      <c r="DR1179" s="65"/>
      <c r="DS1179" s="65"/>
      <c r="DT1179" s="65"/>
      <c r="DU1179" s="65"/>
      <c r="DV1179" s="65"/>
      <c r="DW1179" s="65"/>
      <c r="DX1179" s="65"/>
      <c r="DY1179" s="65"/>
      <c r="DZ1179" s="65"/>
      <c r="EA1179" s="65"/>
    </row>
    <row r="1180" spans="1:131" x14ac:dyDescent="0.25">
      <c r="A1180" s="65"/>
      <c r="B1180" s="65"/>
      <c r="C1180" s="65"/>
      <c r="D1180" s="65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65"/>
      <c r="X1180" s="65"/>
      <c r="Y1180" s="65"/>
      <c r="Z1180" s="65"/>
      <c r="AA1180" s="65"/>
      <c r="AB1180" s="65"/>
      <c r="AC1180" s="65"/>
      <c r="AD1180" s="65"/>
      <c r="AE1180" s="65"/>
      <c r="AF1180" s="65"/>
      <c r="AG1180" s="65"/>
      <c r="AH1180" s="65"/>
      <c r="AI1180" s="65"/>
      <c r="AJ1180" s="65"/>
      <c r="AK1180" s="65"/>
      <c r="AL1180" s="65"/>
      <c r="AM1180" s="65"/>
      <c r="AN1180" s="65"/>
      <c r="AO1180" s="65"/>
      <c r="AP1180" s="65"/>
      <c r="AQ1180" s="65"/>
      <c r="AR1180" s="65"/>
      <c r="AS1180" s="65"/>
      <c r="AT1180" s="65"/>
      <c r="AU1180" s="65"/>
      <c r="AV1180" s="65"/>
      <c r="AW1180" s="65"/>
      <c r="AX1180" s="65"/>
      <c r="AY1180" s="65"/>
      <c r="AZ1180" s="65"/>
      <c r="BA1180" s="65"/>
      <c r="BB1180" s="65"/>
      <c r="BC1180" s="65"/>
      <c r="BD1180" s="65"/>
      <c r="BE1180" s="65"/>
      <c r="BF1180" s="65"/>
      <c r="BG1180" s="65"/>
      <c r="BH1180" s="65"/>
      <c r="BI1180" s="65"/>
      <c r="BJ1180" s="65"/>
      <c r="BK1180" s="65"/>
      <c r="BL1180" s="65"/>
      <c r="BM1180" s="65"/>
      <c r="BN1180" s="65"/>
      <c r="BO1180" s="65"/>
      <c r="BP1180" s="65"/>
      <c r="BQ1180" s="65"/>
      <c r="BR1180" s="65"/>
      <c r="BS1180" s="65"/>
      <c r="BT1180" s="65"/>
      <c r="BU1180" s="65"/>
      <c r="BV1180" s="65"/>
      <c r="BW1180" s="65"/>
      <c r="BX1180" s="65"/>
      <c r="BY1180" s="65"/>
      <c r="BZ1180" s="65"/>
      <c r="CA1180" s="65"/>
      <c r="CB1180" s="65"/>
      <c r="CC1180" s="65"/>
      <c r="CD1180" s="65"/>
      <c r="CE1180" s="65"/>
      <c r="CF1180" s="65"/>
      <c r="CG1180" s="65"/>
      <c r="CH1180" s="65"/>
      <c r="CI1180" s="65"/>
      <c r="CJ1180" s="65"/>
      <c r="CK1180" s="65"/>
      <c r="CL1180" s="65"/>
      <c r="CM1180" s="65"/>
      <c r="CN1180" s="65"/>
      <c r="CO1180" s="65"/>
      <c r="CP1180" s="65"/>
      <c r="CQ1180" s="65"/>
      <c r="CR1180" s="65"/>
      <c r="CS1180" s="65"/>
      <c r="CT1180" s="65"/>
      <c r="CU1180" s="65"/>
      <c r="CV1180" s="65"/>
      <c r="CW1180" s="65"/>
      <c r="CX1180" s="65"/>
      <c r="CY1180" s="65"/>
      <c r="CZ1180" s="65"/>
      <c r="DA1180" s="65"/>
      <c r="DB1180" s="65"/>
      <c r="DC1180" s="65"/>
      <c r="DD1180" s="65"/>
      <c r="DE1180" s="65"/>
      <c r="DF1180" s="65"/>
      <c r="DG1180" s="65"/>
      <c r="DH1180" s="65"/>
      <c r="DI1180" s="65"/>
      <c r="DJ1180" s="65"/>
      <c r="DK1180" s="65"/>
      <c r="DL1180" s="65"/>
      <c r="DM1180" s="65"/>
      <c r="DN1180" s="65"/>
      <c r="DO1180" s="65"/>
      <c r="DP1180" s="65"/>
      <c r="DQ1180" s="65"/>
      <c r="DR1180" s="65"/>
      <c r="DS1180" s="65"/>
      <c r="DT1180" s="65"/>
      <c r="DU1180" s="65"/>
      <c r="DV1180" s="65"/>
      <c r="DW1180" s="65"/>
      <c r="DX1180" s="65"/>
      <c r="DY1180" s="65"/>
      <c r="DZ1180" s="65"/>
      <c r="EA1180" s="65"/>
    </row>
    <row r="1181" spans="1:131" x14ac:dyDescent="0.25">
      <c r="A1181" s="65"/>
      <c r="B1181" s="65"/>
      <c r="C1181" s="65"/>
      <c r="D1181" s="65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65"/>
      <c r="X1181" s="65"/>
      <c r="Y1181" s="65"/>
      <c r="Z1181" s="65"/>
      <c r="AA1181" s="65"/>
      <c r="AB1181" s="65"/>
      <c r="AC1181" s="65"/>
      <c r="AD1181" s="65"/>
      <c r="AE1181" s="65"/>
      <c r="AF1181" s="65"/>
      <c r="AG1181" s="65"/>
      <c r="AH1181" s="65"/>
      <c r="AI1181" s="65"/>
      <c r="AJ1181" s="65"/>
      <c r="AK1181" s="65"/>
      <c r="AL1181" s="65"/>
      <c r="AM1181" s="65"/>
      <c r="AN1181" s="65"/>
      <c r="AO1181" s="65"/>
      <c r="AP1181" s="65"/>
      <c r="AQ1181" s="65"/>
      <c r="AR1181" s="65"/>
      <c r="AS1181" s="65"/>
      <c r="AT1181" s="65"/>
      <c r="AU1181" s="65"/>
      <c r="AV1181" s="65"/>
      <c r="AW1181" s="65"/>
      <c r="AX1181" s="65"/>
      <c r="AY1181" s="65"/>
      <c r="AZ1181" s="65"/>
      <c r="BA1181" s="65"/>
      <c r="BB1181" s="65"/>
      <c r="BC1181" s="65"/>
      <c r="BD1181" s="65"/>
      <c r="BE1181" s="65"/>
      <c r="BF1181" s="65"/>
      <c r="BG1181" s="65"/>
      <c r="BH1181" s="65"/>
      <c r="BI1181" s="65"/>
      <c r="BJ1181" s="65"/>
      <c r="BK1181" s="65"/>
      <c r="BL1181" s="65"/>
      <c r="BM1181" s="65"/>
      <c r="BN1181" s="65"/>
      <c r="BO1181" s="65"/>
      <c r="BP1181" s="65"/>
      <c r="BQ1181" s="65"/>
      <c r="BR1181" s="65"/>
      <c r="BS1181" s="65"/>
      <c r="BT1181" s="65"/>
      <c r="BU1181" s="65"/>
      <c r="BV1181" s="65"/>
      <c r="BW1181" s="65"/>
      <c r="BX1181" s="65"/>
      <c r="BY1181" s="65"/>
      <c r="BZ1181" s="65"/>
      <c r="CA1181" s="65"/>
      <c r="CB1181" s="65"/>
      <c r="CC1181" s="65"/>
      <c r="CD1181" s="65"/>
      <c r="CE1181" s="65"/>
      <c r="CF1181" s="65"/>
      <c r="CG1181" s="65"/>
      <c r="CH1181" s="65"/>
      <c r="CI1181" s="65"/>
      <c r="CJ1181" s="65"/>
      <c r="CK1181" s="65"/>
      <c r="CL1181" s="65"/>
      <c r="CM1181" s="65"/>
      <c r="CN1181" s="65"/>
      <c r="CO1181" s="65"/>
      <c r="CP1181" s="65"/>
      <c r="CQ1181" s="65"/>
      <c r="CR1181" s="65"/>
      <c r="CS1181" s="65"/>
      <c r="CT1181" s="65"/>
      <c r="CU1181" s="65"/>
      <c r="CV1181" s="65"/>
      <c r="CW1181" s="65"/>
      <c r="CX1181" s="65"/>
      <c r="CY1181" s="65"/>
      <c r="CZ1181" s="65"/>
      <c r="DA1181" s="65"/>
      <c r="DB1181" s="65"/>
      <c r="DC1181" s="65"/>
      <c r="DD1181" s="65"/>
      <c r="DE1181" s="65"/>
      <c r="DF1181" s="65"/>
      <c r="DG1181" s="65"/>
      <c r="DH1181" s="65"/>
      <c r="DI1181" s="65"/>
      <c r="DJ1181" s="65"/>
      <c r="DK1181" s="65"/>
      <c r="DL1181" s="65"/>
      <c r="DM1181" s="65"/>
      <c r="DN1181" s="65"/>
      <c r="DO1181" s="65"/>
      <c r="DP1181" s="65"/>
      <c r="DQ1181" s="65"/>
      <c r="DR1181" s="65"/>
      <c r="DS1181" s="65"/>
      <c r="DT1181" s="65"/>
      <c r="DU1181" s="65"/>
      <c r="DV1181" s="65"/>
      <c r="DW1181" s="65"/>
      <c r="DX1181" s="65"/>
      <c r="DY1181" s="65"/>
      <c r="DZ1181" s="65"/>
      <c r="EA1181" s="65"/>
    </row>
    <row r="1182" spans="1:131" x14ac:dyDescent="0.25">
      <c r="A1182" s="65"/>
      <c r="B1182" s="65"/>
      <c r="C1182" s="65"/>
      <c r="D1182" s="65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65"/>
      <c r="X1182" s="65"/>
      <c r="Y1182" s="65"/>
      <c r="Z1182" s="65"/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  <c r="AL1182" s="65"/>
      <c r="AM1182" s="65"/>
      <c r="AN1182" s="65"/>
      <c r="AO1182" s="65"/>
      <c r="AP1182" s="65"/>
      <c r="AQ1182" s="65"/>
      <c r="AR1182" s="65"/>
      <c r="AS1182" s="65"/>
      <c r="AT1182" s="65"/>
      <c r="AU1182" s="65"/>
      <c r="AV1182" s="65"/>
      <c r="AW1182" s="65"/>
      <c r="AX1182" s="65"/>
      <c r="AY1182" s="65"/>
      <c r="AZ1182" s="65"/>
      <c r="BA1182" s="65"/>
      <c r="BB1182" s="65"/>
      <c r="BC1182" s="65"/>
      <c r="BD1182" s="65"/>
      <c r="BE1182" s="65"/>
      <c r="BF1182" s="65"/>
      <c r="BG1182" s="65"/>
      <c r="BH1182" s="65"/>
      <c r="BI1182" s="65"/>
      <c r="BJ1182" s="65"/>
      <c r="BK1182" s="65"/>
      <c r="BL1182" s="65"/>
      <c r="BM1182" s="65"/>
      <c r="BN1182" s="65"/>
      <c r="BO1182" s="65"/>
      <c r="BP1182" s="65"/>
      <c r="BQ1182" s="65"/>
      <c r="BR1182" s="65"/>
      <c r="BS1182" s="65"/>
      <c r="BT1182" s="65"/>
      <c r="BU1182" s="65"/>
      <c r="BV1182" s="65"/>
      <c r="BW1182" s="65"/>
      <c r="BX1182" s="65"/>
      <c r="BY1182" s="65"/>
      <c r="BZ1182" s="65"/>
      <c r="CA1182" s="65"/>
      <c r="CB1182" s="65"/>
      <c r="CC1182" s="65"/>
      <c r="CD1182" s="65"/>
      <c r="CE1182" s="65"/>
      <c r="CF1182" s="65"/>
      <c r="CG1182" s="65"/>
      <c r="CH1182" s="65"/>
      <c r="CI1182" s="65"/>
      <c r="CJ1182" s="65"/>
      <c r="CK1182" s="65"/>
      <c r="CL1182" s="65"/>
      <c r="CM1182" s="65"/>
      <c r="CN1182" s="65"/>
      <c r="CO1182" s="65"/>
      <c r="CP1182" s="65"/>
      <c r="CQ1182" s="65"/>
      <c r="CR1182" s="65"/>
      <c r="CS1182" s="65"/>
      <c r="CT1182" s="65"/>
      <c r="CU1182" s="65"/>
      <c r="CV1182" s="65"/>
      <c r="CW1182" s="65"/>
      <c r="CX1182" s="65"/>
      <c r="CY1182" s="65"/>
      <c r="CZ1182" s="65"/>
      <c r="DA1182" s="65"/>
      <c r="DB1182" s="65"/>
      <c r="DC1182" s="65"/>
      <c r="DD1182" s="65"/>
      <c r="DE1182" s="65"/>
      <c r="DF1182" s="65"/>
      <c r="DG1182" s="65"/>
      <c r="DH1182" s="65"/>
      <c r="DI1182" s="65"/>
      <c r="DJ1182" s="65"/>
      <c r="DK1182" s="65"/>
      <c r="DL1182" s="65"/>
      <c r="DM1182" s="65"/>
      <c r="DN1182" s="65"/>
      <c r="DO1182" s="65"/>
      <c r="DP1182" s="65"/>
      <c r="DQ1182" s="65"/>
      <c r="DR1182" s="65"/>
      <c r="DS1182" s="65"/>
      <c r="DT1182" s="65"/>
      <c r="DU1182" s="65"/>
      <c r="DV1182" s="65"/>
      <c r="DW1182" s="65"/>
      <c r="DX1182" s="65"/>
      <c r="DY1182" s="65"/>
      <c r="DZ1182" s="65"/>
      <c r="EA1182" s="65"/>
    </row>
    <row r="1183" spans="1:131" x14ac:dyDescent="0.25">
      <c r="A1183" s="65"/>
      <c r="B1183" s="65"/>
      <c r="C1183" s="65"/>
      <c r="D1183" s="65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65"/>
      <c r="X1183" s="65"/>
      <c r="Y1183" s="65"/>
      <c r="Z1183" s="65"/>
      <c r="AA1183" s="65"/>
      <c r="AB1183" s="65"/>
      <c r="AC1183" s="65"/>
      <c r="AD1183" s="65"/>
      <c r="AE1183" s="65"/>
      <c r="AF1183" s="65"/>
      <c r="AG1183" s="65"/>
      <c r="AH1183" s="65"/>
      <c r="AI1183" s="65"/>
      <c r="AJ1183" s="65"/>
      <c r="AK1183" s="65"/>
      <c r="AL1183" s="65"/>
      <c r="AM1183" s="65"/>
      <c r="AN1183" s="65"/>
      <c r="AO1183" s="65"/>
      <c r="AP1183" s="65"/>
      <c r="AQ1183" s="65"/>
      <c r="AR1183" s="65"/>
      <c r="AS1183" s="65"/>
      <c r="AT1183" s="65"/>
      <c r="AU1183" s="65"/>
      <c r="AV1183" s="65"/>
      <c r="AW1183" s="65"/>
      <c r="AX1183" s="65"/>
      <c r="AY1183" s="65"/>
      <c r="AZ1183" s="65"/>
      <c r="BA1183" s="65"/>
      <c r="BB1183" s="65"/>
      <c r="BC1183" s="65"/>
      <c r="BD1183" s="65"/>
      <c r="BE1183" s="65"/>
      <c r="BF1183" s="65"/>
      <c r="BG1183" s="65"/>
      <c r="BH1183" s="65"/>
      <c r="BI1183" s="65"/>
      <c r="BJ1183" s="65"/>
      <c r="BK1183" s="65"/>
      <c r="BL1183" s="65"/>
      <c r="BM1183" s="65"/>
      <c r="BN1183" s="65"/>
      <c r="BO1183" s="65"/>
      <c r="BP1183" s="65"/>
      <c r="BQ1183" s="65"/>
      <c r="BR1183" s="65"/>
      <c r="BS1183" s="65"/>
      <c r="BT1183" s="65"/>
      <c r="BU1183" s="65"/>
      <c r="BV1183" s="65"/>
      <c r="BW1183" s="65"/>
      <c r="BX1183" s="65"/>
      <c r="BY1183" s="65"/>
      <c r="BZ1183" s="65"/>
      <c r="CA1183" s="65"/>
      <c r="CB1183" s="65"/>
      <c r="CC1183" s="65"/>
      <c r="CD1183" s="65"/>
      <c r="CE1183" s="65"/>
      <c r="CF1183" s="65"/>
      <c r="CG1183" s="65"/>
      <c r="CH1183" s="65"/>
      <c r="CI1183" s="65"/>
      <c r="CJ1183" s="65"/>
      <c r="CK1183" s="65"/>
      <c r="CL1183" s="65"/>
      <c r="CM1183" s="65"/>
      <c r="CN1183" s="65"/>
      <c r="CO1183" s="65"/>
      <c r="CP1183" s="65"/>
      <c r="CQ1183" s="65"/>
      <c r="CR1183" s="65"/>
      <c r="CS1183" s="65"/>
      <c r="CT1183" s="65"/>
      <c r="CU1183" s="65"/>
      <c r="CV1183" s="65"/>
      <c r="CW1183" s="65"/>
      <c r="CX1183" s="65"/>
      <c r="CY1183" s="65"/>
      <c r="CZ1183" s="65"/>
      <c r="DA1183" s="65"/>
      <c r="DB1183" s="65"/>
      <c r="DC1183" s="65"/>
      <c r="DD1183" s="65"/>
      <c r="DE1183" s="65"/>
      <c r="DF1183" s="65"/>
      <c r="DG1183" s="65"/>
      <c r="DH1183" s="65"/>
      <c r="DI1183" s="65"/>
      <c r="DJ1183" s="65"/>
      <c r="DK1183" s="65"/>
      <c r="DL1183" s="65"/>
      <c r="DM1183" s="65"/>
      <c r="DN1183" s="65"/>
      <c r="DO1183" s="65"/>
      <c r="DP1183" s="65"/>
      <c r="DQ1183" s="65"/>
      <c r="DR1183" s="65"/>
      <c r="DS1183" s="65"/>
      <c r="DT1183" s="65"/>
      <c r="DU1183" s="65"/>
      <c r="DV1183" s="65"/>
      <c r="DW1183" s="65"/>
      <c r="DX1183" s="65"/>
      <c r="DY1183" s="65"/>
      <c r="DZ1183" s="65"/>
      <c r="EA1183" s="65"/>
    </row>
    <row r="1184" spans="1:131" x14ac:dyDescent="0.25">
      <c r="A1184" s="65"/>
      <c r="B1184" s="65"/>
      <c r="C1184" s="65"/>
      <c r="D1184" s="65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65"/>
      <c r="X1184" s="65"/>
      <c r="Y1184" s="65"/>
      <c r="Z1184" s="65"/>
      <c r="AA1184" s="65"/>
      <c r="AB1184" s="65"/>
      <c r="AC1184" s="65"/>
      <c r="AD1184" s="65"/>
      <c r="AE1184" s="65"/>
      <c r="AF1184" s="65"/>
      <c r="AG1184" s="65"/>
      <c r="AH1184" s="65"/>
      <c r="AI1184" s="65"/>
      <c r="AJ1184" s="65"/>
      <c r="AK1184" s="65"/>
      <c r="AL1184" s="65"/>
      <c r="AM1184" s="65"/>
      <c r="AN1184" s="65"/>
      <c r="AO1184" s="65"/>
      <c r="AP1184" s="65"/>
      <c r="AQ1184" s="65"/>
      <c r="AR1184" s="65"/>
      <c r="AS1184" s="65"/>
      <c r="AT1184" s="65"/>
      <c r="AU1184" s="65"/>
      <c r="AV1184" s="65"/>
      <c r="AW1184" s="65"/>
      <c r="AX1184" s="65"/>
      <c r="AY1184" s="65"/>
      <c r="AZ1184" s="65"/>
      <c r="BA1184" s="65"/>
      <c r="BB1184" s="65"/>
      <c r="BC1184" s="65"/>
      <c r="BD1184" s="65"/>
      <c r="BE1184" s="65"/>
      <c r="BF1184" s="65"/>
      <c r="BG1184" s="65"/>
      <c r="BH1184" s="65"/>
      <c r="BI1184" s="65"/>
      <c r="BJ1184" s="65"/>
      <c r="BK1184" s="65"/>
      <c r="BL1184" s="65"/>
      <c r="BM1184" s="65"/>
      <c r="BN1184" s="65"/>
      <c r="BO1184" s="65"/>
      <c r="BP1184" s="65"/>
      <c r="BQ1184" s="65"/>
      <c r="BR1184" s="65"/>
      <c r="BS1184" s="65"/>
      <c r="BT1184" s="65"/>
      <c r="BU1184" s="65"/>
      <c r="BV1184" s="65"/>
      <c r="BW1184" s="65"/>
      <c r="BX1184" s="65"/>
      <c r="BY1184" s="65"/>
      <c r="BZ1184" s="65"/>
      <c r="CA1184" s="65"/>
      <c r="CB1184" s="65"/>
      <c r="CC1184" s="65"/>
      <c r="CD1184" s="65"/>
      <c r="CE1184" s="65"/>
      <c r="CF1184" s="65"/>
      <c r="CG1184" s="65"/>
      <c r="CH1184" s="65"/>
      <c r="CI1184" s="65"/>
      <c r="CJ1184" s="65"/>
      <c r="CK1184" s="65"/>
      <c r="CL1184" s="65"/>
      <c r="CM1184" s="65"/>
      <c r="CN1184" s="65"/>
      <c r="CO1184" s="65"/>
      <c r="CP1184" s="65"/>
      <c r="CQ1184" s="65"/>
      <c r="CR1184" s="65"/>
      <c r="CS1184" s="65"/>
      <c r="CT1184" s="65"/>
      <c r="CU1184" s="65"/>
      <c r="CV1184" s="65"/>
      <c r="CW1184" s="65"/>
      <c r="CX1184" s="65"/>
      <c r="CY1184" s="65"/>
      <c r="CZ1184" s="65"/>
      <c r="DA1184" s="65"/>
      <c r="DB1184" s="65"/>
      <c r="DC1184" s="65"/>
      <c r="DD1184" s="65"/>
      <c r="DE1184" s="65"/>
      <c r="DF1184" s="65"/>
      <c r="DG1184" s="65"/>
      <c r="DH1184" s="65"/>
      <c r="DI1184" s="65"/>
      <c r="DJ1184" s="65"/>
      <c r="DK1184" s="65"/>
      <c r="DL1184" s="65"/>
      <c r="DM1184" s="65"/>
      <c r="DN1184" s="65"/>
      <c r="DO1184" s="65"/>
      <c r="DP1184" s="65"/>
      <c r="DQ1184" s="65"/>
      <c r="DR1184" s="65"/>
      <c r="DS1184" s="65"/>
      <c r="DT1184" s="65"/>
      <c r="DU1184" s="65"/>
      <c r="DV1184" s="65"/>
      <c r="DW1184" s="65"/>
      <c r="DX1184" s="65"/>
      <c r="DY1184" s="65"/>
      <c r="DZ1184" s="65"/>
      <c r="EA1184" s="65"/>
    </row>
    <row r="1185" spans="1:131" x14ac:dyDescent="0.25">
      <c r="A1185" s="65"/>
      <c r="B1185" s="65"/>
      <c r="C1185" s="65"/>
      <c r="D1185" s="65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65"/>
      <c r="X1185" s="65"/>
      <c r="Y1185" s="65"/>
      <c r="Z1185" s="65"/>
      <c r="AA1185" s="65"/>
      <c r="AB1185" s="65"/>
      <c r="AC1185" s="65"/>
      <c r="AD1185" s="65"/>
      <c r="AE1185" s="65"/>
      <c r="AF1185" s="65"/>
      <c r="AG1185" s="65"/>
      <c r="AH1185" s="65"/>
      <c r="AI1185" s="65"/>
      <c r="AJ1185" s="65"/>
      <c r="AK1185" s="65"/>
      <c r="AL1185" s="65"/>
      <c r="AM1185" s="65"/>
      <c r="AN1185" s="65"/>
      <c r="AO1185" s="65"/>
      <c r="AP1185" s="65"/>
      <c r="AQ1185" s="65"/>
      <c r="AR1185" s="65"/>
      <c r="AS1185" s="65"/>
      <c r="AT1185" s="65"/>
      <c r="AU1185" s="65"/>
      <c r="AV1185" s="65"/>
      <c r="AW1185" s="65"/>
      <c r="AX1185" s="65"/>
      <c r="AY1185" s="65"/>
      <c r="AZ1185" s="65"/>
      <c r="BA1185" s="65"/>
      <c r="BB1185" s="65"/>
      <c r="BC1185" s="65"/>
      <c r="BD1185" s="65"/>
      <c r="BE1185" s="65"/>
      <c r="BF1185" s="65"/>
      <c r="BG1185" s="65"/>
      <c r="BH1185" s="65"/>
      <c r="BI1185" s="65"/>
      <c r="BJ1185" s="65"/>
      <c r="BK1185" s="65"/>
      <c r="BL1185" s="65"/>
      <c r="BM1185" s="65"/>
      <c r="BN1185" s="65"/>
      <c r="BO1185" s="65"/>
      <c r="BP1185" s="65"/>
      <c r="BQ1185" s="65"/>
      <c r="BR1185" s="65"/>
      <c r="BS1185" s="65"/>
      <c r="BT1185" s="65"/>
      <c r="BU1185" s="65"/>
      <c r="BV1185" s="65"/>
      <c r="BW1185" s="65"/>
      <c r="BX1185" s="65"/>
      <c r="BY1185" s="65"/>
      <c r="BZ1185" s="65"/>
      <c r="CA1185" s="65"/>
      <c r="CB1185" s="65"/>
      <c r="CC1185" s="65"/>
      <c r="CD1185" s="65"/>
      <c r="CE1185" s="65"/>
      <c r="CF1185" s="65"/>
      <c r="CG1185" s="65"/>
      <c r="CH1185" s="65"/>
      <c r="CI1185" s="65"/>
      <c r="CJ1185" s="65"/>
      <c r="CK1185" s="65"/>
      <c r="CL1185" s="65"/>
      <c r="CM1185" s="65"/>
      <c r="CN1185" s="65"/>
      <c r="CO1185" s="65"/>
      <c r="CP1185" s="65"/>
      <c r="CQ1185" s="65"/>
      <c r="CR1185" s="65"/>
      <c r="CS1185" s="65"/>
      <c r="CT1185" s="65"/>
      <c r="CU1185" s="65"/>
      <c r="CV1185" s="65"/>
      <c r="CW1185" s="65"/>
      <c r="CX1185" s="65"/>
      <c r="CY1185" s="65"/>
      <c r="CZ1185" s="65"/>
      <c r="DA1185" s="65"/>
      <c r="DB1185" s="65"/>
      <c r="DC1185" s="65"/>
      <c r="DD1185" s="65"/>
      <c r="DE1185" s="65"/>
      <c r="DF1185" s="65"/>
      <c r="DG1185" s="65"/>
      <c r="DH1185" s="65"/>
      <c r="DI1185" s="65"/>
      <c r="DJ1185" s="65"/>
      <c r="DK1185" s="65"/>
      <c r="DL1185" s="65"/>
      <c r="DM1185" s="65"/>
      <c r="DN1185" s="65"/>
      <c r="DO1185" s="65"/>
      <c r="DP1185" s="65"/>
      <c r="DQ1185" s="65"/>
      <c r="DR1185" s="65"/>
      <c r="DS1185" s="65"/>
      <c r="DT1185" s="65"/>
      <c r="DU1185" s="65"/>
      <c r="DV1185" s="65"/>
      <c r="DW1185" s="65"/>
      <c r="DX1185" s="65"/>
      <c r="DY1185" s="65"/>
      <c r="DZ1185" s="65"/>
      <c r="EA1185" s="65"/>
    </row>
    <row r="1186" spans="1:131" x14ac:dyDescent="0.25">
      <c r="A1186" s="65"/>
      <c r="B1186" s="65"/>
      <c r="C1186" s="65"/>
      <c r="D1186" s="65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65"/>
      <c r="X1186" s="65"/>
      <c r="Y1186" s="65"/>
      <c r="Z1186" s="65"/>
      <c r="AA1186" s="65"/>
      <c r="AB1186" s="65"/>
      <c r="AC1186" s="65"/>
      <c r="AD1186" s="65"/>
      <c r="AE1186" s="65"/>
      <c r="AF1186" s="65"/>
      <c r="AG1186" s="65"/>
      <c r="AH1186" s="65"/>
      <c r="AI1186" s="65"/>
      <c r="AJ1186" s="65"/>
      <c r="AK1186" s="65"/>
      <c r="AL1186" s="65"/>
      <c r="AM1186" s="65"/>
      <c r="AN1186" s="65"/>
      <c r="AO1186" s="65"/>
      <c r="AP1186" s="65"/>
      <c r="AQ1186" s="65"/>
      <c r="AR1186" s="65"/>
      <c r="AS1186" s="65"/>
      <c r="AT1186" s="65"/>
      <c r="AU1186" s="65"/>
      <c r="AV1186" s="65"/>
      <c r="AW1186" s="65"/>
      <c r="AX1186" s="65"/>
      <c r="AY1186" s="65"/>
      <c r="AZ1186" s="65"/>
      <c r="BA1186" s="65"/>
      <c r="BB1186" s="65"/>
      <c r="BC1186" s="65"/>
      <c r="BD1186" s="65"/>
      <c r="BE1186" s="65"/>
      <c r="BF1186" s="65"/>
      <c r="BG1186" s="65"/>
      <c r="BH1186" s="65"/>
      <c r="BI1186" s="65"/>
      <c r="BJ1186" s="65"/>
      <c r="BK1186" s="65"/>
      <c r="BL1186" s="65"/>
      <c r="BM1186" s="65"/>
      <c r="BN1186" s="65"/>
      <c r="BO1186" s="65"/>
      <c r="BP1186" s="65"/>
      <c r="BQ1186" s="65"/>
      <c r="BR1186" s="65"/>
      <c r="BS1186" s="65"/>
      <c r="BT1186" s="65"/>
      <c r="BU1186" s="65"/>
      <c r="BV1186" s="65"/>
      <c r="BW1186" s="65"/>
      <c r="BX1186" s="65"/>
      <c r="BY1186" s="65"/>
      <c r="BZ1186" s="65"/>
      <c r="CA1186" s="65"/>
      <c r="CB1186" s="65"/>
      <c r="CC1186" s="65"/>
      <c r="CD1186" s="65"/>
      <c r="CE1186" s="65"/>
      <c r="CF1186" s="65"/>
      <c r="CG1186" s="65"/>
      <c r="CH1186" s="65"/>
      <c r="CI1186" s="65"/>
      <c r="CJ1186" s="65"/>
      <c r="CK1186" s="65"/>
      <c r="CL1186" s="65"/>
      <c r="CM1186" s="65"/>
      <c r="CN1186" s="65"/>
      <c r="CO1186" s="65"/>
      <c r="CP1186" s="65"/>
      <c r="CQ1186" s="65"/>
      <c r="CR1186" s="65"/>
      <c r="CS1186" s="65"/>
      <c r="CT1186" s="65"/>
      <c r="CU1186" s="65"/>
      <c r="CV1186" s="65"/>
      <c r="CW1186" s="65"/>
      <c r="CX1186" s="65"/>
      <c r="CY1186" s="65"/>
      <c r="CZ1186" s="65"/>
      <c r="DA1186" s="65"/>
      <c r="DB1186" s="65"/>
      <c r="DC1186" s="65"/>
      <c r="DD1186" s="65"/>
      <c r="DE1186" s="65"/>
      <c r="DF1186" s="65"/>
      <c r="DG1186" s="65"/>
      <c r="DH1186" s="65"/>
      <c r="DI1186" s="65"/>
      <c r="DJ1186" s="65"/>
      <c r="DK1186" s="65"/>
      <c r="DL1186" s="65"/>
      <c r="DM1186" s="65"/>
      <c r="DN1186" s="65"/>
      <c r="DO1186" s="65"/>
      <c r="DP1186" s="65"/>
      <c r="DQ1186" s="65"/>
      <c r="DR1186" s="65"/>
      <c r="DS1186" s="65"/>
      <c r="DT1186" s="65"/>
      <c r="DU1186" s="65"/>
      <c r="DV1186" s="65"/>
      <c r="DW1186" s="65"/>
      <c r="DX1186" s="65"/>
      <c r="DY1186" s="65"/>
      <c r="DZ1186" s="65"/>
      <c r="EA1186" s="65"/>
    </row>
    <row r="1187" spans="1:131" x14ac:dyDescent="0.25">
      <c r="A1187" s="65"/>
      <c r="B1187" s="65"/>
      <c r="C1187" s="65"/>
      <c r="D1187" s="65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65"/>
      <c r="X1187" s="65"/>
      <c r="Y1187" s="65"/>
      <c r="Z1187" s="65"/>
      <c r="AA1187" s="65"/>
      <c r="AB1187" s="65"/>
      <c r="AC1187" s="65"/>
      <c r="AD1187" s="65"/>
      <c r="AE1187" s="65"/>
      <c r="AF1187" s="65"/>
      <c r="AG1187" s="65"/>
      <c r="AH1187" s="65"/>
      <c r="AI1187" s="65"/>
      <c r="AJ1187" s="65"/>
      <c r="AK1187" s="65"/>
      <c r="AL1187" s="65"/>
      <c r="AM1187" s="65"/>
      <c r="AN1187" s="65"/>
      <c r="AO1187" s="65"/>
      <c r="AP1187" s="65"/>
      <c r="AQ1187" s="65"/>
      <c r="AR1187" s="65"/>
      <c r="AS1187" s="65"/>
      <c r="AT1187" s="65"/>
      <c r="AU1187" s="65"/>
      <c r="AV1187" s="65"/>
      <c r="AW1187" s="65"/>
      <c r="AX1187" s="65"/>
      <c r="AY1187" s="65"/>
      <c r="AZ1187" s="65"/>
      <c r="BA1187" s="65"/>
      <c r="BB1187" s="65"/>
      <c r="BC1187" s="65"/>
      <c r="BD1187" s="65"/>
      <c r="BE1187" s="65"/>
      <c r="BF1187" s="65"/>
      <c r="BG1187" s="65"/>
      <c r="BH1187" s="65"/>
      <c r="BI1187" s="65"/>
      <c r="BJ1187" s="65"/>
      <c r="BK1187" s="65"/>
      <c r="BL1187" s="65"/>
      <c r="BM1187" s="65"/>
      <c r="BN1187" s="65"/>
      <c r="BO1187" s="65"/>
      <c r="BP1187" s="65"/>
      <c r="BQ1187" s="65"/>
      <c r="BR1187" s="65"/>
      <c r="BS1187" s="65"/>
      <c r="BT1187" s="65"/>
      <c r="BU1187" s="65"/>
      <c r="BV1187" s="65"/>
      <c r="BW1187" s="65"/>
      <c r="BX1187" s="65"/>
      <c r="BY1187" s="65"/>
      <c r="BZ1187" s="65"/>
      <c r="CA1187" s="65"/>
      <c r="CB1187" s="65"/>
      <c r="CC1187" s="65"/>
      <c r="CD1187" s="65"/>
      <c r="CE1187" s="65"/>
      <c r="CF1187" s="65"/>
      <c r="CG1187" s="65"/>
      <c r="CH1187" s="65"/>
      <c r="CI1187" s="65"/>
      <c r="CJ1187" s="65"/>
      <c r="CK1187" s="65"/>
      <c r="CL1187" s="65"/>
      <c r="CM1187" s="65"/>
      <c r="CN1187" s="65"/>
      <c r="CO1187" s="65"/>
      <c r="CP1187" s="65"/>
      <c r="CQ1187" s="65"/>
      <c r="CR1187" s="65"/>
      <c r="CS1187" s="65"/>
      <c r="CT1187" s="65"/>
      <c r="CU1187" s="65"/>
      <c r="CV1187" s="65"/>
      <c r="CW1187" s="65"/>
      <c r="CX1187" s="65"/>
      <c r="CY1187" s="65"/>
      <c r="CZ1187" s="65"/>
      <c r="DA1187" s="65"/>
      <c r="DB1187" s="65"/>
      <c r="DC1187" s="65"/>
      <c r="DD1187" s="65"/>
      <c r="DE1187" s="65"/>
      <c r="DF1187" s="65"/>
      <c r="DG1187" s="65"/>
      <c r="DH1187" s="65"/>
      <c r="DI1187" s="65"/>
      <c r="DJ1187" s="65"/>
      <c r="DK1187" s="65"/>
      <c r="DL1187" s="65"/>
      <c r="DM1187" s="65"/>
      <c r="DN1187" s="65"/>
      <c r="DO1187" s="65"/>
      <c r="DP1187" s="65"/>
      <c r="DQ1187" s="65"/>
      <c r="DR1187" s="65"/>
      <c r="DS1187" s="65"/>
      <c r="DT1187" s="65"/>
      <c r="DU1187" s="65"/>
      <c r="DV1187" s="65"/>
      <c r="DW1187" s="65"/>
      <c r="DX1187" s="65"/>
      <c r="DY1187" s="65"/>
      <c r="DZ1187" s="65"/>
      <c r="EA1187" s="65"/>
    </row>
    <row r="1188" spans="1:131" x14ac:dyDescent="0.25">
      <c r="A1188" s="65"/>
      <c r="B1188" s="65"/>
      <c r="C1188" s="65"/>
      <c r="D1188" s="65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65"/>
      <c r="X1188" s="65"/>
      <c r="Y1188" s="65"/>
      <c r="Z1188" s="65"/>
      <c r="AA1188" s="65"/>
      <c r="AB1188" s="65"/>
      <c r="AC1188" s="65"/>
      <c r="AD1188" s="65"/>
      <c r="AE1188" s="65"/>
      <c r="AF1188" s="65"/>
      <c r="AG1188" s="65"/>
      <c r="AH1188" s="65"/>
      <c r="AI1188" s="65"/>
      <c r="AJ1188" s="65"/>
      <c r="AK1188" s="65"/>
      <c r="AL1188" s="65"/>
      <c r="AM1188" s="65"/>
      <c r="AN1188" s="65"/>
      <c r="AO1188" s="65"/>
      <c r="AP1188" s="65"/>
      <c r="AQ1188" s="65"/>
      <c r="AR1188" s="65"/>
      <c r="AS1188" s="65"/>
      <c r="AT1188" s="65"/>
      <c r="AU1188" s="65"/>
      <c r="AV1188" s="65"/>
      <c r="AW1188" s="65"/>
      <c r="AX1188" s="65"/>
      <c r="AY1188" s="65"/>
      <c r="AZ1188" s="65"/>
      <c r="BA1188" s="65"/>
      <c r="BB1188" s="65"/>
      <c r="BC1188" s="65"/>
      <c r="BD1188" s="65"/>
      <c r="BE1188" s="65"/>
      <c r="BF1188" s="65"/>
      <c r="BG1188" s="65"/>
      <c r="BH1188" s="65"/>
      <c r="BI1188" s="65"/>
      <c r="BJ1188" s="65"/>
      <c r="BK1188" s="65"/>
      <c r="BL1188" s="65"/>
      <c r="BM1188" s="65"/>
      <c r="BN1188" s="65"/>
      <c r="BO1188" s="65"/>
      <c r="BP1188" s="65"/>
      <c r="BQ1188" s="65"/>
      <c r="BR1188" s="65"/>
      <c r="BS1188" s="65"/>
      <c r="BT1188" s="65"/>
      <c r="BU1188" s="65"/>
      <c r="BV1188" s="65"/>
      <c r="BW1188" s="65"/>
      <c r="BX1188" s="65"/>
      <c r="BY1188" s="65"/>
      <c r="BZ1188" s="65"/>
      <c r="CA1188" s="65"/>
      <c r="CB1188" s="65"/>
      <c r="CC1188" s="65"/>
      <c r="CD1188" s="65"/>
      <c r="CE1188" s="65"/>
      <c r="CF1188" s="65"/>
      <c r="CG1188" s="65"/>
      <c r="CH1188" s="65"/>
      <c r="CI1188" s="65"/>
      <c r="CJ1188" s="65"/>
      <c r="CK1188" s="65"/>
      <c r="CL1188" s="65"/>
      <c r="CM1188" s="65"/>
      <c r="CN1188" s="65"/>
      <c r="CO1188" s="65"/>
      <c r="CP1188" s="65"/>
      <c r="CQ1188" s="65"/>
      <c r="CR1188" s="65"/>
      <c r="CS1188" s="65"/>
      <c r="CT1188" s="65"/>
      <c r="CU1188" s="65"/>
      <c r="CV1188" s="65"/>
      <c r="CW1188" s="65"/>
      <c r="CX1188" s="65"/>
      <c r="CY1188" s="65"/>
      <c r="CZ1188" s="65"/>
      <c r="DA1188" s="65"/>
      <c r="DB1188" s="65"/>
      <c r="DC1188" s="65"/>
      <c r="DD1188" s="65"/>
      <c r="DE1188" s="65"/>
      <c r="DF1188" s="65"/>
      <c r="DG1188" s="65"/>
      <c r="DH1188" s="65"/>
      <c r="DI1188" s="65"/>
      <c r="DJ1188" s="65"/>
      <c r="DK1188" s="65"/>
      <c r="DL1188" s="65"/>
      <c r="DM1188" s="65"/>
      <c r="DN1188" s="65"/>
      <c r="DO1188" s="65"/>
      <c r="DP1188" s="65"/>
      <c r="DQ1188" s="65"/>
      <c r="DR1188" s="65"/>
      <c r="DS1188" s="65"/>
      <c r="DT1188" s="65"/>
      <c r="DU1188" s="65"/>
      <c r="DV1188" s="65"/>
      <c r="DW1188" s="65"/>
      <c r="DX1188" s="65"/>
      <c r="DY1188" s="65"/>
      <c r="DZ1188" s="65"/>
      <c r="EA1188" s="65"/>
    </row>
    <row r="1189" spans="1:131" x14ac:dyDescent="0.25">
      <c r="A1189" s="65"/>
      <c r="B1189" s="65"/>
      <c r="C1189" s="65"/>
      <c r="D1189" s="65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65"/>
      <c r="X1189" s="65"/>
      <c r="Y1189" s="65"/>
      <c r="Z1189" s="65"/>
      <c r="AA1189" s="65"/>
      <c r="AB1189" s="65"/>
      <c r="AC1189" s="65"/>
      <c r="AD1189" s="65"/>
      <c r="AE1189" s="65"/>
      <c r="AF1189" s="65"/>
      <c r="AG1189" s="65"/>
      <c r="AH1189" s="65"/>
      <c r="AI1189" s="65"/>
      <c r="AJ1189" s="65"/>
      <c r="AK1189" s="65"/>
      <c r="AL1189" s="65"/>
      <c r="AM1189" s="65"/>
      <c r="AN1189" s="65"/>
      <c r="AO1189" s="65"/>
      <c r="AP1189" s="65"/>
      <c r="AQ1189" s="65"/>
      <c r="AR1189" s="65"/>
      <c r="AS1189" s="65"/>
      <c r="AT1189" s="65"/>
      <c r="AU1189" s="65"/>
      <c r="AV1189" s="65"/>
      <c r="AW1189" s="65"/>
      <c r="AX1189" s="65"/>
      <c r="AY1189" s="65"/>
      <c r="AZ1189" s="65"/>
      <c r="BA1189" s="65"/>
      <c r="BB1189" s="65"/>
      <c r="BC1189" s="65"/>
      <c r="BD1189" s="65"/>
      <c r="BE1189" s="65"/>
      <c r="BF1189" s="65"/>
      <c r="BG1189" s="65"/>
      <c r="BH1189" s="65"/>
      <c r="BI1189" s="65"/>
      <c r="BJ1189" s="65"/>
      <c r="BK1189" s="65"/>
      <c r="BL1189" s="65"/>
      <c r="BM1189" s="65"/>
      <c r="BN1189" s="65"/>
      <c r="BO1189" s="65"/>
      <c r="BP1189" s="65"/>
      <c r="BQ1189" s="65"/>
      <c r="BR1189" s="65"/>
      <c r="BS1189" s="65"/>
      <c r="BT1189" s="65"/>
      <c r="BU1189" s="65"/>
      <c r="BV1189" s="65"/>
      <c r="BW1189" s="65"/>
      <c r="BX1189" s="65"/>
      <c r="BY1189" s="65"/>
      <c r="BZ1189" s="65"/>
      <c r="CA1189" s="65"/>
      <c r="CB1189" s="65"/>
      <c r="CC1189" s="65"/>
      <c r="CD1189" s="65"/>
      <c r="CE1189" s="65"/>
      <c r="CF1189" s="65"/>
      <c r="CG1189" s="65"/>
      <c r="CH1189" s="65"/>
      <c r="CI1189" s="65"/>
      <c r="CJ1189" s="65"/>
      <c r="CK1189" s="65"/>
      <c r="CL1189" s="65"/>
      <c r="CM1189" s="65"/>
      <c r="CN1189" s="65"/>
      <c r="CO1189" s="65"/>
      <c r="CP1189" s="65"/>
      <c r="CQ1189" s="65"/>
      <c r="CR1189" s="65"/>
      <c r="CS1189" s="65"/>
      <c r="CT1189" s="65"/>
      <c r="CU1189" s="65"/>
      <c r="CV1189" s="65"/>
      <c r="CW1189" s="65"/>
      <c r="CX1189" s="65"/>
      <c r="CY1189" s="65"/>
      <c r="CZ1189" s="65"/>
      <c r="DA1189" s="65"/>
      <c r="DB1189" s="65"/>
      <c r="DC1189" s="65"/>
      <c r="DD1189" s="65"/>
      <c r="DE1189" s="65"/>
      <c r="DF1189" s="65"/>
      <c r="DG1189" s="65"/>
      <c r="DH1189" s="65"/>
      <c r="DI1189" s="65"/>
      <c r="DJ1189" s="65"/>
      <c r="DK1189" s="65"/>
      <c r="DL1189" s="65"/>
      <c r="DM1189" s="65"/>
      <c r="DN1189" s="65"/>
      <c r="DO1189" s="65"/>
      <c r="DP1189" s="65"/>
      <c r="DQ1189" s="65"/>
      <c r="DR1189" s="65"/>
      <c r="DS1189" s="65"/>
      <c r="DT1189" s="65"/>
      <c r="DU1189" s="65"/>
      <c r="DV1189" s="65"/>
      <c r="DW1189" s="65"/>
      <c r="DX1189" s="65"/>
      <c r="DY1189" s="65"/>
      <c r="DZ1189" s="65"/>
      <c r="EA1189" s="65"/>
    </row>
    <row r="1190" spans="1:131" x14ac:dyDescent="0.25">
      <c r="A1190" s="65"/>
      <c r="B1190" s="65"/>
      <c r="C1190" s="65"/>
      <c r="D1190" s="65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65"/>
      <c r="X1190" s="65"/>
      <c r="Y1190" s="65"/>
      <c r="Z1190" s="65"/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  <c r="AL1190" s="65"/>
      <c r="AM1190" s="65"/>
      <c r="AN1190" s="65"/>
      <c r="AO1190" s="65"/>
      <c r="AP1190" s="65"/>
      <c r="AQ1190" s="65"/>
      <c r="AR1190" s="65"/>
      <c r="AS1190" s="65"/>
      <c r="AT1190" s="65"/>
      <c r="AU1190" s="65"/>
      <c r="AV1190" s="65"/>
      <c r="AW1190" s="65"/>
      <c r="AX1190" s="65"/>
      <c r="AY1190" s="65"/>
      <c r="AZ1190" s="65"/>
      <c r="BA1190" s="65"/>
      <c r="BB1190" s="65"/>
      <c r="BC1190" s="65"/>
      <c r="BD1190" s="65"/>
      <c r="BE1190" s="65"/>
      <c r="BF1190" s="65"/>
      <c r="BG1190" s="65"/>
      <c r="BH1190" s="65"/>
      <c r="BI1190" s="65"/>
      <c r="BJ1190" s="65"/>
      <c r="BK1190" s="65"/>
      <c r="BL1190" s="65"/>
      <c r="BM1190" s="65"/>
      <c r="BN1190" s="65"/>
      <c r="BO1190" s="65"/>
      <c r="BP1190" s="65"/>
      <c r="BQ1190" s="65"/>
      <c r="BR1190" s="65"/>
      <c r="BS1190" s="65"/>
      <c r="BT1190" s="65"/>
      <c r="BU1190" s="65"/>
      <c r="BV1190" s="65"/>
      <c r="BW1190" s="65"/>
      <c r="BX1190" s="65"/>
      <c r="BY1190" s="65"/>
      <c r="BZ1190" s="65"/>
      <c r="CA1190" s="65"/>
      <c r="CB1190" s="65"/>
      <c r="CC1190" s="65"/>
      <c r="CD1190" s="65"/>
      <c r="CE1190" s="65"/>
      <c r="CF1190" s="65"/>
      <c r="CG1190" s="65"/>
      <c r="CH1190" s="65"/>
      <c r="CI1190" s="65"/>
      <c r="CJ1190" s="65"/>
      <c r="CK1190" s="65"/>
      <c r="CL1190" s="65"/>
      <c r="CM1190" s="65"/>
      <c r="CN1190" s="65"/>
      <c r="CO1190" s="65"/>
      <c r="CP1190" s="65"/>
      <c r="CQ1190" s="65"/>
      <c r="CR1190" s="65"/>
      <c r="CS1190" s="65"/>
      <c r="CT1190" s="65"/>
      <c r="CU1190" s="65"/>
      <c r="CV1190" s="65"/>
      <c r="CW1190" s="65"/>
      <c r="CX1190" s="65"/>
      <c r="CY1190" s="65"/>
      <c r="CZ1190" s="65"/>
      <c r="DA1190" s="65"/>
      <c r="DB1190" s="65"/>
      <c r="DC1190" s="65"/>
      <c r="DD1190" s="65"/>
      <c r="DE1190" s="65"/>
      <c r="DF1190" s="65"/>
      <c r="DG1190" s="65"/>
      <c r="DH1190" s="65"/>
      <c r="DI1190" s="65"/>
      <c r="DJ1190" s="65"/>
      <c r="DK1190" s="65"/>
      <c r="DL1190" s="65"/>
      <c r="DM1190" s="65"/>
      <c r="DN1190" s="65"/>
      <c r="DO1190" s="65"/>
      <c r="DP1190" s="65"/>
      <c r="DQ1190" s="65"/>
      <c r="DR1190" s="65"/>
      <c r="DS1190" s="65"/>
      <c r="DT1190" s="65"/>
      <c r="DU1190" s="65"/>
      <c r="DV1190" s="65"/>
      <c r="DW1190" s="65"/>
      <c r="DX1190" s="65"/>
      <c r="DY1190" s="65"/>
      <c r="DZ1190" s="65"/>
      <c r="EA1190" s="65"/>
    </row>
    <row r="1191" spans="1:131" x14ac:dyDescent="0.25">
      <c r="A1191" s="65"/>
      <c r="B1191" s="65"/>
      <c r="C1191" s="65"/>
      <c r="D1191" s="65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65"/>
      <c r="X1191" s="65"/>
      <c r="Y1191" s="65"/>
      <c r="Z1191" s="65"/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  <c r="AL1191" s="65"/>
      <c r="AM1191" s="65"/>
      <c r="AN1191" s="65"/>
      <c r="AO1191" s="65"/>
      <c r="AP1191" s="65"/>
      <c r="AQ1191" s="65"/>
      <c r="AR1191" s="65"/>
      <c r="AS1191" s="65"/>
      <c r="AT1191" s="65"/>
      <c r="AU1191" s="65"/>
      <c r="AV1191" s="65"/>
      <c r="AW1191" s="65"/>
      <c r="AX1191" s="65"/>
      <c r="AY1191" s="65"/>
      <c r="AZ1191" s="65"/>
      <c r="BA1191" s="65"/>
      <c r="BB1191" s="65"/>
      <c r="BC1191" s="65"/>
      <c r="BD1191" s="65"/>
      <c r="BE1191" s="65"/>
      <c r="BF1191" s="65"/>
      <c r="BG1191" s="65"/>
      <c r="BH1191" s="65"/>
      <c r="BI1191" s="65"/>
      <c r="BJ1191" s="65"/>
      <c r="BK1191" s="65"/>
      <c r="BL1191" s="65"/>
      <c r="BM1191" s="65"/>
      <c r="BN1191" s="65"/>
      <c r="BO1191" s="65"/>
      <c r="BP1191" s="65"/>
      <c r="BQ1191" s="65"/>
      <c r="BR1191" s="65"/>
      <c r="BS1191" s="65"/>
      <c r="BT1191" s="65"/>
      <c r="BU1191" s="65"/>
      <c r="BV1191" s="65"/>
      <c r="BW1191" s="65"/>
      <c r="BX1191" s="65"/>
      <c r="BY1191" s="65"/>
      <c r="BZ1191" s="65"/>
      <c r="CA1191" s="65"/>
      <c r="CB1191" s="65"/>
      <c r="CC1191" s="65"/>
      <c r="CD1191" s="65"/>
      <c r="CE1191" s="65"/>
      <c r="CF1191" s="65"/>
      <c r="CG1191" s="65"/>
      <c r="CH1191" s="65"/>
      <c r="CI1191" s="65"/>
      <c r="CJ1191" s="65"/>
      <c r="CK1191" s="65"/>
      <c r="CL1191" s="65"/>
      <c r="CM1191" s="65"/>
      <c r="CN1191" s="65"/>
      <c r="CO1191" s="65"/>
      <c r="CP1191" s="65"/>
      <c r="CQ1191" s="65"/>
      <c r="CR1191" s="65"/>
      <c r="CS1191" s="65"/>
      <c r="CT1191" s="65"/>
      <c r="CU1191" s="65"/>
      <c r="CV1191" s="65"/>
      <c r="CW1191" s="65"/>
      <c r="CX1191" s="65"/>
      <c r="CY1191" s="65"/>
      <c r="CZ1191" s="65"/>
      <c r="DA1191" s="65"/>
      <c r="DB1191" s="65"/>
      <c r="DC1191" s="65"/>
      <c r="DD1191" s="65"/>
      <c r="DE1191" s="65"/>
      <c r="DF1191" s="65"/>
      <c r="DG1191" s="65"/>
      <c r="DH1191" s="65"/>
      <c r="DI1191" s="65"/>
      <c r="DJ1191" s="65"/>
      <c r="DK1191" s="65"/>
      <c r="DL1191" s="65"/>
      <c r="DM1191" s="65"/>
      <c r="DN1191" s="65"/>
      <c r="DO1191" s="65"/>
      <c r="DP1191" s="65"/>
      <c r="DQ1191" s="65"/>
      <c r="DR1191" s="65"/>
      <c r="DS1191" s="65"/>
      <c r="DT1191" s="65"/>
      <c r="DU1191" s="65"/>
      <c r="DV1191" s="65"/>
      <c r="DW1191" s="65"/>
      <c r="DX1191" s="65"/>
      <c r="DY1191" s="65"/>
      <c r="DZ1191" s="65"/>
      <c r="EA1191" s="65"/>
    </row>
    <row r="1192" spans="1:131" x14ac:dyDescent="0.25">
      <c r="A1192" s="65"/>
      <c r="B1192" s="65"/>
      <c r="C1192" s="65"/>
      <c r="D1192" s="65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65"/>
      <c r="X1192" s="65"/>
      <c r="Y1192" s="65"/>
      <c r="Z1192" s="65"/>
      <c r="AA1192" s="65"/>
      <c r="AB1192" s="65"/>
      <c r="AC1192" s="65"/>
      <c r="AD1192" s="65"/>
      <c r="AE1192" s="65"/>
      <c r="AF1192" s="65"/>
      <c r="AG1192" s="65"/>
      <c r="AH1192" s="65"/>
      <c r="AI1192" s="65"/>
      <c r="AJ1192" s="65"/>
      <c r="AK1192" s="65"/>
      <c r="AL1192" s="65"/>
      <c r="AM1192" s="65"/>
      <c r="AN1192" s="65"/>
      <c r="AO1192" s="65"/>
      <c r="AP1192" s="65"/>
      <c r="AQ1192" s="65"/>
      <c r="AR1192" s="65"/>
      <c r="AS1192" s="65"/>
      <c r="AT1192" s="65"/>
      <c r="AU1192" s="65"/>
      <c r="AV1192" s="65"/>
      <c r="AW1192" s="65"/>
      <c r="AX1192" s="65"/>
      <c r="AY1192" s="65"/>
      <c r="AZ1192" s="65"/>
      <c r="BA1192" s="65"/>
      <c r="BB1192" s="65"/>
      <c r="BC1192" s="65"/>
      <c r="BD1192" s="65"/>
      <c r="BE1192" s="65"/>
      <c r="BF1192" s="65"/>
      <c r="BG1192" s="65"/>
      <c r="BH1192" s="65"/>
      <c r="BI1192" s="65"/>
      <c r="BJ1192" s="65"/>
      <c r="BK1192" s="65"/>
      <c r="BL1192" s="65"/>
      <c r="BM1192" s="65"/>
      <c r="BN1192" s="65"/>
      <c r="BO1192" s="65"/>
      <c r="BP1192" s="65"/>
      <c r="BQ1192" s="65"/>
      <c r="BR1192" s="65"/>
      <c r="BS1192" s="65"/>
      <c r="BT1192" s="65"/>
      <c r="BU1192" s="65"/>
      <c r="BV1192" s="65"/>
      <c r="BW1192" s="65"/>
      <c r="BX1192" s="65"/>
      <c r="BY1192" s="65"/>
      <c r="BZ1192" s="65"/>
      <c r="CA1192" s="65"/>
      <c r="CB1192" s="65"/>
      <c r="CC1192" s="65"/>
      <c r="CD1192" s="65"/>
      <c r="CE1192" s="65"/>
      <c r="CF1192" s="65"/>
      <c r="CG1192" s="65"/>
      <c r="CH1192" s="65"/>
      <c r="CI1192" s="65"/>
      <c r="CJ1192" s="65"/>
      <c r="CK1192" s="65"/>
      <c r="CL1192" s="65"/>
      <c r="CM1192" s="65"/>
      <c r="CN1192" s="65"/>
      <c r="CO1192" s="65"/>
      <c r="CP1192" s="65"/>
      <c r="CQ1192" s="65"/>
      <c r="CR1192" s="65"/>
      <c r="CS1192" s="65"/>
      <c r="CT1192" s="65"/>
      <c r="CU1192" s="65"/>
      <c r="CV1192" s="65"/>
      <c r="CW1192" s="65"/>
      <c r="CX1192" s="65"/>
      <c r="CY1192" s="65"/>
      <c r="CZ1192" s="65"/>
      <c r="DA1192" s="65"/>
      <c r="DB1192" s="65"/>
      <c r="DC1192" s="65"/>
      <c r="DD1192" s="65"/>
      <c r="DE1192" s="65"/>
      <c r="DF1192" s="65"/>
      <c r="DG1192" s="65"/>
      <c r="DH1192" s="65"/>
      <c r="DI1192" s="65"/>
      <c r="DJ1192" s="65"/>
      <c r="DK1192" s="65"/>
      <c r="DL1192" s="65"/>
      <c r="DM1192" s="65"/>
      <c r="DN1192" s="65"/>
      <c r="DO1192" s="65"/>
      <c r="DP1192" s="65"/>
      <c r="DQ1192" s="65"/>
      <c r="DR1192" s="65"/>
      <c r="DS1192" s="65"/>
      <c r="DT1192" s="65"/>
      <c r="DU1192" s="65"/>
      <c r="DV1192" s="65"/>
      <c r="DW1192" s="65"/>
      <c r="DX1192" s="65"/>
      <c r="DY1192" s="65"/>
      <c r="DZ1192" s="65"/>
      <c r="EA1192" s="65"/>
    </row>
    <row r="1193" spans="1:131" x14ac:dyDescent="0.25">
      <c r="A1193" s="65"/>
      <c r="B1193" s="65"/>
      <c r="C1193" s="65"/>
      <c r="D1193" s="65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65"/>
      <c r="X1193" s="65"/>
      <c r="Y1193" s="65"/>
      <c r="Z1193" s="65"/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  <c r="AL1193" s="65"/>
      <c r="AM1193" s="65"/>
      <c r="AN1193" s="65"/>
      <c r="AO1193" s="65"/>
      <c r="AP1193" s="65"/>
      <c r="AQ1193" s="65"/>
      <c r="AR1193" s="65"/>
      <c r="AS1193" s="65"/>
      <c r="AT1193" s="65"/>
      <c r="AU1193" s="65"/>
      <c r="AV1193" s="65"/>
      <c r="AW1193" s="65"/>
      <c r="AX1193" s="65"/>
      <c r="AY1193" s="65"/>
      <c r="AZ1193" s="65"/>
      <c r="BA1193" s="65"/>
      <c r="BB1193" s="65"/>
      <c r="BC1193" s="65"/>
      <c r="BD1193" s="65"/>
      <c r="BE1193" s="65"/>
      <c r="BF1193" s="65"/>
      <c r="BG1193" s="65"/>
      <c r="BH1193" s="65"/>
      <c r="BI1193" s="65"/>
      <c r="BJ1193" s="65"/>
      <c r="BK1193" s="65"/>
      <c r="BL1193" s="65"/>
      <c r="BM1193" s="65"/>
      <c r="BN1193" s="65"/>
      <c r="BO1193" s="65"/>
      <c r="BP1193" s="65"/>
      <c r="BQ1193" s="65"/>
      <c r="BR1193" s="65"/>
      <c r="BS1193" s="65"/>
      <c r="BT1193" s="65"/>
      <c r="BU1193" s="65"/>
      <c r="BV1193" s="65"/>
      <c r="BW1193" s="65"/>
      <c r="BX1193" s="65"/>
      <c r="BY1193" s="65"/>
      <c r="BZ1193" s="65"/>
      <c r="CA1193" s="65"/>
      <c r="CB1193" s="65"/>
      <c r="CC1193" s="65"/>
      <c r="CD1193" s="65"/>
      <c r="CE1193" s="65"/>
      <c r="CF1193" s="65"/>
      <c r="CG1193" s="65"/>
      <c r="CH1193" s="65"/>
      <c r="CI1193" s="65"/>
      <c r="CJ1193" s="65"/>
      <c r="CK1193" s="65"/>
      <c r="CL1193" s="65"/>
      <c r="CM1193" s="65"/>
      <c r="CN1193" s="65"/>
      <c r="CO1193" s="65"/>
      <c r="CP1193" s="65"/>
      <c r="CQ1193" s="65"/>
      <c r="CR1193" s="65"/>
      <c r="CS1193" s="65"/>
      <c r="CT1193" s="65"/>
      <c r="CU1193" s="65"/>
      <c r="CV1193" s="65"/>
      <c r="CW1193" s="65"/>
      <c r="CX1193" s="65"/>
      <c r="CY1193" s="65"/>
      <c r="CZ1193" s="65"/>
      <c r="DA1193" s="65"/>
      <c r="DB1193" s="65"/>
      <c r="DC1193" s="65"/>
      <c r="DD1193" s="65"/>
      <c r="DE1193" s="65"/>
      <c r="DF1193" s="65"/>
      <c r="DG1193" s="65"/>
      <c r="DH1193" s="65"/>
      <c r="DI1193" s="65"/>
      <c r="DJ1193" s="65"/>
      <c r="DK1193" s="65"/>
      <c r="DL1193" s="65"/>
      <c r="DM1193" s="65"/>
      <c r="DN1193" s="65"/>
      <c r="DO1193" s="65"/>
      <c r="DP1193" s="65"/>
      <c r="DQ1193" s="65"/>
      <c r="DR1193" s="65"/>
      <c r="DS1193" s="65"/>
      <c r="DT1193" s="65"/>
      <c r="DU1193" s="65"/>
      <c r="DV1193" s="65"/>
      <c r="DW1193" s="65"/>
      <c r="DX1193" s="65"/>
      <c r="DY1193" s="65"/>
      <c r="DZ1193" s="65"/>
      <c r="EA1193" s="65"/>
    </row>
    <row r="1194" spans="1:131" x14ac:dyDescent="0.25">
      <c r="A1194" s="65"/>
      <c r="B1194" s="65"/>
      <c r="C1194" s="65"/>
      <c r="D1194" s="65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65"/>
      <c r="X1194" s="65"/>
      <c r="Y1194" s="65"/>
      <c r="Z1194" s="65"/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  <c r="AL1194" s="65"/>
      <c r="AM1194" s="65"/>
      <c r="AN1194" s="65"/>
      <c r="AO1194" s="65"/>
      <c r="AP1194" s="65"/>
      <c r="AQ1194" s="65"/>
      <c r="AR1194" s="65"/>
      <c r="AS1194" s="65"/>
      <c r="AT1194" s="65"/>
      <c r="AU1194" s="65"/>
      <c r="AV1194" s="65"/>
      <c r="AW1194" s="65"/>
      <c r="AX1194" s="65"/>
      <c r="AY1194" s="65"/>
      <c r="AZ1194" s="65"/>
      <c r="BA1194" s="65"/>
      <c r="BB1194" s="65"/>
      <c r="BC1194" s="65"/>
      <c r="BD1194" s="65"/>
      <c r="BE1194" s="65"/>
      <c r="BF1194" s="65"/>
      <c r="BG1194" s="65"/>
      <c r="BH1194" s="65"/>
      <c r="BI1194" s="65"/>
      <c r="BJ1194" s="65"/>
      <c r="BK1194" s="65"/>
      <c r="BL1194" s="65"/>
      <c r="BM1194" s="65"/>
      <c r="BN1194" s="65"/>
      <c r="BO1194" s="65"/>
      <c r="BP1194" s="65"/>
      <c r="BQ1194" s="65"/>
      <c r="BR1194" s="65"/>
      <c r="BS1194" s="65"/>
      <c r="BT1194" s="65"/>
      <c r="BU1194" s="65"/>
      <c r="BV1194" s="65"/>
      <c r="BW1194" s="65"/>
      <c r="BX1194" s="65"/>
      <c r="BY1194" s="65"/>
      <c r="BZ1194" s="65"/>
      <c r="CA1194" s="65"/>
      <c r="CB1194" s="65"/>
      <c r="CC1194" s="65"/>
      <c r="CD1194" s="65"/>
      <c r="CE1194" s="65"/>
      <c r="CF1194" s="65"/>
      <c r="CG1194" s="65"/>
      <c r="CH1194" s="65"/>
      <c r="CI1194" s="65"/>
      <c r="CJ1194" s="65"/>
      <c r="CK1194" s="65"/>
      <c r="CL1194" s="65"/>
      <c r="CM1194" s="65"/>
      <c r="CN1194" s="65"/>
      <c r="CO1194" s="65"/>
      <c r="CP1194" s="65"/>
      <c r="CQ1194" s="65"/>
      <c r="CR1194" s="65"/>
      <c r="CS1194" s="65"/>
      <c r="CT1194" s="65"/>
      <c r="CU1194" s="65"/>
      <c r="CV1194" s="65"/>
      <c r="CW1194" s="65"/>
      <c r="CX1194" s="65"/>
      <c r="CY1194" s="65"/>
      <c r="CZ1194" s="65"/>
      <c r="DA1194" s="65"/>
      <c r="DB1194" s="65"/>
      <c r="DC1194" s="65"/>
      <c r="DD1194" s="65"/>
      <c r="DE1194" s="65"/>
      <c r="DF1194" s="65"/>
      <c r="DG1194" s="65"/>
      <c r="DH1194" s="65"/>
      <c r="DI1194" s="65"/>
      <c r="DJ1194" s="65"/>
      <c r="DK1194" s="65"/>
      <c r="DL1194" s="65"/>
      <c r="DM1194" s="65"/>
      <c r="DN1194" s="65"/>
      <c r="DO1194" s="65"/>
      <c r="DP1194" s="65"/>
      <c r="DQ1194" s="65"/>
      <c r="DR1194" s="65"/>
      <c r="DS1194" s="65"/>
      <c r="DT1194" s="65"/>
      <c r="DU1194" s="65"/>
      <c r="DV1194" s="65"/>
      <c r="DW1194" s="65"/>
      <c r="DX1194" s="65"/>
      <c r="DY1194" s="65"/>
      <c r="DZ1194" s="65"/>
      <c r="EA1194" s="65"/>
    </row>
    <row r="1195" spans="1:131" x14ac:dyDescent="0.25">
      <c r="A1195" s="65"/>
      <c r="B1195" s="65"/>
      <c r="C1195" s="65"/>
      <c r="D1195" s="65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65"/>
      <c r="X1195" s="65"/>
      <c r="Y1195" s="65"/>
      <c r="Z1195" s="65"/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  <c r="AL1195" s="65"/>
      <c r="AM1195" s="65"/>
      <c r="AN1195" s="65"/>
      <c r="AO1195" s="65"/>
      <c r="AP1195" s="65"/>
      <c r="AQ1195" s="65"/>
      <c r="AR1195" s="65"/>
      <c r="AS1195" s="65"/>
      <c r="AT1195" s="65"/>
      <c r="AU1195" s="65"/>
      <c r="AV1195" s="65"/>
      <c r="AW1195" s="65"/>
      <c r="AX1195" s="65"/>
      <c r="AY1195" s="65"/>
      <c r="AZ1195" s="65"/>
      <c r="BA1195" s="65"/>
      <c r="BB1195" s="65"/>
      <c r="BC1195" s="65"/>
      <c r="BD1195" s="65"/>
      <c r="BE1195" s="65"/>
      <c r="BF1195" s="65"/>
      <c r="BG1195" s="65"/>
      <c r="BH1195" s="65"/>
      <c r="BI1195" s="65"/>
      <c r="BJ1195" s="65"/>
      <c r="BK1195" s="65"/>
      <c r="BL1195" s="65"/>
      <c r="BM1195" s="65"/>
      <c r="BN1195" s="65"/>
      <c r="BO1195" s="65"/>
      <c r="BP1195" s="65"/>
      <c r="BQ1195" s="65"/>
      <c r="BR1195" s="65"/>
      <c r="BS1195" s="65"/>
      <c r="BT1195" s="65"/>
      <c r="BU1195" s="65"/>
      <c r="BV1195" s="65"/>
      <c r="BW1195" s="65"/>
      <c r="BX1195" s="65"/>
      <c r="BY1195" s="65"/>
      <c r="BZ1195" s="65"/>
      <c r="CA1195" s="65"/>
      <c r="CB1195" s="65"/>
      <c r="CC1195" s="65"/>
      <c r="CD1195" s="65"/>
      <c r="CE1195" s="65"/>
      <c r="CF1195" s="65"/>
      <c r="CG1195" s="65"/>
      <c r="CH1195" s="65"/>
      <c r="CI1195" s="65"/>
      <c r="CJ1195" s="65"/>
      <c r="CK1195" s="65"/>
      <c r="CL1195" s="65"/>
      <c r="CM1195" s="65"/>
      <c r="CN1195" s="65"/>
      <c r="CO1195" s="65"/>
      <c r="CP1195" s="65"/>
      <c r="CQ1195" s="65"/>
      <c r="CR1195" s="65"/>
      <c r="CS1195" s="65"/>
      <c r="CT1195" s="65"/>
      <c r="CU1195" s="65"/>
      <c r="CV1195" s="65"/>
      <c r="CW1195" s="65"/>
      <c r="CX1195" s="65"/>
      <c r="CY1195" s="65"/>
      <c r="CZ1195" s="65"/>
      <c r="DA1195" s="65"/>
      <c r="DB1195" s="65"/>
      <c r="DC1195" s="65"/>
      <c r="DD1195" s="65"/>
      <c r="DE1195" s="65"/>
      <c r="DF1195" s="65"/>
      <c r="DG1195" s="65"/>
      <c r="DH1195" s="65"/>
      <c r="DI1195" s="65"/>
      <c r="DJ1195" s="65"/>
      <c r="DK1195" s="65"/>
      <c r="DL1195" s="65"/>
      <c r="DM1195" s="65"/>
      <c r="DN1195" s="65"/>
      <c r="DO1195" s="65"/>
      <c r="DP1195" s="65"/>
      <c r="DQ1195" s="65"/>
      <c r="DR1195" s="65"/>
      <c r="DS1195" s="65"/>
      <c r="DT1195" s="65"/>
      <c r="DU1195" s="65"/>
      <c r="DV1195" s="65"/>
      <c r="DW1195" s="65"/>
      <c r="DX1195" s="65"/>
      <c r="DY1195" s="65"/>
      <c r="DZ1195" s="65"/>
      <c r="EA1195" s="65"/>
    </row>
    <row r="1196" spans="1:131" x14ac:dyDescent="0.25">
      <c r="A1196" s="65"/>
      <c r="B1196" s="65"/>
      <c r="C1196" s="65"/>
      <c r="D1196" s="65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65"/>
      <c r="X1196" s="65"/>
      <c r="Y1196" s="65"/>
      <c r="Z1196" s="65"/>
      <c r="AA1196" s="65"/>
      <c r="AB1196" s="65"/>
      <c r="AC1196" s="65"/>
      <c r="AD1196" s="65"/>
      <c r="AE1196" s="65"/>
      <c r="AF1196" s="65"/>
      <c r="AG1196" s="65"/>
      <c r="AH1196" s="65"/>
      <c r="AI1196" s="65"/>
      <c r="AJ1196" s="65"/>
      <c r="AK1196" s="65"/>
      <c r="AL1196" s="65"/>
      <c r="AM1196" s="65"/>
      <c r="AN1196" s="65"/>
      <c r="AO1196" s="65"/>
      <c r="AP1196" s="65"/>
      <c r="AQ1196" s="65"/>
      <c r="AR1196" s="65"/>
      <c r="AS1196" s="65"/>
      <c r="AT1196" s="65"/>
      <c r="AU1196" s="65"/>
      <c r="AV1196" s="65"/>
      <c r="AW1196" s="65"/>
      <c r="AX1196" s="65"/>
      <c r="AY1196" s="65"/>
      <c r="AZ1196" s="65"/>
      <c r="BA1196" s="65"/>
      <c r="BB1196" s="65"/>
      <c r="BC1196" s="65"/>
      <c r="BD1196" s="65"/>
      <c r="BE1196" s="65"/>
      <c r="BF1196" s="65"/>
      <c r="BG1196" s="65"/>
      <c r="BH1196" s="65"/>
      <c r="BI1196" s="65"/>
      <c r="BJ1196" s="65"/>
      <c r="BK1196" s="65"/>
      <c r="BL1196" s="65"/>
      <c r="BM1196" s="65"/>
      <c r="BN1196" s="65"/>
      <c r="BO1196" s="65"/>
      <c r="BP1196" s="65"/>
      <c r="BQ1196" s="65"/>
      <c r="BR1196" s="65"/>
      <c r="BS1196" s="65"/>
      <c r="BT1196" s="65"/>
      <c r="BU1196" s="65"/>
      <c r="BV1196" s="65"/>
      <c r="BW1196" s="65"/>
      <c r="BX1196" s="65"/>
      <c r="BY1196" s="65"/>
      <c r="BZ1196" s="65"/>
      <c r="CA1196" s="65"/>
      <c r="CB1196" s="65"/>
      <c r="CC1196" s="65"/>
      <c r="CD1196" s="65"/>
      <c r="CE1196" s="65"/>
      <c r="CF1196" s="65"/>
      <c r="CG1196" s="65"/>
      <c r="CH1196" s="65"/>
      <c r="CI1196" s="65"/>
      <c r="CJ1196" s="65"/>
      <c r="CK1196" s="65"/>
      <c r="CL1196" s="65"/>
      <c r="CM1196" s="65"/>
      <c r="CN1196" s="65"/>
      <c r="CO1196" s="65"/>
      <c r="CP1196" s="65"/>
      <c r="CQ1196" s="65"/>
      <c r="CR1196" s="65"/>
      <c r="CS1196" s="65"/>
      <c r="CT1196" s="65"/>
      <c r="CU1196" s="65"/>
      <c r="CV1196" s="65"/>
      <c r="CW1196" s="65"/>
      <c r="CX1196" s="65"/>
      <c r="CY1196" s="65"/>
      <c r="CZ1196" s="65"/>
      <c r="DA1196" s="65"/>
      <c r="DB1196" s="65"/>
      <c r="DC1196" s="65"/>
      <c r="DD1196" s="65"/>
      <c r="DE1196" s="65"/>
      <c r="DF1196" s="65"/>
      <c r="DG1196" s="65"/>
      <c r="DH1196" s="65"/>
      <c r="DI1196" s="65"/>
      <c r="DJ1196" s="65"/>
      <c r="DK1196" s="65"/>
      <c r="DL1196" s="65"/>
      <c r="DM1196" s="65"/>
      <c r="DN1196" s="65"/>
      <c r="DO1196" s="65"/>
      <c r="DP1196" s="65"/>
      <c r="DQ1196" s="65"/>
      <c r="DR1196" s="65"/>
      <c r="DS1196" s="65"/>
      <c r="DT1196" s="65"/>
      <c r="DU1196" s="65"/>
      <c r="DV1196" s="65"/>
      <c r="DW1196" s="65"/>
      <c r="DX1196" s="65"/>
      <c r="DY1196" s="65"/>
      <c r="DZ1196" s="65"/>
      <c r="EA1196" s="65"/>
    </row>
    <row r="1197" spans="1:131" x14ac:dyDescent="0.25">
      <c r="A1197" s="65"/>
      <c r="B1197" s="65"/>
      <c r="C1197" s="65"/>
      <c r="D1197" s="65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65"/>
      <c r="X1197" s="65"/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  <c r="AL1197" s="65"/>
      <c r="AM1197" s="65"/>
      <c r="AN1197" s="65"/>
      <c r="AO1197" s="65"/>
      <c r="AP1197" s="65"/>
      <c r="AQ1197" s="65"/>
      <c r="AR1197" s="65"/>
      <c r="AS1197" s="65"/>
      <c r="AT1197" s="65"/>
      <c r="AU1197" s="65"/>
      <c r="AV1197" s="65"/>
      <c r="AW1197" s="65"/>
      <c r="AX1197" s="65"/>
      <c r="AY1197" s="65"/>
      <c r="AZ1197" s="65"/>
      <c r="BA1197" s="65"/>
      <c r="BB1197" s="65"/>
      <c r="BC1197" s="65"/>
      <c r="BD1197" s="65"/>
      <c r="BE1197" s="65"/>
      <c r="BF1197" s="65"/>
      <c r="BG1197" s="65"/>
      <c r="BH1197" s="65"/>
      <c r="BI1197" s="65"/>
      <c r="BJ1197" s="65"/>
      <c r="BK1197" s="65"/>
      <c r="BL1197" s="65"/>
      <c r="BM1197" s="65"/>
      <c r="BN1197" s="65"/>
      <c r="BO1197" s="65"/>
      <c r="BP1197" s="65"/>
      <c r="BQ1197" s="65"/>
      <c r="BR1197" s="65"/>
      <c r="BS1197" s="65"/>
      <c r="BT1197" s="65"/>
      <c r="BU1197" s="65"/>
      <c r="BV1197" s="65"/>
      <c r="BW1197" s="65"/>
      <c r="BX1197" s="65"/>
      <c r="BY1197" s="65"/>
      <c r="BZ1197" s="65"/>
      <c r="CA1197" s="65"/>
      <c r="CB1197" s="65"/>
      <c r="CC1197" s="65"/>
      <c r="CD1197" s="65"/>
      <c r="CE1197" s="65"/>
      <c r="CF1197" s="65"/>
      <c r="CG1197" s="65"/>
      <c r="CH1197" s="65"/>
      <c r="CI1197" s="65"/>
      <c r="CJ1197" s="65"/>
      <c r="CK1197" s="65"/>
      <c r="CL1197" s="65"/>
      <c r="CM1197" s="65"/>
      <c r="CN1197" s="65"/>
      <c r="CO1197" s="65"/>
      <c r="CP1197" s="65"/>
      <c r="CQ1197" s="65"/>
      <c r="CR1197" s="65"/>
      <c r="CS1197" s="65"/>
      <c r="CT1197" s="65"/>
      <c r="CU1197" s="65"/>
      <c r="CV1197" s="65"/>
      <c r="CW1197" s="65"/>
      <c r="CX1197" s="65"/>
      <c r="CY1197" s="65"/>
      <c r="CZ1197" s="65"/>
      <c r="DA1197" s="65"/>
      <c r="DB1197" s="65"/>
      <c r="DC1197" s="65"/>
      <c r="DD1197" s="65"/>
      <c r="DE1197" s="65"/>
      <c r="DF1197" s="65"/>
      <c r="DG1197" s="65"/>
      <c r="DH1197" s="65"/>
      <c r="DI1197" s="65"/>
      <c r="DJ1197" s="65"/>
      <c r="DK1197" s="65"/>
      <c r="DL1197" s="65"/>
      <c r="DM1197" s="65"/>
      <c r="DN1197" s="65"/>
      <c r="DO1197" s="65"/>
      <c r="DP1197" s="65"/>
      <c r="DQ1197" s="65"/>
      <c r="DR1197" s="65"/>
      <c r="DS1197" s="65"/>
      <c r="DT1197" s="65"/>
      <c r="DU1197" s="65"/>
      <c r="DV1197" s="65"/>
      <c r="DW1197" s="65"/>
      <c r="DX1197" s="65"/>
      <c r="DY1197" s="65"/>
      <c r="DZ1197" s="65"/>
      <c r="EA1197" s="65"/>
    </row>
    <row r="1198" spans="1:131" x14ac:dyDescent="0.25">
      <c r="A1198" s="65"/>
      <c r="B1198" s="65"/>
      <c r="C1198" s="65"/>
      <c r="D1198" s="65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65"/>
      <c r="X1198" s="65"/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  <c r="AL1198" s="65"/>
      <c r="AM1198" s="65"/>
      <c r="AN1198" s="65"/>
      <c r="AO1198" s="65"/>
      <c r="AP1198" s="65"/>
      <c r="AQ1198" s="65"/>
      <c r="AR1198" s="65"/>
      <c r="AS1198" s="65"/>
      <c r="AT1198" s="65"/>
      <c r="AU1198" s="65"/>
      <c r="AV1198" s="65"/>
      <c r="AW1198" s="65"/>
      <c r="AX1198" s="65"/>
      <c r="AY1198" s="65"/>
      <c r="AZ1198" s="65"/>
      <c r="BA1198" s="65"/>
      <c r="BB1198" s="65"/>
      <c r="BC1198" s="65"/>
      <c r="BD1198" s="65"/>
      <c r="BE1198" s="65"/>
      <c r="BF1198" s="65"/>
      <c r="BG1198" s="65"/>
      <c r="BH1198" s="65"/>
      <c r="BI1198" s="65"/>
      <c r="BJ1198" s="65"/>
      <c r="BK1198" s="65"/>
      <c r="BL1198" s="65"/>
      <c r="BM1198" s="65"/>
      <c r="BN1198" s="65"/>
      <c r="BO1198" s="65"/>
      <c r="BP1198" s="65"/>
      <c r="BQ1198" s="65"/>
      <c r="BR1198" s="65"/>
      <c r="BS1198" s="65"/>
      <c r="BT1198" s="65"/>
      <c r="BU1198" s="65"/>
      <c r="BV1198" s="65"/>
      <c r="BW1198" s="65"/>
      <c r="BX1198" s="65"/>
      <c r="BY1198" s="65"/>
      <c r="BZ1198" s="65"/>
      <c r="CA1198" s="65"/>
      <c r="CB1198" s="65"/>
      <c r="CC1198" s="65"/>
      <c r="CD1198" s="65"/>
      <c r="CE1198" s="65"/>
      <c r="CF1198" s="65"/>
      <c r="CG1198" s="65"/>
      <c r="CH1198" s="65"/>
      <c r="CI1198" s="65"/>
      <c r="CJ1198" s="65"/>
      <c r="CK1198" s="65"/>
      <c r="CL1198" s="65"/>
      <c r="CM1198" s="65"/>
      <c r="CN1198" s="65"/>
      <c r="CO1198" s="65"/>
      <c r="CP1198" s="65"/>
      <c r="CQ1198" s="65"/>
      <c r="CR1198" s="65"/>
      <c r="CS1198" s="65"/>
      <c r="CT1198" s="65"/>
      <c r="CU1198" s="65"/>
      <c r="CV1198" s="65"/>
      <c r="CW1198" s="65"/>
      <c r="CX1198" s="65"/>
      <c r="CY1198" s="65"/>
      <c r="CZ1198" s="65"/>
      <c r="DA1198" s="65"/>
      <c r="DB1198" s="65"/>
      <c r="DC1198" s="65"/>
      <c r="DD1198" s="65"/>
      <c r="DE1198" s="65"/>
      <c r="DF1198" s="65"/>
      <c r="DG1198" s="65"/>
      <c r="DH1198" s="65"/>
      <c r="DI1198" s="65"/>
      <c r="DJ1198" s="65"/>
      <c r="DK1198" s="65"/>
      <c r="DL1198" s="65"/>
      <c r="DM1198" s="65"/>
      <c r="DN1198" s="65"/>
      <c r="DO1198" s="65"/>
      <c r="DP1198" s="65"/>
      <c r="DQ1198" s="65"/>
      <c r="DR1198" s="65"/>
      <c r="DS1198" s="65"/>
      <c r="DT1198" s="65"/>
      <c r="DU1198" s="65"/>
      <c r="DV1198" s="65"/>
      <c r="DW1198" s="65"/>
      <c r="DX1198" s="65"/>
      <c r="DY1198" s="65"/>
      <c r="DZ1198" s="65"/>
      <c r="EA1198" s="65"/>
    </row>
    <row r="1199" spans="1:131" x14ac:dyDescent="0.25">
      <c r="A1199" s="65"/>
      <c r="B1199" s="65"/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65"/>
      <c r="X1199" s="65"/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  <c r="AL1199" s="65"/>
      <c r="AM1199" s="65"/>
      <c r="AN1199" s="65"/>
      <c r="AO1199" s="65"/>
      <c r="AP1199" s="65"/>
      <c r="AQ1199" s="65"/>
      <c r="AR1199" s="65"/>
      <c r="AS1199" s="65"/>
      <c r="AT1199" s="65"/>
      <c r="AU1199" s="65"/>
      <c r="AV1199" s="65"/>
      <c r="AW1199" s="65"/>
      <c r="AX1199" s="65"/>
      <c r="AY1199" s="65"/>
      <c r="AZ1199" s="65"/>
      <c r="BA1199" s="65"/>
      <c r="BB1199" s="65"/>
      <c r="BC1199" s="65"/>
      <c r="BD1199" s="65"/>
      <c r="BE1199" s="65"/>
      <c r="BF1199" s="65"/>
      <c r="BG1199" s="65"/>
      <c r="BH1199" s="65"/>
      <c r="BI1199" s="65"/>
      <c r="BJ1199" s="65"/>
      <c r="BK1199" s="65"/>
      <c r="BL1199" s="65"/>
      <c r="BM1199" s="65"/>
      <c r="BN1199" s="65"/>
      <c r="BO1199" s="65"/>
      <c r="BP1199" s="65"/>
      <c r="BQ1199" s="65"/>
      <c r="BR1199" s="65"/>
      <c r="BS1199" s="65"/>
      <c r="BT1199" s="65"/>
      <c r="BU1199" s="65"/>
      <c r="BV1199" s="65"/>
      <c r="BW1199" s="65"/>
      <c r="BX1199" s="65"/>
      <c r="BY1199" s="65"/>
      <c r="BZ1199" s="65"/>
      <c r="CA1199" s="65"/>
      <c r="CB1199" s="65"/>
      <c r="CC1199" s="65"/>
      <c r="CD1199" s="65"/>
      <c r="CE1199" s="65"/>
      <c r="CF1199" s="65"/>
      <c r="CG1199" s="65"/>
      <c r="CH1199" s="65"/>
      <c r="CI1199" s="65"/>
      <c r="CJ1199" s="65"/>
      <c r="CK1199" s="65"/>
      <c r="CL1199" s="65"/>
      <c r="CM1199" s="65"/>
      <c r="CN1199" s="65"/>
      <c r="CO1199" s="65"/>
      <c r="CP1199" s="65"/>
      <c r="CQ1199" s="65"/>
      <c r="CR1199" s="65"/>
      <c r="CS1199" s="65"/>
      <c r="CT1199" s="65"/>
      <c r="CU1199" s="65"/>
      <c r="CV1199" s="65"/>
      <c r="CW1199" s="65"/>
      <c r="CX1199" s="65"/>
      <c r="CY1199" s="65"/>
      <c r="CZ1199" s="65"/>
      <c r="DA1199" s="65"/>
      <c r="DB1199" s="65"/>
      <c r="DC1199" s="65"/>
      <c r="DD1199" s="65"/>
      <c r="DE1199" s="65"/>
      <c r="DF1199" s="65"/>
      <c r="DG1199" s="65"/>
      <c r="DH1199" s="65"/>
      <c r="DI1199" s="65"/>
      <c r="DJ1199" s="65"/>
      <c r="DK1199" s="65"/>
      <c r="DL1199" s="65"/>
      <c r="DM1199" s="65"/>
      <c r="DN1199" s="65"/>
      <c r="DO1199" s="65"/>
      <c r="DP1199" s="65"/>
      <c r="DQ1199" s="65"/>
      <c r="DR1199" s="65"/>
      <c r="DS1199" s="65"/>
      <c r="DT1199" s="65"/>
      <c r="DU1199" s="65"/>
      <c r="DV1199" s="65"/>
      <c r="DW1199" s="65"/>
      <c r="DX1199" s="65"/>
      <c r="DY1199" s="65"/>
      <c r="DZ1199" s="65"/>
      <c r="EA1199" s="65"/>
    </row>
    <row r="1200" spans="1:131" x14ac:dyDescent="0.25">
      <c r="A1200" s="65"/>
      <c r="B1200" s="65"/>
      <c r="C1200" s="65"/>
      <c r="D1200" s="65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65"/>
      <c r="X1200" s="65"/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  <c r="AL1200" s="65"/>
      <c r="AM1200" s="65"/>
      <c r="AN1200" s="65"/>
      <c r="AO1200" s="65"/>
      <c r="AP1200" s="65"/>
      <c r="AQ1200" s="65"/>
      <c r="AR1200" s="65"/>
      <c r="AS1200" s="65"/>
      <c r="AT1200" s="65"/>
      <c r="AU1200" s="65"/>
      <c r="AV1200" s="65"/>
      <c r="AW1200" s="65"/>
      <c r="AX1200" s="65"/>
      <c r="AY1200" s="65"/>
      <c r="AZ1200" s="65"/>
      <c r="BA1200" s="65"/>
      <c r="BB1200" s="65"/>
      <c r="BC1200" s="65"/>
      <c r="BD1200" s="65"/>
      <c r="BE1200" s="65"/>
      <c r="BF1200" s="65"/>
      <c r="BG1200" s="65"/>
      <c r="BH1200" s="65"/>
      <c r="BI1200" s="65"/>
      <c r="BJ1200" s="65"/>
      <c r="BK1200" s="65"/>
      <c r="BL1200" s="65"/>
      <c r="BM1200" s="65"/>
      <c r="BN1200" s="65"/>
      <c r="BO1200" s="65"/>
      <c r="BP1200" s="65"/>
      <c r="BQ1200" s="65"/>
      <c r="BR1200" s="65"/>
      <c r="BS1200" s="65"/>
      <c r="BT1200" s="65"/>
      <c r="BU1200" s="65"/>
      <c r="BV1200" s="65"/>
      <c r="BW1200" s="65"/>
      <c r="BX1200" s="65"/>
      <c r="BY1200" s="65"/>
      <c r="BZ1200" s="65"/>
      <c r="CA1200" s="65"/>
      <c r="CB1200" s="65"/>
      <c r="CC1200" s="65"/>
      <c r="CD1200" s="65"/>
      <c r="CE1200" s="65"/>
      <c r="CF1200" s="65"/>
      <c r="CG1200" s="65"/>
      <c r="CH1200" s="65"/>
      <c r="CI1200" s="65"/>
      <c r="CJ1200" s="65"/>
      <c r="CK1200" s="65"/>
      <c r="CL1200" s="65"/>
      <c r="CM1200" s="65"/>
      <c r="CN1200" s="65"/>
      <c r="CO1200" s="65"/>
      <c r="CP1200" s="65"/>
      <c r="CQ1200" s="65"/>
      <c r="CR1200" s="65"/>
      <c r="CS1200" s="65"/>
      <c r="CT1200" s="65"/>
      <c r="CU1200" s="65"/>
      <c r="CV1200" s="65"/>
      <c r="CW1200" s="65"/>
      <c r="CX1200" s="65"/>
      <c r="CY1200" s="65"/>
      <c r="CZ1200" s="65"/>
      <c r="DA1200" s="65"/>
      <c r="DB1200" s="65"/>
      <c r="DC1200" s="65"/>
      <c r="DD1200" s="65"/>
      <c r="DE1200" s="65"/>
      <c r="DF1200" s="65"/>
      <c r="DG1200" s="65"/>
      <c r="DH1200" s="65"/>
      <c r="DI1200" s="65"/>
      <c r="DJ1200" s="65"/>
      <c r="DK1200" s="65"/>
      <c r="DL1200" s="65"/>
      <c r="DM1200" s="65"/>
      <c r="DN1200" s="65"/>
      <c r="DO1200" s="65"/>
      <c r="DP1200" s="65"/>
      <c r="DQ1200" s="65"/>
      <c r="DR1200" s="65"/>
      <c r="DS1200" s="65"/>
      <c r="DT1200" s="65"/>
      <c r="DU1200" s="65"/>
      <c r="DV1200" s="65"/>
      <c r="DW1200" s="65"/>
      <c r="DX1200" s="65"/>
      <c r="DY1200" s="65"/>
      <c r="DZ1200" s="65"/>
      <c r="EA1200" s="65"/>
    </row>
    <row r="1201" spans="1:131" x14ac:dyDescent="0.25">
      <c r="A1201" s="65"/>
      <c r="B1201" s="65"/>
      <c r="C1201" s="65"/>
      <c r="D1201" s="65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65"/>
      <c r="X1201" s="65"/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  <c r="AL1201" s="65"/>
      <c r="AM1201" s="65"/>
      <c r="AN1201" s="65"/>
      <c r="AO1201" s="65"/>
      <c r="AP1201" s="65"/>
      <c r="AQ1201" s="65"/>
      <c r="AR1201" s="65"/>
      <c r="AS1201" s="65"/>
      <c r="AT1201" s="65"/>
      <c r="AU1201" s="65"/>
      <c r="AV1201" s="65"/>
      <c r="AW1201" s="65"/>
      <c r="AX1201" s="65"/>
      <c r="AY1201" s="65"/>
      <c r="AZ1201" s="65"/>
      <c r="BA1201" s="65"/>
      <c r="BB1201" s="65"/>
      <c r="BC1201" s="65"/>
      <c r="BD1201" s="65"/>
      <c r="BE1201" s="65"/>
      <c r="BF1201" s="65"/>
      <c r="BG1201" s="65"/>
      <c r="BH1201" s="65"/>
      <c r="BI1201" s="65"/>
      <c r="BJ1201" s="65"/>
      <c r="BK1201" s="65"/>
      <c r="BL1201" s="65"/>
      <c r="BM1201" s="65"/>
      <c r="BN1201" s="65"/>
      <c r="BO1201" s="65"/>
      <c r="BP1201" s="65"/>
      <c r="BQ1201" s="65"/>
      <c r="BR1201" s="65"/>
      <c r="BS1201" s="65"/>
      <c r="BT1201" s="65"/>
      <c r="BU1201" s="65"/>
      <c r="BV1201" s="65"/>
      <c r="BW1201" s="65"/>
      <c r="BX1201" s="65"/>
      <c r="BY1201" s="65"/>
      <c r="BZ1201" s="65"/>
      <c r="CA1201" s="65"/>
      <c r="CB1201" s="65"/>
      <c r="CC1201" s="65"/>
      <c r="CD1201" s="65"/>
      <c r="CE1201" s="65"/>
      <c r="CF1201" s="65"/>
      <c r="CG1201" s="65"/>
      <c r="CH1201" s="65"/>
      <c r="CI1201" s="65"/>
      <c r="CJ1201" s="65"/>
      <c r="CK1201" s="65"/>
      <c r="CL1201" s="65"/>
      <c r="CM1201" s="65"/>
      <c r="CN1201" s="65"/>
      <c r="CO1201" s="65"/>
      <c r="CP1201" s="65"/>
      <c r="CQ1201" s="65"/>
      <c r="CR1201" s="65"/>
      <c r="CS1201" s="65"/>
      <c r="CT1201" s="65"/>
      <c r="CU1201" s="65"/>
      <c r="CV1201" s="65"/>
      <c r="CW1201" s="65"/>
      <c r="CX1201" s="65"/>
      <c r="CY1201" s="65"/>
      <c r="CZ1201" s="65"/>
      <c r="DA1201" s="65"/>
      <c r="DB1201" s="65"/>
      <c r="DC1201" s="65"/>
      <c r="DD1201" s="65"/>
      <c r="DE1201" s="65"/>
      <c r="DF1201" s="65"/>
      <c r="DG1201" s="65"/>
      <c r="DH1201" s="65"/>
      <c r="DI1201" s="65"/>
      <c r="DJ1201" s="65"/>
      <c r="DK1201" s="65"/>
      <c r="DL1201" s="65"/>
      <c r="DM1201" s="65"/>
      <c r="DN1201" s="65"/>
      <c r="DO1201" s="65"/>
      <c r="DP1201" s="65"/>
      <c r="DQ1201" s="65"/>
      <c r="DR1201" s="65"/>
      <c r="DS1201" s="65"/>
      <c r="DT1201" s="65"/>
      <c r="DU1201" s="65"/>
      <c r="DV1201" s="65"/>
      <c r="DW1201" s="65"/>
      <c r="DX1201" s="65"/>
      <c r="DY1201" s="65"/>
      <c r="DZ1201" s="65"/>
      <c r="EA1201" s="65"/>
    </row>
    <row r="1202" spans="1:131" x14ac:dyDescent="0.25">
      <c r="A1202" s="65"/>
      <c r="B1202" s="65"/>
      <c r="C1202" s="65"/>
      <c r="D1202" s="65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65"/>
      <c r="X1202" s="65"/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  <c r="AL1202" s="65"/>
      <c r="AM1202" s="65"/>
      <c r="AN1202" s="65"/>
      <c r="AO1202" s="65"/>
      <c r="AP1202" s="65"/>
      <c r="AQ1202" s="65"/>
      <c r="AR1202" s="65"/>
      <c r="AS1202" s="65"/>
      <c r="AT1202" s="65"/>
      <c r="AU1202" s="65"/>
      <c r="AV1202" s="65"/>
      <c r="AW1202" s="65"/>
      <c r="AX1202" s="65"/>
      <c r="AY1202" s="65"/>
      <c r="AZ1202" s="65"/>
      <c r="BA1202" s="65"/>
      <c r="BB1202" s="65"/>
      <c r="BC1202" s="65"/>
      <c r="BD1202" s="65"/>
      <c r="BE1202" s="65"/>
      <c r="BF1202" s="65"/>
      <c r="BG1202" s="65"/>
      <c r="BH1202" s="65"/>
      <c r="BI1202" s="65"/>
      <c r="BJ1202" s="65"/>
      <c r="BK1202" s="65"/>
      <c r="BL1202" s="65"/>
      <c r="BM1202" s="65"/>
      <c r="BN1202" s="65"/>
      <c r="BO1202" s="65"/>
      <c r="BP1202" s="65"/>
      <c r="BQ1202" s="65"/>
      <c r="BR1202" s="65"/>
      <c r="BS1202" s="65"/>
      <c r="BT1202" s="65"/>
      <c r="BU1202" s="65"/>
      <c r="BV1202" s="65"/>
      <c r="BW1202" s="65"/>
      <c r="BX1202" s="65"/>
      <c r="BY1202" s="65"/>
      <c r="BZ1202" s="65"/>
      <c r="CA1202" s="65"/>
      <c r="CB1202" s="65"/>
      <c r="CC1202" s="65"/>
      <c r="CD1202" s="65"/>
      <c r="CE1202" s="65"/>
      <c r="CF1202" s="65"/>
      <c r="CG1202" s="65"/>
      <c r="CH1202" s="65"/>
      <c r="CI1202" s="65"/>
      <c r="CJ1202" s="65"/>
      <c r="CK1202" s="65"/>
      <c r="CL1202" s="65"/>
      <c r="CM1202" s="65"/>
      <c r="CN1202" s="65"/>
      <c r="CO1202" s="65"/>
      <c r="CP1202" s="65"/>
      <c r="CQ1202" s="65"/>
      <c r="CR1202" s="65"/>
      <c r="CS1202" s="65"/>
      <c r="CT1202" s="65"/>
      <c r="CU1202" s="65"/>
      <c r="CV1202" s="65"/>
      <c r="CW1202" s="65"/>
      <c r="CX1202" s="65"/>
      <c r="CY1202" s="65"/>
      <c r="CZ1202" s="65"/>
      <c r="DA1202" s="65"/>
      <c r="DB1202" s="65"/>
      <c r="DC1202" s="65"/>
      <c r="DD1202" s="65"/>
      <c r="DE1202" s="65"/>
      <c r="DF1202" s="65"/>
      <c r="DG1202" s="65"/>
      <c r="DH1202" s="65"/>
      <c r="DI1202" s="65"/>
      <c r="DJ1202" s="65"/>
      <c r="DK1202" s="65"/>
      <c r="DL1202" s="65"/>
      <c r="DM1202" s="65"/>
      <c r="DN1202" s="65"/>
      <c r="DO1202" s="65"/>
      <c r="DP1202" s="65"/>
      <c r="DQ1202" s="65"/>
      <c r="DR1202" s="65"/>
      <c r="DS1202" s="65"/>
      <c r="DT1202" s="65"/>
      <c r="DU1202" s="65"/>
      <c r="DV1202" s="65"/>
      <c r="DW1202" s="65"/>
      <c r="DX1202" s="65"/>
      <c r="DY1202" s="65"/>
      <c r="DZ1202" s="65"/>
      <c r="EA1202" s="65"/>
    </row>
    <row r="1203" spans="1:131" x14ac:dyDescent="0.25">
      <c r="A1203" s="65"/>
      <c r="B1203" s="65"/>
      <c r="C1203" s="65"/>
      <c r="D1203" s="65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65"/>
      <c r="X1203" s="65"/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  <c r="AL1203" s="65"/>
      <c r="AM1203" s="65"/>
      <c r="AN1203" s="65"/>
      <c r="AO1203" s="65"/>
      <c r="AP1203" s="65"/>
      <c r="AQ1203" s="65"/>
      <c r="AR1203" s="65"/>
      <c r="AS1203" s="65"/>
      <c r="AT1203" s="65"/>
      <c r="AU1203" s="65"/>
      <c r="AV1203" s="65"/>
      <c r="AW1203" s="65"/>
      <c r="AX1203" s="65"/>
      <c r="AY1203" s="65"/>
      <c r="AZ1203" s="65"/>
      <c r="BA1203" s="65"/>
      <c r="BB1203" s="65"/>
      <c r="BC1203" s="65"/>
      <c r="BD1203" s="65"/>
      <c r="BE1203" s="65"/>
      <c r="BF1203" s="65"/>
      <c r="BG1203" s="65"/>
      <c r="BH1203" s="65"/>
      <c r="BI1203" s="65"/>
      <c r="BJ1203" s="65"/>
      <c r="BK1203" s="65"/>
      <c r="BL1203" s="65"/>
      <c r="BM1203" s="65"/>
      <c r="BN1203" s="65"/>
      <c r="BO1203" s="65"/>
      <c r="BP1203" s="65"/>
      <c r="BQ1203" s="65"/>
      <c r="BR1203" s="65"/>
      <c r="BS1203" s="65"/>
      <c r="BT1203" s="65"/>
      <c r="BU1203" s="65"/>
      <c r="BV1203" s="65"/>
      <c r="BW1203" s="65"/>
      <c r="BX1203" s="65"/>
      <c r="BY1203" s="65"/>
      <c r="BZ1203" s="65"/>
      <c r="CA1203" s="65"/>
      <c r="CB1203" s="65"/>
      <c r="CC1203" s="65"/>
      <c r="CD1203" s="65"/>
      <c r="CE1203" s="65"/>
      <c r="CF1203" s="65"/>
      <c r="CG1203" s="65"/>
      <c r="CH1203" s="65"/>
      <c r="CI1203" s="65"/>
      <c r="CJ1203" s="65"/>
      <c r="CK1203" s="65"/>
      <c r="CL1203" s="65"/>
      <c r="CM1203" s="65"/>
      <c r="CN1203" s="65"/>
      <c r="CO1203" s="65"/>
      <c r="CP1203" s="65"/>
      <c r="CQ1203" s="65"/>
      <c r="CR1203" s="65"/>
      <c r="CS1203" s="65"/>
      <c r="CT1203" s="65"/>
      <c r="CU1203" s="65"/>
      <c r="CV1203" s="65"/>
      <c r="CW1203" s="65"/>
      <c r="CX1203" s="65"/>
      <c r="CY1203" s="65"/>
      <c r="CZ1203" s="65"/>
      <c r="DA1203" s="65"/>
      <c r="DB1203" s="65"/>
      <c r="DC1203" s="65"/>
      <c r="DD1203" s="65"/>
      <c r="DE1203" s="65"/>
      <c r="DF1203" s="65"/>
      <c r="DG1203" s="65"/>
      <c r="DH1203" s="65"/>
      <c r="DI1203" s="65"/>
      <c r="DJ1203" s="65"/>
      <c r="DK1203" s="65"/>
      <c r="DL1203" s="65"/>
      <c r="DM1203" s="65"/>
      <c r="DN1203" s="65"/>
      <c r="DO1203" s="65"/>
      <c r="DP1203" s="65"/>
      <c r="DQ1203" s="65"/>
      <c r="DR1203" s="65"/>
      <c r="DS1203" s="65"/>
      <c r="DT1203" s="65"/>
      <c r="DU1203" s="65"/>
      <c r="DV1203" s="65"/>
      <c r="DW1203" s="65"/>
      <c r="DX1203" s="65"/>
      <c r="DY1203" s="65"/>
      <c r="DZ1203" s="65"/>
      <c r="EA1203" s="65"/>
    </row>
    <row r="1204" spans="1:131" x14ac:dyDescent="0.25">
      <c r="A1204" s="65"/>
      <c r="B1204" s="65"/>
      <c r="C1204" s="65"/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65"/>
      <c r="X1204" s="65"/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  <c r="AL1204" s="65"/>
      <c r="AM1204" s="65"/>
      <c r="AN1204" s="65"/>
      <c r="AO1204" s="65"/>
      <c r="AP1204" s="65"/>
      <c r="AQ1204" s="65"/>
      <c r="AR1204" s="65"/>
      <c r="AS1204" s="65"/>
      <c r="AT1204" s="65"/>
      <c r="AU1204" s="65"/>
      <c r="AV1204" s="65"/>
      <c r="AW1204" s="65"/>
      <c r="AX1204" s="65"/>
      <c r="AY1204" s="65"/>
      <c r="AZ1204" s="65"/>
      <c r="BA1204" s="65"/>
      <c r="BB1204" s="65"/>
      <c r="BC1204" s="65"/>
      <c r="BD1204" s="65"/>
      <c r="BE1204" s="65"/>
      <c r="BF1204" s="65"/>
      <c r="BG1204" s="65"/>
      <c r="BH1204" s="65"/>
      <c r="BI1204" s="65"/>
      <c r="BJ1204" s="65"/>
      <c r="BK1204" s="65"/>
      <c r="BL1204" s="65"/>
      <c r="BM1204" s="65"/>
      <c r="BN1204" s="65"/>
      <c r="BO1204" s="65"/>
      <c r="BP1204" s="65"/>
      <c r="BQ1204" s="65"/>
      <c r="BR1204" s="65"/>
      <c r="BS1204" s="65"/>
      <c r="BT1204" s="65"/>
      <c r="BU1204" s="65"/>
      <c r="BV1204" s="65"/>
      <c r="BW1204" s="65"/>
      <c r="BX1204" s="65"/>
      <c r="BY1204" s="65"/>
      <c r="BZ1204" s="65"/>
      <c r="CA1204" s="65"/>
      <c r="CB1204" s="65"/>
      <c r="CC1204" s="65"/>
      <c r="CD1204" s="65"/>
      <c r="CE1204" s="65"/>
      <c r="CF1204" s="65"/>
      <c r="CG1204" s="65"/>
      <c r="CH1204" s="65"/>
      <c r="CI1204" s="65"/>
      <c r="CJ1204" s="65"/>
      <c r="CK1204" s="65"/>
      <c r="CL1204" s="65"/>
      <c r="CM1204" s="65"/>
      <c r="CN1204" s="65"/>
      <c r="CO1204" s="65"/>
      <c r="CP1204" s="65"/>
      <c r="CQ1204" s="65"/>
      <c r="CR1204" s="65"/>
      <c r="CS1204" s="65"/>
      <c r="CT1204" s="65"/>
      <c r="CU1204" s="65"/>
      <c r="CV1204" s="65"/>
      <c r="CW1204" s="65"/>
      <c r="CX1204" s="65"/>
      <c r="CY1204" s="65"/>
      <c r="CZ1204" s="65"/>
      <c r="DA1204" s="65"/>
      <c r="DB1204" s="65"/>
      <c r="DC1204" s="65"/>
      <c r="DD1204" s="65"/>
      <c r="DE1204" s="65"/>
      <c r="DF1204" s="65"/>
      <c r="DG1204" s="65"/>
      <c r="DH1204" s="65"/>
      <c r="DI1204" s="65"/>
      <c r="DJ1204" s="65"/>
      <c r="DK1204" s="65"/>
      <c r="DL1204" s="65"/>
      <c r="DM1204" s="65"/>
      <c r="DN1204" s="65"/>
      <c r="DO1204" s="65"/>
      <c r="DP1204" s="65"/>
      <c r="DQ1204" s="65"/>
      <c r="DR1204" s="65"/>
      <c r="DS1204" s="65"/>
      <c r="DT1204" s="65"/>
      <c r="DU1204" s="65"/>
      <c r="DV1204" s="65"/>
      <c r="DW1204" s="65"/>
      <c r="DX1204" s="65"/>
      <c r="DY1204" s="65"/>
      <c r="DZ1204" s="65"/>
      <c r="EA1204" s="65"/>
    </row>
    <row r="1205" spans="1:131" x14ac:dyDescent="0.25">
      <c r="A1205" s="65"/>
      <c r="B1205" s="65"/>
      <c r="C1205" s="65"/>
      <c r="D1205" s="65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65"/>
      <c r="X1205" s="65"/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  <c r="AL1205" s="65"/>
      <c r="AM1205" s="65"/>
      <c r="AN1205" s="65"/>
      <c r="AO1205" s="65"/>
      <c r="AP1205" s="65"/>
      <c r="AQ1205" s="65"/>
      <c r="AR1205" s="65"/>
      <c r="AS1205" s="65"/>
      <c r="AT1205" s="65"/>
      <c r="AU1205" s="65"/>
      <c r="AV1205" s="65"/>
      <c r="AW1205" s="65"/>
      <c r="AX1205" s="65"/>
      <c r="AY1205" s="65"/>
      <c r="AZ1205" s="65"/>
      <c r="BA1205" s="65"/>
      <c r="BB1205" s="65"/>
      <c r="BC1205" s="65"/>
      <c r="BD1205" s="65"/>
      <c r="BE1205" s="65"/>
      <c r="BF1205" s="65"/>
      <c r="BG1205" s="65"/>
      <c r="BH1205" s="65"/>
      <c r="BI1205" s="65"/>
      <c r="BJ1205" s="65"/>
      <c r="BK1205" s="65"/>
      <c r="BL1205" s="65"/>
      <c r="BM1205" s="65"/>
      <c r="BN1205" s="65"/>
      <c r="BO1205" s="65"/>
      <c r="BP1205" s="65"/>
      <c r="BQ1205" s="65"/>
      <c r="BR1205" s="65"/>
      <c r="BS1205" s="65"/>
      <c r="BT1205" s="65"/>
      <c r="BU1205" s="65"/>
      <c r="BV1205" s="65"/>
      <c r="BW1205" s="65"/>
      <c r="BX1205" s="65"/>
      <c r="BY1205" s="65"/>
      <c r="BZ1205" s="65"/>
      <c r="CA1205" s="65"/>
      <c r="CB1205" s="65"/>
      <c r="CC1205" s="65"/>
      <c r="CD1205" s="65"/>
      <c r="CE1205" s="65"/>
      <c r="CF1205" s="65"/>
      <c r="CG1205" s="65"/>
      <c r="CH1205" s="65"/>
      <c r="CI1205" s="65"/>
      <c r="CJ1205" s="65"/>
      <c r="CK1205" s="65"/>
      <c r="CL1205" s="65"/>
      <c r="CM1205" s="65"/>
      <c r="CN1205" s="65"/>
      <c r="CO1205" s="65"/>
      <c r="CP1205" s="65"/>
      <c r="CQ1205" s="65"/>
      <c r="CR1205" s="65"/>
      <c r="CS1205" s="65"/>
      <c r="CT1205" s="65"/>
      <c r="CU1205" s="65"/>
      <c r="CV1205" s="65"/>
      <c r="CW1205" s="65"/>
      <c r="CX1205" s="65"/>
      <c r="CY1205" s="65"/>
      <c r="CZ1205" s="65"/>
      <c r="DA1205" s="65"/>
      <c r="DB1205" s="65"/>
      <c r="DC1205" s="65"/>
      <c r="DD1205" s="65"/>
      <c r="DE1205" s="65"/>
      <c r="DF1205" s="65"/>
      <c r="DG1205" s="65"/>
      <c r="DH1205" s="65"/>
      <c r="DI1205" s="65"/>
      <c r="DJ1205" s="65"/>
      <c r="DK1205" s="65"/>
      <c r="DL1205" s="65"/>
      <c r="DM1205" s="65"/>
      <c r="DN1205" s="65"/>
      <c r="DO1205" s="65"/>
      <c r="DP1205" s="65"/>
      <c r="DQ1205" s="65"/>
      <c r="DR1205" s="65"/>
      <c r="DS1205" s="65"/>
      <c r="DT1205" s="65"/>
      <c r="DU1205" s="65"/>
      <c r="DV1205" s="65"/>
      <c r="DW1205" s="65"/>
      <c r="DX1205" s="65"/>
      <c r="DY1205" s="65"/>
      <c r="DZ1205" s="65"/>
      <c r="EA1205" s="65"/>
    </row>
    <row r="1206" spans="1:131" x14ac:dyDescent="0.25">
      <c r="A1206" s="65"/>
      <c r="B1206" s="65"/>
      <c r="C1206" s="65"/>
      <c r="D1206" s="65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65"/>
      <c r="X1206" s="65"/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  <c r="AL1206" s="65"/>
      <c r="AM1206" s="65"/>
      <c r="AN1206" s="65"/>
      <c r="AO1206" s="65"/>
      <c r="AP1206" s="65"/>
      <c r="AQ1206" s="65"/>
      <c r="AR1206" s="65"/>
      <c r="AS1206" s="65"/>
      <c r="AT1206" s="65"/>
      <c r="AU1206" s="65"/>
      <c r="AV1206" s="65"/>
      <c r="AW1206" s="65"/>
      <c r="AX1206" s="65"/>
      <c r="AY1206" s="65"/>
      <c r="AZ1206" s="65"/>
      <c r="BA1206" s="65"/>
      <c r="BB1206" s="65"/>
      <c r="BC1206" s="65"/>
      <c r="BD1206" s="65"/>
      <c r="BE1206" s="65"/>
      <c r="BF1206" s="65"/>
      <c r="BG1206" s="65"/>
      <c r="BH1206" s="65"/>
      <c r="BI1206" s="65"/>
      <c r="BJ1206" s="65"/>
      <c r="BK1206" s="65"/>
      <c r="BL1206" s="65"/>
      <c r="BM1206" s="65"/>
      <c r="BN1206" s="65"/>
      <c r="BO1206" s="65"/>
      <c r="BP1206" s="65"/>
      <c r="BQ1206" s="65"/>
      <c r="BR1206" s="65"/>
      <c r="BS1206" s="65"/>
      <c r="BT1206" s="65"/>
      <c r="BU1206" s="65"/>
      <c r="BV1206" s="65"/>
      <c r="BW1206" s="65"/>
      <c r="BX1206" s="65"/>
      <c r="BY1206" s="65"/>
      <c r="BZ1206" s="65"/>
      <c r="CA1206" s="65"/>
      <c r="CB1206" s="65"/>
      <c r="CC1206" s="65"/>
      <c r="CD1206" s="65"/>
      <c r="CE1206" s="65"/>
      <c r="CF1206" s="65"/>
      <c r="CG1206" s="65"/>
      <c r="CH1206" s="65"/>
      <c r="CI1206" s="65"/>
      <c r="CJ1206" s="65"/>
      <c r="CK1206" s="65"/>
      <c r="CL1206" s="65"/>
      <c r="CM1206" s="65"/>
      <c r="CN1206" s="65"/>
      <c r="CO1206" s="65"/>
      <c r="CP1206" s="65"/>
      <c r="CQ1206" s="65"/>
      <c r="CR1206" s="65"/>
      <c r="CS1206" s="65"/>
      <c r="CT1206" s="65"/>
      <c r="CU1206" s="65"/>
      <c r="CV1206" s="65"/>
      <c r="CW1206" s="65"/>
      <c r="CX1206" s="65"/>
      <c r="CY1206" s="65"/>
      <c r="CZ1206" s="65"/>
      <c r="DA1206" s="65"/>
      <c r="DB1206" s="65"/>
      <c r="DC1206" s="65"/>
      <c r="DD1206" s="65"/>
      <c r="DE1206" s="65"/>
      <c r="DF1206" s="65"/>
      <c r="DG1206" s="65"/>
      <c r="DH1206" s="65"/>
      <c r="DI1206" s="65"/>
      <c r="DJ1206" s="65"/>
      <c r="DK1206" s="65"/>
      <c r="DL1206" s="65"/>
      <c r="DM1206" s="65"/>
      <c r="DN1206" s="65"/>
      <c r="DO1206" s="65"/>
      <c r="DP1206" s="65"/>
      <c r="DQ1206" s="65"/>
      <c r="DR1206" s="65"/>
      <c r="DS1206" s="65"/>
      <c r="DT1206" s="65"/>
      <c r="DU1206" s="65"/>
      <c r="DV1206" s="65"/>
      <c r="DW1206" s="65"/>
      <c r="DX1206" s="65"/>
      <c r="DY1206" s="65"/>
      <c r="DZ1206" s="65"/>
      <c r="EA1206" s="65"/>
    </row>
    <row r="1207" spans="1:131" x14ac:dyDescent="0.25">
      <c r="A1207" s="65"/>
      <c r="B1207" s="65"/>
      <c r="C1207" s="65"/>
      <c r="D1207" s="65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65"/>
      <c r="X1207" s="65"/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  <c r="AL1207" s="65"/>
      <c r="AM1207" s="65"/>
      <c r="AN1207" s="65"/>
      <c r="AO1207" s="65"/>
      <c r="AP1207" s="65"/>
      <c r="AQ1207" s="65"/>
      <c r="AR1207" s="65"/>
      <c r="AS1207" s="65"/>
      <c r="AT1207" s="65"/>
      <c r="AU1207" s="65"/>
      <c r="AV1207" s="65"/>
      <c r="AW1207" s="65"/>
      <c r="AX1207" s="65"/>
      <c r="AY1207" s="65"/>
      <c r="AZ1207" s="65"/>
      <c r="BA1207" s="65"/>
      <c r="BB1207" s="65"/>
      <c r="BC1207" s="65"/>
      <c r="BD1207" s="65"/>
      <c r="BE1207" s="65"/>
      <c r="BF1207" s="65"/>
      <c r="BG1207" s="65"/>
      <c r="BH1207" s="65"/>
      <c r="BI1207" s="65"/>
      <c r="BJ1207" s="65"/>
      <c r="BK1207" s="65"/>
      <c r="BL1207" s="65"/>
      <c r="BM1207" s="65"/>
      <c r="BN1207" s="65"/>
      <c r="BO1207" s="65"/>
      <c r="BP1207" s="65"/>
      <c r="BQ1207" s="65"/>
      <c r="BR1207" s="65"/>
      <c r="BS1207" s="65"/>
      <c r="BT1207" s="65"/>
      <c r="BU1207" s="65"/>
      <c r="BV1207" s="65"/>
      <c r="BW1207" s="65"/>
      <c r="BX1207" s="65"/>
      <c r="BY1207" s="65"/>
      <c r="BZ1207" s="65"/>
      <c r="CA1207" s="65"/>
      <c r="CB1207" s="65"/>
      <c r="CC1207" s="65"/>
      <c r="CD1207" s="65"/>
      <c r="CE1207" s="65"/>
      <c r="CF1207" s="65"/>
      <c r="CG1207" s="65"/>
      <c r="CH1207" s="65"/>
      <c r="CI1207" s="65"/>
      <c r="CJ1207" s="65"/>
      <c r="CK1207" s="65"/>
      <c r="CL1207" s="65"/>
      <c r="CM1207" s="65"/>
      <c r="CN1207" s="65"/>
      <c r="CO1207" s="65"/>
      <c r="CP1207" s="65"/>
      <c r="CQ1207" s="65"/>
      <c r="CR1207" s="65"/>
      <c r="CS1207" s="65"/>
      <c r="CT1207" s="65"/>
      <c r="CU1207" s="65"/>
      <c r="CV1207" s="65"/>
      <c r="CW1207" s="65"/>
      <c r="CX1207" s="65"/>
      <c r="CY1207" s="65"/>
      <c r="CZ1207" s="65"/>
      <c r="DA1207" s="65"/>
      <c r="DB1207" s="65"/>
      <c r="DC1207" s="65"/>
      <c r="DD1207" s="65"/>
      <c r="DE1207" s="65"/>
      <c r="DF1207" s="65"/>
      <c r="DG1207" s="65"/>
      <c r="DH1207" s="65"/>
      <c r="DI1207" s="65"/>
      <c r="DJ1207" s="65"/>
      <c r="DK1207" s="65"/>
      <c r="DL1207" s="65"/>
      <c r="DM1207" s="65"/>
      <c r="DN1207" s="65"/>
      <c r="DO1207" s="65"/>
      <c r="DP1207" s="65"/>
      <c r="DQ1207" s="65"/>
      <c r="DR1207" s="65"/>
      <c r="DS1207" s="65"/>
      <c r="DT1207" s="65"/>
      <c r="DU1207" s="65"/>
      <c r="DV1207" s="65"/>
      <c r="DW1207" s="65"/>
      <c r="DX1207" s="65"/>
      <c r="DY1207" s="65"/>
      <c r="DZ1207" s="65"/>
      <c r="EA1207" s="65"/>
    </row>
    <row r="1208" spans="1:131" x14ac:dyDescent="0.25">
      <c r="A1208" s="65"/>
      <c r="B1208" s="65"/>
      <c r="C1208" s="65"/>
      <c r="D1208" s="65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65"/>
      <c r="X1208" s="65"/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  <c r="AL1208" s="65"/>
      <c r="AM1208" s="65"/>
      <c r="AN1208" s="65"/>
      <c r="AO1208" s="65"/>
      <c r="AP1208" s="65"/>
      <c r="AQ1208" s="65"/>
      <c r="AR1208" s="65"/>
      <c r="AS1208" s="65"/>
      <c r="AT1208" s="65"/>
      <c r="AU1208" s="65"/>
      <c r="AV1208" s="65"/>
      <c r="AW1208" s="65"/>
      <c r="AX1208" s="65"/>
      <c r="AY1208" s="65"/>
      <c r="AZ1208" s="65"/>
      <c r="BA1208" s="65"/>
      <c r="BB1208" s="65"/>
      <c r="BC1208" s="65"/>
      <c r="BD1208" s="65"/>
      <c r="BE1208" s="65"/>
      <c r="BF1208" s="65"/>
      <c r="BG1208" s="65"/>
      <c r="BH1208" s="65"/>
      <c r="BI1208" s="65"/>
      <c r="BJ1208" s="65"/>
      <c r="BK1208" s="65"/>
      <c r="BL1208" s="65"/>
      <c r="BM1208" s="65"/>
      <c r="BN1208" s="65"/>
      <c r="BO1208" s="65"/>
      <c r="BP1208" s="65"/>
      <c r="BQ1208" s="65"/>
      <c r="BR1208" s="65"/>
      <c r="BS1208" s="65"/>
      <c r="BT1208" s="65"/>
      <c r="BU1208" s="65"/>
      <c r="BV1208" s="65"/>
      <c r="BW1208" s="65"/>
      <c r="BX1208" s="65"/>
      <c r="BY1208" s="65"/>
      <c r="BZ1208" s="65"/>
      <c r="CA1208" s="65"/>
      <c r="CB1208" s="65"/>
      <c r="CC1208" s="65"/>
      <c r="CD1208" s="65"/>
      <c r="CE1208" s="65"/>
      <c r="CF1208" s="65"/>
      <c r="CG1208" s="65"/>
      <c r="CH1208" s="65"/>
      <c r="CI1208" s="65"/>
      <c r="CJ1208" s="65"/>
      <c r="CK1208" s="65"/>
      <c r="CL1208" s="65"/>
      <c r="CM1208" s="65"/>
      <c r="CN1208" s="65"/>
      <c r="CO1208" s="65"/>
      <c r="CP1208" s="65"/>
      <c r="CQ1208" s="65"/>
      <c r="CR1208" s="65"/>
      <c r="CS1208" s="65"/>
      <c r="CT1208" s="65"/>
      <c r="CU1208" s="65"/>
      <c r="CV1208" s="65"/>
      <c r="CW1208" s="65"/>
      <c r="CX1208" s="65"/>
      <c r="CY1208" s="65"/>
      <c r="CZ1208" s="65"/>
      <c r="DA1208" s="65"/>
      <c r="DB1208" s="65"/>
      <c r="DC1208" s="65"/>
      <c r="DD1208" s="65"/>
      <c r="DE1208" s="65"/>
      <c r="DF1208" s="65"/>
      <c r="DG1208" s="65"/>
      <c r="DH1208" s="65"/>
      <c r="DI1208" s="65"/>
      <c r="DJ1208" s="65"/>
      <c r="DK1208" s="65"/>
      <c r="DL1208" s="65"/>
      <c r="DM1208" s="65"/>
      <c r="DN1208" s="65"/>
      <c r="DO1208" s="65"/>
      <c r="DP1208" s="65"/>
      <c r="DQ1208" s="65"/>
      <c r="DR1208" s="65"/>
      <c r="DS1208" s="65"/>
      <c r="DT1208" s="65"/>
      <c r="DU1208" s="65"/>
      <c r="DV1208" s="65"/>
      <c r="DW1208" s="65"/>
      <c r="DX1208" s="65"/>
      <c r="DY1208" s="65"/>
      <c r="DZ1208" s="65"/>
      <c r="EA1208" s="65"/>
    </row>
    <row r="1209" spans="1:131" x14ac:dyDescent="0.25">
      <c r="A1209" s="65"/>
      <c r="B1209" s="65"/>
      <c r="C1209" s="65"/>
      <c r="D1209" s="65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65"/>
      <c r="X1209" s="65"/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  <c r="AL1209" s="65"/>
      <c r="AM1209" s="65"/>
      <c r="AN1209" s="65"/>
      <c r="AO1209" s="65"/>
      <c r="AP1209" s="65"/>
      <c r="AQ1209" s="65"/>
      <c r="AR1209" s="65"/>
      <c r="AS1209" s="65"/>
      <c r="AT1209" s="65"/>
      <c r="AU1209" s="65"/>
      <c r="AV1209" s="65"/>
      <c r="AW1209" s="65"/>
      <c r="AX1209" s="65"/>
      <c r="AY1209" s="65"/>
      <c r="AZ1209" s="65"/>
      <c r="BA1209" s="65"/>
      <c r="BB1209" s="65"/>
      <c r="BC1209" s="65"/>
      <c r="BD1209" s="65"/>
      <c r="BE1209" s="65"/>
      <c r="BF1209" s="65"/>
      <c r="BG1209" s="65"/>
      <c r="BH1209" s="65"/>
      <c r="BI1209" s="65"/>
      <c r="BJ1209" s="65"/>
      <c r="BK1209" s="65"/>
      <c r="BL1209" s="65"/>
      <c r="BM1209" s="65"/>
      <c r="BN1209" s="65"/>
      <c r="BO1209" s="65"/>
      <c r="BP1209" s="65"/>
      <c r="BQ1209" s="65"/>
      <c r="BR1209" s="65"/>
      <c r="BS1209" s="65"/>
      <c r="BT1209" s="65"/>
      <c r="BU1209" s="65"/>
      <c r="BV1209" s="65"/>
      <c r="BW1209" s="65"/>
      <c r="BX1209" s="65"/>
      <c r="BY1209" s="65"/>
      <c r="BZ1209" s="65"/>
      <c r="CA1209" s="65"/>
      <c r="CB1209" s="65"/>
      <c r="CC1209" s="65"/>
      <c r="CD1209" s="65"/>
      <c r="CE1209" s="65"/>
      <c r="CF1209" s="65"/>
      <c r="CG1209" s="65"/>
      <c r="CH1209" s="65"/>
      <c r="CI1209" s="65"/>
      <c r="CJ1209" s="65"/>
      <c r="CK1209" s="65"/>
      <c r="CL1209" s="65"/>
      <c r="CM1209" s="65"/>
      <c r="CN1209" s="65"/>
      <c r="CO1209" s="65"/>
      <c r="CP1209" s="65"/>
      <c r="CQ1209" s="65"/>
      <c r="CR1209" s="65"/>
      <c r="CS1209" s="65"/>
      <c r="CT1209" s="65"/>
      <c r="CU1209" s="65"/>
      <c r="CV1209" s="65"/>
      <c r="CW1209" s="65"/>
      <c r="CX1209" s="65"/>
      <c r="CY1209" s="65"/>
      <c r="CZ1209" s="65"/>
      <c r="DA1209" s="65"/>
      <c r="DB1209" s="65"/>
      <c r="DC1209" s="65"/>
      <c r="DD1209" s="65"/>
      <c r="DE1209" s="65"/>
      <c r="DF1209" s="65"/>
      <c r="DG1209" s="65"/>
      <c r="DH1209" s="65"/>
      <c r="DI1209" s="65"/>
      <c r="DJ1209" s="65"/>
      <c r="DK1209" s="65"/>
      <c r="DL1209" s="65"/>
      <c r="DM1209" s="65"/>
      <c r="DN1209" s="65"/>
      <c r="DO1209" s="65"/>
      <c r="DP1209" s="65"/>
      <c r="DQ1209" s="65"/>
      <c r="DR1209" s="65"/>
      <c r="DS1209" s="65"/>
      <c r="DT1209" s="65"/>
      <c r="DU1209" s="65"/>
      <c r="DV1209" s="65"/>
      <c r="DW1209" s="65"/>
      <c r="DX1209" s="65"/>
      <c r="DY1209" s="65"/>
      <c r="DZ1209" s="65"/>
      <c r="EA1209" s="65"/>
    </row>
    <row r="1210" spans="1:131" x14ac:dyDescent="0.25">
      <c r="A1210" s="65"/>
      <c r="B1210" s="65"/>
      <c r="C1210" s="65"/>
      <c r="D1210" s="65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65"/>
      <c r="X1210" s="65"/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  <c r="AL1210" s="65"/>
      <c r="AM1210" s="65"/>
      <c r="AN1210" s="65"/>
      <c r="AO1210" s="65"/>
      <c r="AP1210" s="65"/>
      <c r="AQ1210" s="65"/>
      <c r="AR1210" s="65"/>
      <c r="AS1210" s="65"/>
      <c r="AT1210" s="65"/>
      <c r="AU1210" s="65"/>
      <c r="AV1210" s="65"/>
      <c r="AW1210" s="65"/>
      <c r="AX1210" s="65"/>
      <c r="AY1210" s="65"/>
      <c r="AZ1210" s="65"/>
      <c r="BA1210" s="65"/>
      <c r="BB1210" s="65"/>
      <c r="BC1210" s="65"/>
      <c r="BD1210" s="65"/>
      <c r="BE1210" s="65"/>
      <c r="BF1210" s="65"/>
      <c r="BG1210" s="65"/>
      <c r="BH1210" s="65"/>
      <c r="BI1210" s="65"/>
      <c r="BJ1210" s="65"/>
      <c r="BK1210" s="65"/>
      <c r="BL1210" s="65"/>
      <c r="BM1210" s="65"/>
      <c r="BN1210" s="65"/>
      <c r="BO1210" s="65"/>
      <c r="BP1210" s="65"/>
      <c r="BQ1210" s="65"/>
      <c r="BR1210" s="65"/>
      <c r="BS1210" s="65"/>
      <c r="BT1210" s="65"/>
      <c r="BU1210" s="65"/>
      <c r="BV1210" s="65"/>
      <c r="BW1210" s="65"/>
      <c r="BX1210" s="65"/>
      <c r="BY1210" s="65"/>
      <c r="BZ1210" s="65"/>
      <c r="CA1210" s="65"/>
      <c r="CB1210" s="65"/>
      <c r="CC1210" s="65"/>
      <c r="CD1210" s="65"/>
      <c r="CE1210" s="65"/>
      <c r="CF1210" s="65"/>
      <c r="CG1210" s="65"/>
      <c r="CH1210" s="65"/>
      <c r="CI1210" s="65"/>
      <c r="CJ1210" s="65"/>
      <c r="CK1210" s="65"/>
      <c r="CL1210" s="65"/>
      <c r="CM1210" s="65"/>
      <c r="CN1210" s="65"/>
      <c r="CO1210" s="65"/>
      <c r="CP1210" s="65"/>
      <c r="CQ1210" s="65"/>
      <c r="CR1210" s="65"/>
      <c r="CS1210" s="65"/>
      <c r="CT1210" s="65"/>
      <c r="CU1210" s="65"/>
      <c r="CV1210" s="65"/>
      <c r="CW1210" s="65"/>
      <c r="CX1210" s="65"/>
      <c r="CY1210" s="65"/>
      <c r="CZ1210" s="65"/>
      <c r="DA1210" s="65"/>
      <c r="DB1210" s="65"/>
      <c r="DC1210" s="65"/>
      <c r="DD1210" s="65"/>
      <c r="DE1210" s="65"/>
      <c r="DF1210" s="65"/>
      <c r="DG1210" s="65"/>
      <c r="DH1210" s="65"/>
      <c r="DI1210" s="65"/>
      <c r="DJ1210" s="65"/>
      <c r="DK1210" s="65"/>
      <c r="DL1210" s="65"/>
      <c r="DM1210" s="65"/>
      <c r="DN1210" s="65"/>
      <c r="DO1210" s="65"/>
      <c r="DP1210" s="65"/>
      <c r="DQ1210" s="65"/>
      <c r="DR1210" s="65"/>
      <c r="DS1210" s="65"/>
      <c r="DT1210" s="65"/>
      <c r="DU1210" s="65"/>
      <c r="DV1210" s="65"/>
      <c r="DW1210" s="65"/>
      <c r="DX1210" s="65"/>
      <c r="DY1210" s="65"/>
      <c r="DZ1210" s="65"/>
      <c r="EA1210" s="65"/>
    </row>
    <row r="1211" spans="1:131" x14ac:dyDescent="0.25">
      <c r="A1211" s="65"/>
      <c r="B1211" s="65"/>
      <c r="C1211" s="65"/>
      <c r="D1211" s="65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65"/>
      <c r="X1211" s="65"/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  <c r="AL1211" s="65"/>
      <c r="AM1211" s="65"/>
      <c r="AN1211" s="65"/>
      <c r="AO1211" s="65"/>
      <c r="AP1211" s="65"/>
      <c r="AQ1211" s="65"/>
      <c r="AR1211" s="65"/>
      <c r="AS1211" s="65"/>
      <c r="AT1211" s="65"/>
      <c r="AU1211" s="65"/>
      <c r="AV1211" s="65"/>
      <c r="AW1211" s="65"/>
      <c r="AX1211" s="65"/>
      <c r="AY1211" s="65"/>
      <c r="AZ1211" s="65"/>
      <c r="BA1211" s="65"/>
      <c r="BB1211" s="65"/>
      <c r="BC1211" s="65"/>
      <c r="BD1211" s="65"/>
      <c r="BE1211" s="65"/>
      <c r="BF1211" s="65"/>
      <c r="BG1211" s="65"/>
      <c r="BH1211" s="65"/>
      <c r="BI1211" s="65"/>
      <c r="BJ1211" s="65"/>
      <c r="BK1211" s="65"/>
      <c r="BL1211" s="65"/>
      <c r="BM1211" s="65"/>
      <c r="BN1211" s="65"/>
      <c r="BO1211" s="65"/>
      <c r="BP1211" s="65"/>
      <c r="BQ1211" s="65"/>
      <c r="BR1211" s="65"/>
      <c r="BS1211" s="65"/>
      <c r="BT1211" s="65"/>
      <c r="BU1211" s="65"/>
      <c r="BV1211" s="65"/>
      <c r="BW1211" s="65"/>
      <c r="BX1211" s="65"/>
      <c r="BY1211" s="65"/>
      <c r="BZ1211" s="65"/>
      <c r="CA1211" s="65"/>
      <c r="CB1211" s="65"/>
      <c r="CC1211" s="65"/>
      <c r="CD1211" s="65"/>
      <c r="CE1211" s="65"/>
      <c r="CF1211" s="65"/>
      <c r="CG1211" s="65"/>
      <c r="CH1211" s="65"/>
      <c r="CI1211" s="65"/>
      <c r="CJ1211" s="65"/>
      <c r="CK1211" s="65"/>
      <c r="CL1211" s="65"/>
      <c r="CM1211" s="65"/>
      <c r="CN1211" s="65"/>
      <c r="CO1211" s="65"/>
      <c r="CP1211" s="65"/>
      <c r="CQ1211" s="65"/>
      <c r="CR1211" s="65"/>
      <c r="CS1211" s="65"/>
      <c r="CT1211" s="65"/>
      <c r="CU1211" s="65"/>
      <c r="CV1211" s="65"/>
      <c r="CW1211" s="65"/>
      <c r="CX1211" s="65"/>
      <c r="CY1211" s="65"/>
      <c r="CZ1211" s="65"/>
      <c r="DA1211" s="65"/>
      <c r="DB1211" s="65"/>
      <c r="DC1211" s="65"/>
      <c r="DD1211" s="65"/>
      <c r="DE1211" s="65"/>
      <c r="DF1211" s="65"/>
      <c r="DG1211" s="65"/>
      <c r="DH1211" s="65"/>
      <c r="DI1211" s="65"/>
      <c r="DJ1211" s="65"/>
      <c r="DK1211" s="65"/>
      <c r="DL1211" s="65"/>
      <c r="DM1211" s="65"/>
      <c r="DN1211" s="65"/>
      <c r="DO1211" s="65"/>
      <c r="DP1211" s="65"/>
      <c r="DQ1211" s="65"/>
      <c r="DR1211" s="65"/>
      <c r="DS1211" s="65"/>
      <c r="DT1211" s="65"/>
      <c r="DU1211" s="65"/>
      <c r="DV1211" s="65"/>
      <c r="DW1211" s="65"/>
      <c r="DX1211" s="65"/>
      <c r="DY1211" s="65"/>
      <c r="DZ1211" s="65"/>
      <c r="EA1211" s="65"/>
    </row>
    <row r="1212" spans="1:131" x14ac:dyDescent="0.25">
      <c r="A1212" s="65"/>
      <c r="B1212" s="65"/>
      <c r="C1212" s="65"/>
      <c r="D1212" s="65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65"/>
      <c r="X1212" s="65"/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  <c r="AL1212" s="65"/>
      <c r="AM1212" s="65"/>
      <c r="AN1212" s="65"/>
      <c r="AO1212" s="65"/>
      <c r="AP1212" s="65"/>
      <c r="AQ1212" s="65"/>
      <c r="AR1212" s="65"/>
      <c r="AS1212" s="65"/>
      <c r="AT1212" s="65"/>
      <c r="AU1212" s="65"/>
      <c r="AV1212" s="65"/>
      <c r="AW1212" s="65"/>
      <c r="AX1212" s="65"/>
      <c r="AY1212" s="65"/>
      <c r="AZ1212" s="65"/>
      <c r="BA1212" s="65"/>
      <c r="BB1212" s="65"/>
      <c r="BC1212" s="65"/>
      <c r="BD1212" s="65"/>
      <c r="BE1212" s="65"/>
      <c r="BF1212" s="65"/>
      <c r="BG1212" s="65"/>
      <c r="BH1212" s="65"/>
      <c r="BI1212" s="65"/>
      <c r="BJ1212" s="65"/>
      <c r="BK1212" s="65"/>
      <c r="BL1212" s="65"/>
      <c r="BM1212" s="65"/>
      <c r="BN1212" s="65"/>
      <c r="BO1212" s="65"/>
      <c r="BP1212" s="65"/>
      <c r="BQ1212" s="65"/>
      <c r="BR1212" s="65"/>
      <c r="BS1212" s="65"/>
      <c r="BT1212" s="65"/>
      <c r="BU1212" s="65"/>
      <c r="BV1212" s="65"/>
      <c r="BW1212" s="65"/>
      <c r="BX1212" s="65"/>
      <c r="BY1212" s="65"/>
      <c r="BZ1212" s="65"/>
      <c r="CA1212" s="65"/>
      <c r="CB1212" s="65"/>
      <c r="CC1212" s="65"/>
      <c r="CD1212" s="65"/>
      <c r="CE1212" s="65"/>
      <c r="CF1212" s="65"/>
      <c r="CG1212" s="65"/>
      <c r="CH1212" s="65"/>
      <c r="CI1212" s="65"/>
      <c r="CJ1212" s="65"/>
      <c r="CK1212" s="65"/>
      <c r="CL1212" s="65"/>
      <c r="CM1212" s="65"/>
      <c r="CN1212" s="65"/>
      <c r="CO1212" s="65"/>
      <c r="CP1212" s="65"/>
      <c r="CQ1212" s="65"/>
      <c r="CR1212" s="65"/>
      <c r="CS1212" s="65"/>
      <c r="CT1212" s="65"/>
      <c r="CU1212" s="65"/>
      <c r="CV1212" s="65"/>
      <c r="CW1212" s="65"/>
      <c r="CX1212" s="65"/>
      <c r="CY1212" s="65"/>
      <c r="CZ1212" s="65"/>
      <c r="DA1212" s="65"/>
      <c r="DB1212" s="65"/>
      <c r="DC1212" s="65"/>
      <c r="DD1212" s="65"/>
      <c r="DE1212" s="65"/>
      <c r="DF1212" s="65"/>
      <c r="DG1212" s="65"/>
      <c r="DH1212" s="65"/>
      <c r="DI1212" s="65"/>
      <c r="DJ1212" s="65"/>
      <c r="DK1212" s="65"/>
      <c r="DL1212" s="65"/>
      <c r="DM1212" s="65"/>
      <c r="DN1212" s="65"/>
      <c r="DO1212" s="65"/>
      <c r="DP1212" s="65"/>
      <c r="DQ1212" s="65"/>
      <c r="DR1212" s="65"/>
      <c r="DS1212" s="65"/>
      <c r="DT1212" s="65"/>
      <c r="DU1212" s="65"/>
      <c r="DV1212" s="65"/>
      <c r="DW1212" s="65"/>
      <c r="DX1212" s="65"/>
      <c r="DY1212" s="65"/>
      <c r="DZ1212" s="65"/>
      <c r="EA1212" s="65"/>
    </row>
    <row r="1213" spans="1:131" x14ac:dyDescent="0.25">
      <c r="A1213" s="65"/>
      <c r="B1213" s="65"/>
      <c r="C1213" s="65"/>
      <c r="D1213" s="65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65"/>
      <c r="X1213" s="65"/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  <c r="AL1213" s="65"/>
      <c r="AM1213" s="65"/>
      <c r="AN1213" s="65"/>
      <c r="AO1213" s="65"/>
      <c r="AP1213" s="65"/>
      <c r="AQ1213" s="65"/>
      <c r="AR1213" s="65"/>
      <c r="AS1213" s="65"/>
      <c r="AT1213" s="65"/>
      <c r="AU1213" s="65"/>
      <c r="AV1213" s="65"/>
      <c r="AW1213" s="65"/>
      <c r="AX1213" s="65"/>
      <c r="AY1213" s="65"/>
      <c r="AZ1213" s="65"/>
      <c r="BA1213" s="65"/>
      <c r="BB1213" s="65"/>
      <c r="BC1213" s="65"/>
      <c r="BD1213" s="65"/>
      <c r="BE1213" s="65"/>
      <c r="BF1213" s="65"/>
      <c r="BG1213" s="65"/>
      <c r="BH1213" s="65"/>
      <c r="BI1213" s="65"/>
      <c r="BJ1213" s="65"/>
      <c r="BK1213" s="65"/>
      <c r="BL1213" s="65"/>
      <c r="BM1213" s="65"/>
      <c r="BN1213" s="65"/>
      <c r="BO1213" s="65"/>
      <c r="BP1213" s="65"/>
      <c r="BQ1213" s="65"/>
      <c r="BR1213" s="65"/>
      <c r="BS1213" s="65"/>
      <c r="BT1213" s="65"/>
      <c r="BU1213" s="65"/>
      <c r="BV1213" s="65"/>
      <c r="BW1213" s="65"/>
      <c r="BX1213" s="65"/>
      <c r="BY1213" s="65"/>
      <c r="BZ1213" s="65"/>
      <c r="CA1213" s="65"/>
      <c r="CB1213" s="65"/>
      <c r="CC1213" s="65"/>
      <c r="CD1213" s="65"/>
      <c r="CE1213" s="65"/>
      <c r="CF1213" s="65"/>
      <c r="CG1213" s="65"/>
      <c r="CH1213" s="65"/>
      <c r="CI1213" s="65"/>
      <c r="CJ1213" s="65"/>
      <c r="CK1213" s="65"/>
      <c r="CL1213" s="65"/>
      <c r="CM1213" s="65"/>
      <c r="CN1213" s="65"/>
      <c r="CO1213" s="65"/>
      <c r="CP1213" s="65"/>
      <c r="CQ1213" s="65"/>
      <c r="CR1213" s="65"/>
      <c r="CS1213" s="65"/>
      <c r="CT1213" s="65"/>
      <c r="CU1213" s="65"/>
      <c r="CV1213" s="65"/>
      <c r="CW1213" s="65"/>
      <c r="CX1213" s="65"/>
      <c r="CY1213" s="65"/>
      <c r="CZ1213" s="65"/>
      <c r="DA1213" s="65"/>
      <c r="DB1213" s="65"/>
      <c r="DC1213" s="65"/>
      <c r="DD1213" s="65"/>
      <c r="DE1213" s="65"/>
      <c r="DF1213" s="65"/>
      <c r="DG1213" s="65"/>
      <c r="DH1213" s="65"/>
      <c r="DI1213" s="65"/>
      <c r="DJ1213" s="65"/>
      <c r="DK1213" s="65"/>
      <c r="DL1213" s="65"/>
      <c r="DM1213" s="65"/>
      <c r="DN1213" s="65"/>
      <c r="DO1213" s="65"/>
      <c r="DP1213" s="65"/>
      <c r="DQ1213" s="65"/>
      <c r="DR1213" s="65"/>
      <c r="DS1213" s="65"/>
      <c r="DT1213" s="65"/>
      <c r="DU1213" s="65"/>
      <c r="DV1213" s="65"/>
      <c r="DW1213" s="65"/>
      <c r="DX1213" s="65"/>
      <c r="DY1213" s="65"/>
      <c r="DZ1213" s="65"/>
      <c r="EA1213" s="65"/>
    </row>
    <row r="1214" spans="1:131" x14ac:dyDescent="0.25">
      <c r="A1214" s="65"/>
      <c r="B1214" s="65"/>
      <c r="C1214" s="65"/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65"/>
      <c r="X1214" s="65"/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  <c r="AL1214" s="65"/>
      <c r="AM1214" s="65"/>
      <c r="AN1214" s="65"/>
      <c r="AO1214" s="65"/>
      <c r="AP1214" s="65"/>
      <c r="AQ1214" s="65"/>
      <c r="AR1214" s="65"/>
      <c r="AS1214" s="65"/>
      <c r="AT1214" s="65"/>
      <c r="AU1214" s="65"/>
      <c r="AV1214" s="65"/>
      <c r="AW1214" s="65"/>
      <c r="AX1214" s="65"/>
      <c r="AY1214" s="65"/>
      <c r="AZ1214" s="65"/>
      <c r="BA1214" s="65"/>
      <c r="BB1214" s="65"/>
      <c r="BC1214" s="65"/>
      <c r="BD1214" s="65"/>
      <c r="BE1214" s="65"/>
      <c r="BF1214" s="65"/>
      <c r="BG1214" s="65"/>
      <c r="BH1214" s="65"/>
      <c r="BI1214" s="65"/>
      <c r="BJ1214" s="65"/>
      <c r="BK1214" s="65"/>
      <c r="BL1214" s="65"/>
      <c r="BM1214" s="65"/>
      <c r="BN1214" s="65"/>
      <c r="BO1214" s="65"/>
      <c r="BP1214" s="65"/>
      <c r="BQ1214" s="65"/>
      <c r="BR1214" s="65"/>
      <c r="BS1214" s="65"/>
      <c r="BT1214" s="65"/>
      <c r="BU1214" s="65"/>
      <c r="BV1214" s="65"/>
      <c r="BW1214" s="65"/>
      <c r="BX1214" s="65"/>
      <c r="BY1214" s="65"/>
      <c r="BZ1214" s="65"/>
      <c r="CA1214" s="65"/>
      <c r="CB1214" s="65"/>
      <c r="CC1214" s="65"/>
      <c r="CD1214" s="65"/>
      <c r="CE1214" s="65"/>
      <c r="CF1214" s="65"/>
      <c r="CG1214" s="65"/>
      <c r="CH1214" s="65"/>
      <c r="CI1214" s="65"/>
      <c r="CJ1214" s="65"/>
      <c r="CK1214" s="65"/>
      <c r="CL1214" s="65"/>
      <c r="CM1214" s="65"/>
      <c r="CN1214" s="65"/>
      <c r="CO1214" s="65"/>
      <c r="CP1214" s="65"/>
      <c r="CQ1214" s="65"/>
      <c r="CR1214" s="65"/>
      <c r="CS1214" s="65"/>
      <c r="CT1214" s="65"/>
      <c r="CU1214" s="65"/>
      <c r="CV1214" s="65"/>
      <c r="CW1214" s="65"/>
      <c r="CX1214" s="65"/>
      <c r="CY1214" s="65"/>
      <c r="CZ1214" s="65"/>
      <c r="DA1214" s="65"/>
      <c r="DB1214" s="65"/>
      <c r="DC1214" s="65"/>
      <c r="DD1214" s="65"/>
      <c r="DE1214" s="65"/>
      <c r="DF1214" s="65"/>
      <c r="DG1214" s="65"/>
      <c r="DH1214" s="65"/>
      <c r="DI1214" s="65"/>
      <c r="DJ1214" s="65"/>
      <c r="DK1214" s="65"/>
      <c r="DL1214" s="65"/>
      <c r="DM1214" s="65"/>
      <c r="DN1214" s="65"/>
      <c r="DO1214" s="65"/>
      <c r="DP1214" s="65"/>
      <c r="DQ1214" s="65"/>
      <c r="DR1214" s="65"/>
      <c r="DS1214" s="65"/>
      <c r="DT1214" s="65"/>
      <c r="DU1214" s="65"/>
      <c r="DV1214" s="65"/>
      <c r="DW1214" s="65"/>
      <c r="DX1214" s="65"/>
      <c r="DY1214" s="65"/>
      <c r="DZ1214" s="65"/>
      <c r="EA1214" s="65"/>
    </row>
    <row r="1215" spans="1:131" x14ac:dyDescent="0.25">
      <c r="A1215" s="65"/>
      <c r="B1215" s="65"/>
      <c r="C1215" s="65"/>
      <c r="D1215" s="65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65"/>
      <c r="X1215" s="65"/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  <c r="AL1215" s="65"/>
      <c r="AM1215" s="65"/>
      <c r="AN1215" s="65"/>
      <c r="AO1215" s="65"/>
      <c r="AP1215" s="65"/>
      <c r="AQ1215" s="65"/>
      <c r="AR1215" s="65"/>
      <c r="AS1215" s="65"/>
      <c r="AT1215" s="65"/>
      <c r="AU1215" s="65"/>
      <c r="AV1215" s="65"/>
      <c r="AW1215" s="65"/>
      <c r="AX1215" s="65"/>
      <c r="AY1215" s="65"/>
      <c r="AZ1215" s="65"/>
      <c r="BA1215" s="65"/>
      <c r="BB1215" s="65"/>
      <c r="BC1215" s="65"/>
      <c r="BD1215" s="65"/>
      <c r="BE1215" s="65"/>
      <c r="BF1215" s="65"/>
      <c r="BG1215" s="65"/>
      <c r="BH1215" s="65"/>
      <c r="BI1215" s="65"/>
      <c r="BJ1215" s="65"/>
      <c r="BK1215" s="65"/>
      <c r="BL1215" s="65"/>
      <c r="BM1215" s="65"/>
      <c r="BN1215" s="65"/>
      <c r="BO1215" s="65"/>
      <c r="BP1215" s="65"/>
      <c r="BQ1215" s="65"/>
      <c r="BR1215" s="65"/>
      <c r="BS1215" s="65"/>
      <c r="BT1215" s="65"/>
      <c r="BU1215" s="65"/>
      <c r="BV1215" s="65"/>
      <c r="BW1215" s="65"/>
      <c r="BX1215" s="65"/>
      <c r="BY1215" s="65"/>
      <c r="BZ1215" s="65"/>
      <c r="CA1215" s="65"/>
      <c r="CB1215" s="65"/>
      <c r="CC1215" s="65"/>
      <c r="CD1215" s="65"/>
      <c r="CE1215" s="65"/>
      <c r="CF1215" s="65"/>
      <c r="CG1215" s="65"/>
      <c r="CH1215" s="65"/>
      <c r="CI1215" s="65"/>
      <c r="CJ1215" s="65"/>
      <c r="CK1215" s="65"/>
      <c r="CL1215" s="65"/>
      <c r="CM1215" s="65"/>
      <c r="CN1215" s="65"/>
      <c r="CO1215" s="65"/>
      <c r="CP1215" s="65"/>
      <c r="CQ1215" s="65"/>
      <c r="CR1215" s="65"/>
      <c r="CS1215" s="65"/>
      <c r="CT1215" s="65"/>
      <c r="CU1215" s="65"/>
      <c r="CV1215" s="65"/>
      <c r="CW1215" s="65"/>
      <c r="CX1215" s="65"/>
      <c r="CY1215" s="65"/>
      <c r="CZ1215" s="65"/>
      <c r="DA1215" s="65"/>
      <c r="DB1215" s="65"/>
      <c r="DC1215" s="65"/>
      <c r="DD1215" s="65"/>
      <c r="DE1215" s="65"/>
      <c r="DF1215" s="65"/>
      <c r="DG1215" s="65"/>
      <c r="DH1215" s="65"/>
      <c r="DI1215" s="65"/>
      <c r="DJ1215" s="65"/>
      <c r="DK1215" s="65"/>
      <c r="DL1215" s="65"/>
      <c r="DM1215" s="65"/>
      <c r="DN1215" s="65"/>
      <c r="DO1215" s="65"/>
      <c r="DP1215" s="65"/>
      <c r="DQ1215" s="65"/>
      <c r="DR1215" s="65"/>
      <c r="DS1215" s="65"/>
      <c r="DT1215" s="65"/>
      <c r="DU1215" s="65"/>
      <c r="DV1215" s="65"/>
      <c r="DW1215" s="65"/>
      <c r="DX1215" s="65"/>
      <c r="DY1215" s="65"/>
      <c r="DZ1215" s="65"/>
      <c r="EA1215" s="65"/>
    </row>
    <row r="1216" spans="1:131" x14ac:dyDescent="0.25">
      <c r="A1216" s="65"/>
      <c r="B1216" s="65"/>
      <c r="C1216" s="65"/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65"/>
      <c r="X1216" s="65"/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  <c r="AL1216" s="65"/>
      <c r="AM1216" s="65"/>
      <c r="AN1216" s="65"/>
      <c r="AO1216" s="65"/>
      <c r="AP1216" s="65"/>
      <c r="AQ1216" s="65"/>
      <c r="AR1216" s="65"/>
      <c r="AS1216" s="65"/>
      <c r="AT1216" s="65"/>
      <c r="AU1216" s="65"/>
      <c r="AV1216" s="65"/>
      <c r="AW1216" s="65"/>
      <c r="AX1216" s="65"/>
      <c r="AY1216" s="65"/>
      <c r="AZ1216" s="65"/>
      <c r="BA1216" s="65"/>
      <c r="BB1216" s="65"/>
      <c r="BC1216" s="65"/>
      <c r="BD1216" s="65"/>
      <c r="BE1216" s="65"/>
      <c r="BF1216" s="65"/>
      <c r="BG1216" s="65"/>
      <c r="BH1216" s="65"/>
      <c r="BI1216" s="65"/>
      <c r="BJ1216" s="65"/>
      <c r="BK1216" s="65"/>
      <c r="BL1216" s="65"/>
      <c r="BM1216" s="65"/>
      <c r="BN1216" s="65"/>
      <c r="BO1216" s="65"/>
      <c r="BP1216" s="65"/>
      <c r="BQ1216" s="65"/>
      <c r="BR1216" s="65"/>
      <c r="BS1216" s="65"/>
      <c r="BT1216" s="65"/>
      <c r="BU1216" s="65"/>
      <c r="BV1216" s="65"/>
      <c r="BW1216" s="65"/>
      <c r="BX1216" s="65"/>
      <c r="BY1216" s="65"/>
      <c r="BZ1216" s="65"/>
      <c r="CA1216" s="65"/>
      <c r="CB1216" s="65"/>
      <c r="CC1216" s="65"/>
      <c r="CD1216" s="65"/>
      <c r="CE1216" s="65"/>
      <c r="CF1216" s="65"/>
      <c r="CG1216" s="65"/>
      <c r="CH1216" s="65"/>
      <c r="CI1216" s="65"/>
      <c r="CJ1216" s="65"/>
      <c r="CK1216" s="65"/>
      <c r="CL1216" s="65"/>
      <c r="CM1216" s="65"/>
      <c r="CN1216" s="65"/>
      <c r="CO1216" s="65"/>
      <c r="CP1216" s="65"/>
      <c r="CQ1216" s="65"/>
      <c r="CR1216" s="65"/>
      <c r="CS1216" s="65"/>
      <c r="CT1216" s="65"/>
      <c r="CU1216" s="65"/>
      <c r="CV1216" s="65"/>
      <c r="CW1216" s="65"/>
      <c r="CX1216" s="65"/>
      <c r="CY1216" s="65"/>
      <c r="CZ1216" s="65"/>
      <c r="DA1216" s="65"/>
      <c r="DB1216" s="65"/>
      <c r="DC1216" s="65"/>
      <c r="DD1216" s="65"/>
      <c r="DE1216" s="65"/>
      <c r="DF1216" s="65"/>
      <c r="DG1216" s="65"/>
      <c r="DH1216" s="65"/>
      <c r="DI1216" s="65"/>
      <c r="DJ1216" s="65"/>
      <c r="DK1216" s="65"/>
      <c r="DL1216" s="65"/>
      <c r="DM1216" s="65"/>
      <c r="DN1216" s="65"/>
      <c r="DO1216" s="65"/>
      <c r="DP1216" s="65"/>
      <c r="DQ1216" s="65"/>
      <c r="DR1216" s="65"/>
      <c r="DS1216" s="65"/>
      <c r="DT1216" s="65"/>
      <c r="DU1216" s="65"/>
      <c r="DV1216" s="65"/>
      <c r="DW1216" s="65"/>
      <c r="DX1216" s="65"/>
      <c r="DY1216" s="65"/>
      <c r="DZ1216" s="65"/>
      <c r="EA1216" s="65"/>
    </row>
    <row r="1217" spans="1:131" x14ac:dyDescent="0.25">
      <c r="A1217" s="65"/>
      <c r="B1217" s="65"/>
      <c r="C1217" s="65"/>
      <c r="D1217" s="65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65"/>
      <c r="X1217" s="65"/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  <c r="AL1217" s="65"/>
      <c r="AM1217" s="65"/>
      <c r="AN1217" s="65"/>
      <c r="AO1217" s="65"/>
      <c r="AP1217" s="65"/>
      <c r="AQ1217" s="65"/>
      <c r="AR1217" s="65"/>
      <c r="AS1217" s="65"/>
      <c r="AT1217" s="65"/>
      <c r="AU1217" s="65"/>
      <c r="AV1217" s="65"/>
      <c r="AW1217" s="65"/>
      <c r="AX1217" s="65"/>
      <c r="AY1217" s="65"/>
      <c r="AZ1217" s="65"/>
      <c r="BA1217" s="65"/>
      <c r="BB1217" s="65"/>
      <c r="BC1217" s="65"/>
      <c r="BD1217" s="65"/>
      <c r="BE1217" s="65"/>
      <c r="BF1217" s="65"/>
      <c r="BG1217" s="65"/>
      <c r="BH1217" s="65"/>
      <c r="BI1217" s="65"/>
      <c r="BJ1217" s="65"/>
      <c r="BK1217" s="65"/>
      <c r="BL1217" s="65"/>
      <c r="BM1217" s="65"/>
      <c r="BN1217" s="65"/>
      <c r="BO1217" s="65"/>
      <c r="BP1217" s="65"/>
      <c r="BQ1217" s="65"/>
      <c r="BR1217" s="65"/>
      <c r="BS1217" s="65"/>
      <c r="BT1217" s="65"/>
      <c r="BU1217" s="65"/>
      <c r="BV1217" s="65"/>
      <c r="BW1217" s="65"/>
      <c r="BX1217" s="65"/>
      <c r="BY1217" s="65"/>
      <c r="BZ1217" s="65"/>
      <c r="CA1217" s="65"/>
      <c r="CB1217" s="65"/>
      <c r="CC1217" s="65"/>
      <c r="CD1217" s="65"/>
      <c r="CE1217" s="65"/>
      <c r="CF1217" s="65"/>
      <c r="CG1217" s="65"/>
      <c r="CH1217" s="65"/>
      <c r="CI1217" s="65"/>
      <c r="CJ1217" s="65"/>
      <c r="CK1217" s="65"/>
      <c r="CL1217" s="65"/>
      <c r="CM1217" s="65"/>
      <c r="CN1217" s="65"/>
      <c r="CO1217" s="65"/>
      <c r="CP1217" s="65"/>
      <c r="CQ1217" s="65"/>
      <c r="CR1217" s="65"/>
      <c r="CS1217" s="65"/>
      <c r="CT1217" s="65"/>
      <c r="CU1217" s="65"/>
      <c r="CV1217" s="65"/>
      <c r="CW1217" s="65"/>
      <c r="CX1217" s="65"/>
      <c r="CY1217" s="65"/>
      <c r="CZ1217" s="65"/>
      <c r="DA1217" s="65"/>
      <c r="DB1217" s="65"/>
      <c r="DC1217" s="65"/>
      <c r="DD1217" s="65"/>
      <c r="DE1217" s="65"/>
      <c r="DF1217" s="65"/>
      <c r="DG1217" s="65"/>
      <c r="DH1217" s="65"/>
      <c r="DI1217" s="65"/>
      <c r="DJ1217" s="65"/>
      <c r="DK1217" s="65"/>
      <c r="DL1217" s="65"/>
      <c r="DM1217" s="65"/>
      <c r="DN1217" s="65"/>
      <c r="DO1217" s="65"/>
      <c r="DP1217" s="65"/>
      <c r="DQ1217" s="65"/>
      <c r="DR1217" s="65"/>
      <c r="DS1217" s="65"/>
      <c r="DT1217" s="65"/>
      <c r="DU1217" s="65"/>
      <c r="DV1217" s="65"/>
      <c r="DW1217" s="65"/>
      <c r="DX1217" s="65"/>
      <c r="DY1217" s="65"/>
      <c r="DZ1217" s="65"/>
      <c r="EA1217" s="65"/>
    </row>
    <row r="1218" spans="1:131" x14ac:dyDescent="0.25">
      <c r="A1218" s="65"/>
      <c r="B1218" s="65"/>
      <c r="C1218" s="65"/>
      <c r="D1218" s="65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65"/>
      <c r="X1218" s="65"/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  <c r="AL1218" s="65"/>
      <c r="AM1218" s="65"/>
      <c r="AN1218" s="65"/>
      <c r="AO1218" s="65"/>
      <c r="AP1218" s="65"/>
      <c r="AQ1218" s="65"/>
      <c r="AR1218" s="65"/>
      <c r="AS1218" s="65"/>
      <c r="AT1218" s="65"/>
      <c r="AU1218" s="65"/>
      <c r="AV1218" s="65"/>
      <c r="AW1218" s="65"/>
      <c r="AX1218" s="65"/>
      <c r="AY1218" s="65"/>
      <c r="AZ1218" s="65"/>
      <c r="BA1218" s="65"/>
      <c r="BB1218" s="65"/>
      <c r="BC1218" s="65"/>
      <c r="BD1218" s="65"/>
      <c r="BE1218" s="65"/>
      <c r="BF1218" s="65"/>
      <c r="BG1218" s="65"/>
      <c r="BH1218" s="65"/>
      <c r="BI1218" s="65"/>
      <c r="BJ1218" s="65"/>
      <c r="BK1218" s="65"/>
      <c r="BL1218" s="65"/>
      <c r="BM1218" s="65"/>
      <c r="BN1218" s="65"/>
      <c r="BO1218" s="65"/>
      <c r="BP1218" s="65"/>
      <c r="BQ1218" s="65"/>
      <c r="BR1218" s="65"/>
      <c r="BS1218" s="65"/>
      <c r="BT1218" s="65"/>
      <c r="BU1218" s="65"/>
      <c r="BV1218" s="65"/>
      <c r="BW1218" s="65"/>
      <c r="BX1218" s="65"/>
      <c r="BY1218" s="65"/>
      <c r="BZ1218" s="65"/>
      <c r="CA1218" s="65"/>
      <c r="CB1218" s="65"/>
      <c r="CC1218" s="65"/>
      <c r="CD1218" s="65"/>
      <c r="CE1218" s="65"/>
      <c r="CF1218" s="65"/>
      <c r="CG1218" s="65"/>
      <c r="CH1218" s="65"/>
      <c r="CI1218" s="65"/>
      <c r="CJ1218" s="65"/>
      <c r="CK1218" s="65"/>
      <c r="CL1218" s="65"/>
      <c r="CM1218" s="65"/>
      <c r="CN1218" s="65"/>
      <c r="CO1218" s="65"/>
      <c r="CP1218" s="65"/>
      <c r="CQ1218" s="65"/>
      <c r="CR1218" s="65"/>
      <c r="CS1218" s="65"/>
      <c r="CT1218" s="65"/>
      <c r="CU1218" s="65"/>
      <c r="CV1218" s="65"/>
      <c r="CW1218" s="65"/>
      <c r="CX1218" s="65"/>
      <c r="CY1218" s="65"/>
      <c r="CZ1218" s="65"/>
      <c r="DA1218" s="65"/>
      <c r="DB1218" s="65"/>
      <c r="DC1218" s="65"/>
      <c r="DD1218" s="65"/>
      <c r="DE1218" s="65"/>
      <c r="DF1218" s="65"/>
      <c r="DG1218" s="65"/>
      <c r="DH1218" s="65"/>
      <c r="DI1218" s="65"/>
      <c r="DJ1218" s="65"/>
      <c r="DK1218" s="65"/>
      <c r="DL1218" s="65"/>
      <c r="DM1218" s="65"/>
      <c r="DN1218" s="65"/>
      <c r="DO1218" s="65"/>
      <c r="DP1218" s="65"/>
      <c r="DQ1218" s="65"/>
      <c r="DR1218" s="65"/>
      <c r="DS1218" s="65"/>
      <c r="DT1218" s="65"/>
      <c r="DU1218" s="65"/>
      <c r="DV1218" s="65"/>
      <c r="DW1218" s="65"/>
      <c r="DX1218" s="65"/>
      <c r="DY1218" s="65"/>
      <c r="DZ1218" s="65"/>
      <c r="EA1218" s="65"/>
    </row>
    <row r="1219" spans="1:131" x14ac:dyDescent="0.25">
      <c r="A1219" s="65"/>
      <c r="B1219" s="65"/>
      <c r="C1219" s="65"/>
      <c r="D1219" s="65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65"/>
      <c r="X1219" s="65"/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  <c r="AL1219" s="65"/>
      <c r="AM1219" s="65"/>
      <c r="AN1219" s="65"/>
      <c r="AO1219" s="65"/>
      <c r="AP1219" s="65"/>
      <c r="AQ1219" s="65"/>
      <c r="AR1219" s="65"/>
      <c r="AS1219" s="65"/>
      <c r="AT1219" s="65"/>
      <c r="AU1219" s="65"/>
      <c r="AV1219" s="65"/>
      <c r="AW1219" s="65"/>
      <c r="AX1219" s="65"/>
      <c r="AY1219" s="65"/>
      <c r="AZ1219" s="65"/>
      <c r="BA1219" s="65"/>
      <c r="BB1219" s="65"/>
      <c r="BC1219" s="65"/>
      <c r="BD1219" s="65"/>
      <c r="BE1219" s="65"/>
      <c r="BF1219" s="65"/>
      <c r="BG1219" s="65"/>
      <c r="BH1219" s="65"/>
      <c r="BI1219" s="65"/>
      <c r="BJ1219" s="65"/>
      <c r="BK1219" s="65"/>
      <c r="BL1219" s="65"/>
      <c r="BM1219" s="65"/>
      <c r="BN1219" s="65"/>
      <c r="BO1219" s="65"/>
      <c r="BP1219" s="65"/>
      <c r="BQ1219" s="65"/>
      <c r="BR1219" s="65"/>
      <c r="BS1219" s="65"/>
      <c r="BT1219" s="65"/>
      <c r="BU1219" s="65"/>
      <c r="BV1219" s="65"/>
      <c r="BW1219" s="65"/>
      <c r="BX1219" s="65"/>
      <c r="BY1219" s="65"/>
      <c r="BZ1219" s="65"/>
      <c r="CA1219" s="65"/>
      <c r="CB1219" s="65"/>
      <c r="CC1219" s="65"/>
      <c r="CD1219" s="65"/>
      <c r="CE1219" s="65"/>
      <c r="CF1219" s="65"/>
      <c r="CG1219" s="65"/>
      <c r="CH1219" s="65"/>
      <c r="CI1219" s="65"/>
      <c r="CJ1219" s="65"/>
      <c r="CK1219" s="65"/>
      <c r="CL1219" s="65"/>
      <c r="CM1219" s="65"/>
      <c r="CN1219" s="65"/>
      <c r="CO1219" s="65"/>
      <c r="CP1219" s="65"/>
      <c r="CQ1219" s="65"/>
      <c r="CR1219" s="65"/>
      <c r="CS1219" s="65"/>
      <c r="CT1219" s="65"/>
      <c r="CU1219" s="65"/>
      <c r="CV1219" s="65"/>
      <c r="CW1219" s="65"/>
      <c r="CX1219" s="65"/>
      <c r="CY1219" s="65"/>
      <c r="CZ1219" s="65"/>
      <c r="DA1219" s="65"/>
      <c r="DB1219" s="65"/>
      <c r="DC1219" s="65"/>
      <c r="DD1219" s="65"/>
      <c r="DE1219" s="65"/>
      <c r="DF1219" s="65"/>
      <c r="DG1219" s="65"/>
      <c r="DH1219" s="65"/>
      <c r="DI1219" s="65"/>
      <c r="DJ1219" s="65"/>
      <c r="DK1219" s="65"/>
      <c r="DL1219" s="65"/>
      <c r="DM1219" s="65"/>
      <c r="DN1219" s="65"/>
      <c r="DO1219" s="65"/>
      <c r="DP1219" s="65"/>
      <c r="DQ1219" s="65"/>
      <c r="DR1219" s="65"/>
      <c r="DS1219" s="65"/>
      <c r="DT1219" s="65"/>
      <c r="DU1219" s="65"/>
      <c r="DV1219" s="65"/>
      <c r="DW1219" s="65"/>
      <c r="DX1219" s="65"/>
      <c r="DY1219" s="65"/>
      <c r="DZ1219" s="65"/>
      <c r="EA1219" s="65"/>
    </row>
    <row r="1220" spans="1:131" x14ac:dyDescent="0.25">
      <c r="A1220" s="65"/>
      <c r="B1220" s="65"/>
      <c r="C1220" s="65"/>
      <c r="D1220" s="65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65"/>
      <c r="X1220" s="65"/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  <c r="AL1220" s="65"/>
      <c r="AM1220" s="65"/>
      <c r="AN1220" s="65"/>
      <c r="AO1220" s="65"/>
      <c r="AP1220" s="65"/>
      <c r="AQ1220" s="65"/>
      <c r="AR1220" s="65"/>
      <c r="AS1220" s="65"/>
      <c r="AT1220" s="65"/>
      <c r="AU1220" s="65"/>
      <c r="AV1220" s="65"/>
      <c r="AW1220" s="65"/>
      <c r="AX1220" s="65"/>
      <c r="AY1220" s="65"/>
      <c r="AZ1220" s="65"/>
      <c r="BA1220" s="65"/>
      <c r="BB1220" s="65"/>
      <c r="BC1220" s="65"/>
      <c r="BD1220" s="65"/>
      <c r="BE1220" s="65"/>
      <c r="BF1220" s="65"/>
      <c r="BG1220" s="65"/>
      <c r="BH1220" s="65"/>
      <c r="BI1220" s="65"/>
      <c r="BJ1220" s="65"/>
      <c r="BK1220" s="65"/>
      <c r="BL1220" s="65"/>
      <c r="BM1220" s="65"/>
      <c r="BN1220" s="65"/>
      <c r="BO1220" s="65"/>
      <c r="BP1220" s="65"/>
      <c r="BQ1220" s="65"/>
      <c r="BR1220" s="65"/>
      <c r="BS1220" s="65"/>
      <c r="BT1220" s="65"/>
      <c r="BU1220" s="65"/>
      <c r="BV1220" s="65"/>
      <c r="BW1220" s="65"/>
      <c r="BX1220" s="65"/>
      <c r="BY1220" s="65"/>
      <c r="BZ1220" s="65"/>
      <c r="CA1220" s="65"/>
      <c r="CB1220" s="65"/>
      <c r="CC1220" s="65"/>
      <c r="CD1220" s="65"/>
      <c r="CE1220" s="65"/>
      <c r="CF1220" s="65"/>
      <c r="CG1220" s="65"/>
      <c r="CH1220" s="65"/>
      <c r="CI1220" s="65"/>
      <c r="CJ1220" s="65"/>
      <c r="CK1220" s="65"/>
      <c r="CL1220" s="65"/>
      <c r="CM1220" s="65"/>
      <c r="CN1220" s="65"/>
      <c r="CO1220" s="65"/>
      <c r="CP1220" s="65"/>
      <c r="CQ1220" s="65"/>
      <c r="CR1220" s="65"/>
      <c r="CS1220" s="65"/>
      <c r="CT1220" s="65"/>
      <c r="CU1220" s="65"/>
      <c r="CV1220" s="65"/>
      <c r="CW1220" s="65"/>
      <c r="CX1220" s="65"/>
      <c r="CY1220" s="65"/>
      <c r="CZ1220" s="65"/>
      <c r="DA1220" s="65"/>
      <c r="DB1220" s="65"/>
      <c r="DC1220" s="65"/>
      <c r="DD1220" s="65"/>
      <c r="DE1220" s="65"/>
      <c r="DF1220" s="65"/>
      <c r="DG1220" s="65"/>
      <c r="DH1220" s="65"/>
      <c r="DI1220" s="65"/>
      <c r="DJ1220" s="65"/>
      <c r="DK1220" s="65"/>
      <c r="DL1220" s="65"/>
      <c r="DM1220" s="65"/>
      <c r="DN1220" s="65"/>
      <c r="DO1220" s="65"/>
      <c r="DP1220" s="65"/>
      <c r="DQ1220" s="65"/>
      <c r="DR1220" s="65"/>
      <c r="DS1220" s="65"/>
      <c r="DT1220" s="65"/>
      <c r="DU1220" s="65"/>
      <c r="DV1220" s="65"/>
      <c r="DW1220" s="65"/>
      <c r="DX1220" s="65"/>
      <c r="DY1220" s="65"/>
      <c r="DZ1220" s="65"/>
      <c r="EA1220" s="65"/>
    </row>
    <row r="1221" spans="1:131" x14ac:dyDescent="0.25">
      <c r="A1221" s="65"/>
      <c r="B1221" s="65"/>
      <c r="C1221" s="65"/>
      <c r="D1221" s="65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65"/>
      <c r="X1221" s="65"/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  <c r="AL1221" s="65"/>
      <c r="AM1221" s="65"/>
      <c r="AN1221" s="65"/>
      <c r="AO1221" s="65"/>
      <c r="AP1221" s="65"/>
      <c r="AQ1221" s="65"/>
      <c r="AR1221" s="65"/>
      <c r="AS1221" s="65"/>
      <c r="AT1221" s="65"/>
      <c r="AU1221" s="65"/>
      <c r="AV1221" s="65"/>
      <c r="AW1221" s="65"/>
      <c r="AX1221" s="65"/>
      <c r="AY1221" s="65"/>
      <c r="AZ1221" s="65"/>
      <c r="BA1221" s="65"/>
      <c r="BB1221" s="65"/>
      <c r="BC1221" s="65"/>
      <c r="BD1221" s="65"/>
      <c r="BE1221" s="65"/>
      <c r="BF1221" s="65"/>
      <c r="BG1221" s="65"/>
      <c r="BH1221" s="65"/>
      <c r="BI1221" s="65"/>
      <c r="BJ1221" s="65"/>
      <c r="BK1221" s="65"/>
      <c r="BL1221" s="65"/>
      <c r="BM1221" s="65"/>
      <c r="BN1221" s="65"/>
      <c r="BO1221" s="65"/>
      <c r="BP1221" s="65"/>
      <c r="BQ1221" s="65"/>
      <c r="BR1221" s="65"/>
      <c r="BS1221" s="65"/>
      <c r="BT1221" s="65"/>
      <c r="BU1221" s="65"/>
      <c r="BV1221" s="65"/>
      <c r="BW1221" s="65"/>
      <c r="BX1221" s="65"/>
      <c r="BY1221" s="65"/>
      <c r="BZ1221" s="65"/>
      <c r="CA1221" s="65"/>
      <c r="CB1221" s="65"/>
      <c r="CC1221" s="65"/>
      <c r="CD1221" s="65"/>
      <c r="CE1221" s="65"/>
      <c r="CF1221" s="65"/>
      <c r="CG1221" s="65"/>
      <c r="CH1221" s="65"/>
      <c r="CI1221" s="65"/>
      <c r="CJ1221" s="65"/>
      <c r="CK1221" s="65"/>
      <c r="CL1221" s="65"/>
      <c r="CM1221" s="65"/>
      <c r="CN1221" s="65"/>
      <c r="CO1221" s="65"/>
      <c r="CP1221" s="65"/>
      <c r="CQ1221" s="65"/>
      <c r="CR1221" s="65"/>
      <c r="CS1221" s="65"/>
      <c r="CT1221" s="65"/>
      <c r="CU1221" s="65"/>
      <c r="CV1221" s="65"/>
      <c r="CW1221" s="65"/>
      <c r="CX1221" s="65"/>
      <c r="CY1221" s="65"/>
      <c r="CZ1221" s="65"/>
      <c r="DA1221" s="65"/>
      <c r="DB1221" s="65"/>
      <c r="DC1221" s="65"/>
      <c r="DD1221" s="65"/>
      <c r="DE1221" s="65"/>
      <c r="DF1221" s="65"/>
      <c r="DG1221" s="65"/>
      <c r="DH1221" s="65"/>
      <c r="DI1221" s="65"/>
      <c r="DJ1221" s="65"/>
      <c r="DK1221" s="65"/>
      <c r="DL1221" s="65"/>
      <c r="DM1221" s="65"/>
      <c r="DN1221" s="65"/>
      <c r="DO1221" s="65"/>
      <c r="DP1221" s="65"/>
      <c r="DQ1221" s="65"/>
      <c r="DR1221" s="65"/>
      <c r="DS1221" s="65"/>
      <c r="DT1221" s="65"/>
      <c r="DU1221" s="65"/>
      <c r="DV1221" s="65"/>
      <c r="DW1221" s="65"/>
      <c r="DX1221" s="65"/>
      <c r="DY1221" s="65"/>
      <c r="DZ1221" s="65"/>
      <c r="EA1221" s="65"/>
    </row>
    <row r="1222" spans="1:131" x14ac:dyDescent="0.25">
      <c r="A1222" s="65"/>
      <c r="B1222" s="65"/>
      <c r="C1222" s="65"/>
      <c r="D1222" s="65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65"/>
      <c r="X1222" s="65"/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  <c r="AL1222" s="65"/>
      <c r="AM1222" s="65"/>
      <c r="AN1222" s="65"/>
      <c r="AO1222" s="65"/>
      <c r="AP1222" s="65"/>
      <c r="AQ1222" s="65"/>
      <c r="AR1222" s="65"/>
      <c r="AS1222" s="65"/>
      <c r="AT1222" s="65"/>
      <c r="AU1222" s="65"/>
      <c r="AV1222" s="65"/>
      <c r="AW1222" s="65"/>
      <c r="AX1222" s="65"/>
      <c r="AY1222" s="65"/>
      <c r="AZ1222" s="65"/>
      <c r="BA1222" s="65"/>
      <c r="BB1222" s="65"/>
      <c r="BC1222" s="65"/>
      <c r="BD1222" s="65"/>
      <c r="BE1222" s="65"/>
      <c r="BF1222" s="65"/>
      <c r="BG1222" s="65"/>
      <c r="BH1222" s="65"/>
      <c r="BI1222" s="65"/>
      <c r="BJ1222" s="65"/>
      <c r="BK1222" s="65"/>
      <c r="BL1222" s="65"/>
      <c r="BM1222" s="65"/>
      <c r="BN1222" s="65"/>
      <c r="BO1222" s="65"/>
      <c r="BP1222" s="65"/>
      <c r="BQ1222" s="65"/>
      <c r="BR1222" s="65"/>
      <c r="BS1222" s="65"/>
      <c r="BT1222" s="65"/>
      <c r="BU1222" s="65"/>
      <c r="BV1222" s="65"/>
      <c r="BW1222" s="65"/>
      <c r="BX1222" s="65"/>
      <c r="BY1222" s="65"/>
      <c r="BZ1222" s="65"/>
      <c r="CA1222" s="65"/>
      <c r="CB1222" s="65"/>
      <c r="CC1222" s="65"/>
      <c r="CD1222" s="65"/>
      <c r="CE1222" s="65"/>
      <c r="CF1222" s="65"/>
      <c r="CG1222" s="65"/>
      <c r="CH1222" s="65"/>
      <c r="CI1222" s="65"/>
      <c r="CJ1222" s="65"/>
      <c r="CK1222" s="65"/>
      <c r="CL1222" s="65"/>
      <c r="CM1222" s="65"/>
      <c r="CN1222" s="65"/>
      <c r="CO1222" s="65"/>
      <c r="CP1222" s="65"/>
      <c r="CQ1222" s="65"/>
      <c r="CR1222" s="65"/>
      <c r="CS1222" s="65"/>
      <c r="CT1222" s="65"/>
      <c r="CU1222" s="65"/>
      <c r="CV1222" s="65"/>
      <c r="CW1222" s="65"/>
      <c r="CX1222" s="65"/>
      <c r="CY1222" s="65"/>
      <c r="CZ1222" s="65"/>
      <c r="DA1222" s="65"/>
      <c r="DB1222" s="65"/>
      <c r="DC1222" s="65"/>
      <c r="DD1222" s="65"/>
      <c r="DE1222" s="65"/>
      <c r="DF1222" s="65"/>
      <c r="DG1222" s="65"/>
      <c r="DH1222" s="65"/>
      <c r="DI1222" s="65"/>
      <c r="DJ1222" s="65"/>
      <c r="DK1222" s="65"/>
      <c r="DL1222" s="65"/>
      <c r="DM1222" s="65"/>
      <c r="DN1222" s="65"/>
      <c r="DO1222" s="65"/>
      <c r="DP1222" s="65"/>
      <c r="DQ1222" s="65"/>
      <c r="DR1222" s="65"/>
      <c r="DS1222" s="65"/>
      <c r="DT1222" s="65"/>
      <c r="DU1222" s="65"/>
      <c r="DV1222" s="65"/>
      <c r="DW1222" s="65"/>
      <c r="DX1222" s="65"/>
      <c r="DY1222" s="65"/>
      <c r="DZ1222" s="65"/>
      <c r="EA1222" s="65"/>
    </row>
    <row r="1223" spans="1:131" x14ac:dyDescent="0.25">
      <c r="A1223" s="65"/>
      <c r="B1223" s="65"/>
      <c r="C1223" s="65"/>
      <c r="D1223" s="65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65"/>
      <c r="X1223" s="65"/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  <c r="AL1223" s="65"/>
      <c r="AM1223" s="65"/>
      <c r="AN1223" s="65"/>
      <c r="AO1223" s="65"/>
      <c r="AP1223" s="65"/>
      <c r="AQ1223" s="65"/>
      <c r="AR1223" s="65"/>
      <c r="AS1223" s="65"/>
      <c r="AT1223" s="65"/>
      <c r="AU1223" s="65"/>
      <c r="AV1223" s="65"/>
      <c r="AW1223" s="65"/>
      <c r="AX1223" s="65"/>
      <c r="AY1223" s="65"/>
      <c r="AZ1223" s="65"/>
      <c r="BA1223" s="65"/>
      <c r="BB1223" s="65"/>
      <c r="BC1223" s="65"/>
      <c r="BD1223" s="65"/>
      <c r="BE1223" s="65"/>
      <c r="BF1223" s="65"/>
      <c r="BG1223" s="65"/>
      <c r="BH1223" s="65"/>
      <c r="BI1223" s="65"/>
      <c r="BJ1223" s="65"/>
      <c r="BK1223" s="65"/>
      <c r="BL1223" s="65"/>
      <c r="BM1223" s="65"/>
      <c r="BN1223" s="65"/>
      <c r="BO1223" s="65"/>
      <c r="BP1223" s="65"/>
      <c r="BQ1223" s="65"/>
      <c r="BR1223" s="65"/>
      <c r="BS1223" s="65"/>
      <c r="BT1223" s="65"/>
      <c r="BU1223" s="65"/>
      <c r="BV1223" s="65"/>
      <c r="BW1223" s="65"/>
      <c r="BX1223" s="65"/>
      <c r="BY1223" s="65"/>
      <c r="BZ1223" s="65"/>
      <c r="CA1223" s="65"/>
      <c r="CB1223" s="65"/>
      <c r="CC1223" s="65"/>
      <c r="CD1223" s="65"/>
      <c r="CE1223" s="65"/>
      <c r="CF1223" s="65"/>
      <c r="CG1223" s="65"/>
      <c r="CH1223" s="65"/>
      <c r="CI1223" s="65"/>
      <c r="CJ1223" s="65"/>
      <c r="CK1223" s="65"/>
      <c r="CL1223" s="65"/>
      <c r="CM1223" s="65"/>
      <c r="CN1223" s="65"/>
      <c r="CO1223" s="65"/>
      <c r="CP1223" s="65"/>
      <c r="CQ1223" s="65"/>
      <c r="CR1223" s="65"/>
      <c r="CS1223" s="65"/>
      <c r="CT1223" s="65"/>
      <c r="CU1223" s="65"/>
      <c r="CV1223" s="65"/>
      <c r="CW1223" s="65"/>
      <c r="CX1223" s="65"/>
      <c r="CY1223" s="65"/>
      <c r="CZ1223" s="65"/>
      <c r="DA1223" s="65"/>
      <c r="DB1223" s="65"/>
      <c r="DC1223" s="65"/>
      <c r="DD1223" s="65"/>
      <c r="DE1223" s="65"/>
      <c r="DF1223" s="65"/>
      <c r="DG1223" s="65"/>
      <c r="DH1223" s="65"/>
      <c r="DI1223" s="65"/>
      <c r="DJ1223" s="65"/>
      <c r="DK1223" s="65"/>
      <c r="DL1223" s="65"/>
      <c r="DM1223" s="65"/>
      <c r="DN1223" s="65"/>
      <c r="DO1223" s="65"/>
      <c r="DP1223" s="65"/>
      <c r="DQ1223" s="65"/>
      <c r="DR1223" s="65"/>
      <c r="DS1223" s="65"/>
      <c r="DT1223" s="65"/>
      <c r="DU1223" s="65"/>
      <c r="DV1223" s="65"/>
      <c r="DW1223" s="65"/>
      <c r="DX1223" s="65"/>
      <c r="DY1223" s="65"/>
      <c r="DZ1223" s="65"/>
      <c r="EA1223" s="65"/>
    </row>
    <row r="1224" spans="1:131" x14ac:dyDescent="0.25">
      <c r="A1224" s="65"/>
      <c r="B1224" s="65"/>
      <c r="C1224" s="65"/>
      <c r="D1224" s="65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65"/>
      <c r="X1224" s="65"/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  <c r="AL1224" s="65"/>
      <c r="AM1224" s="65"/>
      <c r="AN1224" s="65"/>
      <c r="AO1224" s="65"/>
      <c r="AP1224" s="65"/>
      <c r="AQ1224" s="65"/>
      <c r="AR1224" s="65"/>
      <c r="AS1224" s="65"/>
      <c r="AT1224" s="65"/>
      <c r="AU1224" s="65"/>
      <c r="AV1224" s="65"/>
      <c r="AW1224" s="65"/>
      <c r="AX1224" s="65"/>
      <c r="AY1224" s="65"/>
      <c r="AZ1224" s="65"/>
      <c r="BA1224" s="65"/>
      <c r="BB1224" s="65"/>
      <c r="BC1224" s="65"/>
      <c r="BD1224" s="65"/>
      <c r="BE1224" s="65"/>
      <c r="BF1224" s="65"/>
      <c r="BG1224" s="65"/>
      <c r="BH1224" s="65"/>
      <c r="BI1224" s="65"/>
      <c r="BJ1224" s="65"/>
      <c r="BK1224" s="65"/>
      <c r="BL1224" s="65"/>
      <c r="BM1224" s="65"/>
      <c r="BN1224" s="65"/>
      <c r="BO1224" s="65"/>
      <c r="BP1224" s="65"/>
      <c r="BQ1224" s="65"/>
      <c r="BR1224" s="65"/>
      <c r="BS1224" s="65"/>
      <c r="BT1224" s="65"/>
      <c r="BU1224" s="65"/>
      <c r="BV1224" s="65"/>
      <c r="BW1224" s="65"/>
      <c r="BX1224" s="65"/>
      <c r="BY1224" s="65"/>
      <c r="BZ1224" s="65"/>
      <c r="CA1224" s="65"/>
      <c r="CB1224" s="65"/>
      <c r="CC1224" s="65"/>
      <c r="CD1224" s="65"/>
      <c r="CE1224" s="65"/>
      <c r="CF1224" s="65"/>
      <c r="CG1224" s="65"/>
      <c r="CH1224" s="65"/>
      <c r="CI1224" s="65"/>
      <c r="CJ1224" s="65"/>
      <c r="CK1224" s="65"/>
      <c r="CL1224" s="65"/>
      <c r="CM1224" s="65"/>
      <c r="CN1224" s="65"/>
      <c r="CO1224" s="65"/>
      <c r="CP1224" s="65"/>
      <c r="CQ1224" s="65"/>
      <c r="CR1224" s="65"/>
      <c r="CS1224" s="65"/>
      <c r="CT1224" s="65"/>
      <c r="CU1224" s="65"/>
      <c r="CV1224" s="65"/>
      <c r="CW1224" s="65"/>
      <c r="CX1224" s="65"/>
      <c r="CY1224" s="65"/>
      <c r="CZ1224" s="65"/>
      <c r="DA1224" s="65"/>
      <c r="DB1224" s="65"/>
      <c r="DC1224" s="65"/>
      <c r="DD1224" s="65"/>
      <c r="DE1224" s="65"/>
      <c r="DF1224" s="65"/>
      <c r="DG1224" s="65"/>
      <c r="DH1224" s="65"/>
      <c r="DI1224" s="65"/>
      <c r="DJ1224" s="65"/>
      <c r="DK1224" s="65"/>
      <c r="DL1224" s="65"/>
      <c r="DM1224" s="65"/>
      <c r="DN1224" s="65"/>
      <c r="DO1224" s="65"/>
      <c r="DP1224" s="65"/>
      <c r="DQ1224" s="65"/>
      <c r="DR1224" s="65"/>
      <c r="DS1224" s="65"/>
      <c r="DT1224" s="65"/>
      <c r="DU1224" s="65"/>
      <c r="DV1224" s="65"/>
      <c r="DW1224" s="65"/>
      <c r="DX1224" s="65"/>
      <c r="DY1224" s="65"/>
      <c r="DZ1224" s="65"/>
      <c r="EA1224" s="65"/>
    </row>
    <row r="1225" spans="1:131" x14ac:dyDescent="0.25">
      <c r="A1225" s="65"/>
      <c r="B1225" s="65"/>
      <c r="C1225" s="65"/>
      <c r="D1225" s="65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65"/>
      <c r="X1225" s="65"/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  <c r="AL1225" s="65"/>
      <c r="AM1225" s="65"/>
      <c r="AN1225" s="65"/>
      <c r="AO1225" s="65"/>
      <c r="AP1225" s="65"/>
      <c r="AQ1225" s="65"/>
      <c r="AR1225" s="65"/>
      <c r="AS1225" s="65"/>
      <c r="AT1225" s="65"/>
      <c r="AU1225" s="65"/>
      <c r="AV1225" s="65"/>
      <c r="AW1225" s="65"/>
      <c r="AX1225" s="65"/>
      <c r="AY1225" s="65"/>
      <c r="AZ1225" s="65"/>
      <c r="BA1225" s="65"/>
      <c r="BB1225" s="65"/>
      <c r="BC1225" s="65"/>
      <c r="BD1225" s="65"/>
      <c r="BE1225" s="65"/>
      <c r="BF1225" s="65"/>
      <c r="BG1225" s="65"/>
      <c r="BH1225" s="65"/>
      <c r="BI1225" s="65"/>
      <c r="BJ1225" s="65"/>
      <c r="BK1225" s="65"/>
      <c r="BL1225" s="65"/>
      <c r="BM1225" s="65"/>
      <c r="BN1225" s="65"/>
      <c r="BO1225" s="65"/>
      <c r="BP1225" s="65"/>
      <c r="BQ1225" s="65"/>
      <c r="BR1225" s="65"/>
      <c r="BS1225" s="65"/>
      <c r="BT1225" s="65"/>
      <c r="BU1225" s="65"/>
      <c r="BV1225" s="65"/>
      <c r="BW1225" s="65"/>
      <c r="BX1225" s="65"/>
      <c r="BY1225" s="65"/>
      <c r="BZ1225" s="65"/>
      <c r="CA1225" s="65"/>
      <c r="CB1225" s="65"/>
      <c r="CC1225" s="65"/>
      <c r="CD1225" s="65"/>
      <c r="CE1225" s="65"/>
      <c r="CF1225" s="65"/>
      <c r="CG1225" s="65"/>
      <c r="CH1225" s="65"/>
      <c r="CI1225" s="65"/>
      <c r="CJ1225" s="65"/>
      <c r="CK1225" s="65"/>
      <c r="CL1225" s="65"/>
      <c r="CM1225" s="65"/>
      <c r="CN1225" s="65"/>
      <c r="CO1225" s="65"/>
      <c r="CP1225" s="65"/>
      <c r="CQ1225" s="65"/>
      <c r="CR1225" s="65"/>
      <c r="CS1225" s="65"/>
      <c r="CT1225" s="65"/>
      <c r="CU1225" s="65"/>
      <c r="CV1225" s="65"/>
      <c r="CW1225" s="65"/>
      <c r="CX1225" s="65"/>
      <c r="CY1225" s="65"/>
      <c r="CZ1225" s="65"/>
      <c r="DA1225" s="65"/>
      <c r="DB1225" s="65"/>
      <c r="DC1225" s="65"/>
      <c r="DD1225" s="65"/>
      <c r="DE1225" s="65"/>
      <c r="DF1225" s="65"/>
      <c r="DG1225" s="65"/>
      <c r="DH1225" s="65"/>
      <c r="DI1225" s="65"/>
      <c r="DJ1225" s="65"/>
      <c r="DK1225" s="65"/>
      <c r="DL1225" s="65"/>
      <c r="DM1225" s="65"/>
      <c r="DN1225" s="65"/>
      <c r="DO1225" s="65"/>
      <c r="DP1225" s="65"/>
      <c r="DQ1225" s="65"/>
      <c r="DR1225" s="65"/>
      <c r="DS1225" s="65"/>
      <c r="DT1225" s="65"/>
      <c r="DU1225" s="65"/>
      <c r="DV1225" s="65"/>
      <c r="DW1225" s="65"/>
      <c r="DX1225" s="65"/>
      <c r="DY1225" s="65"/>
      <c r="DZ1225" s="65"/>
      <c r="EA1225" s="65"/>
    </row>
    <row r="1226" spans="1:131" x14ac:dyDescent="0.25">
      <c r="A1226" s="65"/>
      <c r="B1226" s="65"/>
      <c r="C1226" s="65"/>
      <c r="D1226" s="65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65"/>
      <c r="X1226" s="65"/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  <c r="AL1226" s="65"/>
      <c r="AM1226" s="65"/>
      <c r="AN1226" s="65"/>
      <c r="AO1226" s="65"/>
      <c r="AP1226" s="65"/>
      <c r="AQ1226" s="65"/>
      <c r="AR1226" s="65"/>
      <c r="AS1226" s="65"/>
      <c r="AT1226" s="65"/>
      <c r="AU1226" s="65"/>
      <c r="AV1226" s="65"/>
      <c r="AW1226" s="65"/>
      <c r="AX1226" s="65"/>
      <c r="AY1226" s="65"/>
      <c r="AZ1226" s="65"/>
      <c r="BA1226" s="65"/>
      <c r="BB1226" s="65"/>
      <c r="BC1226" s="65"/>
      <c r="BD1226" s="65"/>
      <c r="BE1226" s="65"/>
      <c r="BF1226" s="65"/>
      <c r="BG1226" s="65"/>
      <c r="BH1226" s="65"/>
      <c r="BI1226" s="65"/>
      <c r="BJ1226" s="65"/>
      <c r="BK1226" s="65"/>
      <c r="BL1226" s="65"/>
      <c r="BM1226" s="65"/>
      <c r="BN1226" s="65"/>
      <c r="BO1226" s="65"/>
      <c r="BP1226" s="65"/>
      <c r="BQ1226" s="65"/>
      <c r="BR1226" s="65"/>
      <c r="BS1226" s="65"/>
      <c r="BT1226" s="65"/>
      <c r="BU1226" s="65"/>
      <c r="BV1226" s="65"/>
      <c r="BW1226" s="65"/>
      <c r="BX1226" s="65"/>
      <c r="BY1226" s="65"/>
      <c r="BZ1226" s="65"/>
      <c r="CA1226" s="65"/>
      <c r="CB1226" s="65"/>
      <c r="CC1226" s="65"/>
      <c r="CD1226" s="65"/>
      <c r="CE1226" s="65"/>
      <c r="CF1226" s="65"/>
      <c r="CG1226" s="65"/>
      <c r="CH1226" s="65"/>
      <c r="CI1226" s="65"/>
      <c r="CJ1226" s="65"/>
      <c r="CK1226" s="65"/>
      <c r="CL1226" s="65"/>
      <c r="CM1226" s="65"/>
      <c r="CN1226" s="65"/>
      <c r="CO1226" s="65"/>
      <c r="CP1226" s="65"/>
      <c r="CQ1226" s="65"/>
      <c r="CR1226" s="65"/>
      <c r="CS1226" s="65"/>
      <c r="CT1226" s="65"/>
      <c r="CU1226" s="65"/>
      <c r="CV1226" s="65"/>
      <c r="CW1226" s="65"/>
      <c r="CX1226" s="65"/>
      <c r="CY1226" s="65"/>
      <c r="CZ1226" s="65"/>
      <c r="DA1226" s="65"/>
      <c r="DB1226" s="65"/>
      <c r="DC1226" s="65"/>
      <c r="DD1226" s="65"/>
      <c r="DE1226" s="65"/>
      <c r="DF1226" s="65"/>
      <c r="DG1226" s="65"/>
      <c r="DH1226" s="65"/>
      <c r="DI1226" s="65"/>
      <c r="DJ1226" s="65"/>
      <c r="DK1226" s="65"/>
      <c r="DL1226" s="65"/>
      <c r="DM1226" s="65"/>
      <c r="DN1226" s="65"/>
      <c r="DO1226" s="65"/>
      <c r="DP1226" s="65"/>
      <c r="DQ1226" s="65"/>
      <c r="DR1226" s="65"/>
      <c r="DS1226" s="65"/>
      <c r="DT1226" s="65"/>
      <c r="DU1226" s="65"/>
      <c r="DV1226" s="65"/>
      <c r="DW1226" s="65"/>
      <c r="DX1226" s="65"/>
      <c r="DY1226" s="65"/>
      <c r="DZ1226" s="65"/>
      <c r="EA1226" s="65"/>
    </row>
    <row r="1227" spans="1:131" x14ac:dyDescent="0.25">
      <c r="A1227" s="65"/>
      <c r="B1227" s="65"/>
      <c r="C1227" s="65"/>
      <c r="D1227" s="65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65"/>
      <c r="X1227" s="65"/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  <c r="AL1227" s="65"/>
      <c r="AM1227" s="65"/>
      <c r="AN1227" s="65"/>
      <c r="AO1227" s="65"/>
      <c r="AP1227" s="65"/>
      <c r="AQ1227" s="65"/>
      <c r="AR1227" s="65"/>
      <c r="AS1227" s="65"/>
      <c r="AT1227" s="65"/>
      <c r="AU1227" s="65"/>
      <c r="AV1227" s="65"/>
      <c r="AW1227" s="65"/>
      <c r="AX1227" s="65"/>
      <c r="AY1227" s="65"/>
      <c r="AZ1227" s="65"/>
      <c r="BA1227" s="65"/>
      <c r="BB1227" s="65"/>
      <c r="BC1227" s="65"/>
      <c r="BD1227" s="65"/>
      <c r="BE1227" s="65"/>
      <c r="BF1227" s="65"/>
      <c r="BG1227" s="65"/>
      <c r="BH1227" s="65"/>
      <c r="BI1227" s="65"/>
      <c r="BJ1227" s="65"/>
      <c r="BK1227" s="65"/>
      <c r="BL1227" s="65"/>
      <c r="BM1227" s="65"/>
      <c r="BN1227" s="65"/>
      <c r="BO1227" s="65"/>
      <c r="BP1227" s="65"/>
      <c r="BQ1227" s="65"/>
      <c r="BR1227" s="65"/>
      <c r="BS1227" s="65"/>
      <c r="BT1227" s="65"/>
      <c r="BU1227" s="65"/>
      <c r="BV1227" s="65"/>
      <c r="BW1227" s="65"/>
      <c r="BX1227" s="65"/>
      <c r="BY1227" s="65"/>
      <c r="BZ1227" s="65"/>
      <c r="CA1227" s="65"/>
      <c r="CB1227" s="65"/>
      <c r="CC1227" s="65"/>
      <c r="CD1227" s="65"/>
      <c r="CE1227" s="65"/>
      <c r="CF1227" s="65"/>
      <c r="CG1227" s="65"/>
      <c r="CH1227" s="65"/>
      <c r="CI1227" s="65"/>
      <c r="CJ1227" s="65"/>
      <c r="CK1227" s="65"/>
      <c r="CL1227" s="65"/>
      <c r="CM1227" s="65"/>
      <c r="CN1227" s="65"/>
      <c r="CO1227" s="65"/>
      <c r="CP1227" s="65"/>
      <c r="CQ1227" s="65"/>
      <c r="CR1227" s="65"/>
      <c r="CS1227" s="65"/>
      <c r="CT1227" s="65"/>
      <c r="CU1227" s="65"/>
      <c r="CV1227" s="65"/>
      <c r="CW1227" s="65"/>
      <c r="CX1227" s="65"/>
      <c r="CY1227" s="65"/>
      <c r="CZ1227" s="65"/>
      <c r="DA1227" s="65"/>
      <c r="DB1227" s="65"/>
      <c r="DC1227" s="65"/>
      <c r="DD1227" s="65"/>
      <c r="DE1227" s="65"/>
      <c r="DF1227" s="65"/>
      <c r="DG1227" s="65"/>
      <c r="DH1227" s="65"/>
      <c r="DI1227" s="65"/>
      <c r="DJ1227" s="65"/>
      <c r="DK1227" s="65"/>
      <c r="DL1227" s="65"/>
      <c r="DM1227" s="65"/>
      <c r="DN1227" s="65"/>
      <c r="DO1227" s="65"/>
      <c r="DP1227" s="65"/>
      <c r="DQ1227" s="65"/>
      <c r="DR1227" s="65"/>
      <c r="DS1227" s="65"/>
      <c r="DT1227" s="65"/>
      <c r="DU1227" s="65"/>
      <c r="DV1227" s="65"/>
      <c r="DW1227" s="65"/>
      <c r="DX1227" s="65"/>
      <c r="DY1227" s="65"/>
      <c r="DZ1227" s="65"/>
      <c r="EA1227" s="65"/>
    </row>
    <row r="1228" spans="1:131" x14ac:dyDescent="0.25">
      <c r="A1228" s="65"/>
      <c r="B1228" s="65"/>
      <c r="C1228" s="65"/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65"/>
      <c r="X1228" s="65"/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  <c r="AL1228" s="65"/>
      <c r="AM1228" s="65"/>
      <c r="AN1228" s="65"/>
      <c r="AO1228" s="65"/>
      <c r="AP1228" s="65"/>
      <c r="AQ1228" s="65"/>
      <c r="AR1228" s="65"/>
      <c r="AS1228" s="65"/>
      <c r="AT1228" s="65"/>
      <c r="AU1228" s="65"/>
      <c r="AV1228" s="65"/>
      <c r="AW1228" s="65"/>
      <c r="AX1228" s="65"/>
      <c r="AY1228" s="65"/>
      <c r="AZ1228" s="65"/>
      <c r="BA1228" s="65"/>
      <c r="BB1228" s="65"/>
      <c r="BC1228" s="65"/>
      <c r="BD1228" s="65"/>
      <c r="BE1228" s="65"/>
      <c r="BF1228" s="65"/>
      <c r="BG1228" s="65"/>
      <c r="BH1228" s="65"/>
      <c r="BI1228" s="65"/>
      <c r="BJ1228" s="65"/>
      <c r="BK1228" s="65"/>
      <c r="BL1228" s="65"/>
      <c r="BM1228" s="65"/>
      <c r="BN1228" s="65"/>
      <c r="BO1228" s="65"/>
      <c r="BP1228" s="65"/>
      <c r="BQ1228" s="65"/>
      <c r="BR1228" s="65"/>
      <c r="BS1228" s="65"/>
      <c r="BT1228" s="65"/>
      <c r="BU1228" s="65"/>
      <c r="BV1228" s="65"/>
      <c r="BW1228" s="65"/>
      <c r="BX1228" s="65"/>
      <c r="BY1228" s="65"/>
      <c r="BZ1228" s="65"/>
      <c r="CA1228" s="65"/>
      <c r="CB1228" s="65"/>
      <c r="CC1228" s="65"/>
      <c r="CD1228" s="65"/>
      <c r="CE1228" s="65"/>
      <c r="CF1228" s="65"/>
      <c r="CG1228" s="65"/>
      <c r="CH1228" s="65"/>
      <c r="CI1228" s="65"/>
      <c r="CJ1228" s="65"/>
      <c r="CK1228" s="65"/>
      <c r="CL1228" s="65"/>
      <c r="CM1228" s="65"/>
      <c r="CN1228" s="65"/>
      <c r="CO1228" s="65"/>
      <c r="CP1228" s="65"/>
      <c r="CQ1228" s="65"/>
      <c r="CR1228" s="65"/>
      <c r="CS1228" s="65"/>
      <c r="CT1228" s="65"/>
      <c r="CU1228" s="65"/>
      <c r="CV1228" s="65"/>
      <c r="CW1228" s="65"/>
      <c r="CX1228" s="65"/>
      <c r="CY1228" s="65"/>
      <c r="CZ1228" s="65"/>
      <c r="DA1228" s="65"/>
      <c r="DB1228" s="65"/>
      <c r="DC1228" s="65"/>
      <c r="DD1228" s="65"/>
      <c r="DE1228" s="65"/>
      <c r="DF1228" s="65"/>
      <c r="DG1228" s="65"/>
      <c r="DH1228" s="65"/>
      <c r="DI1228" s="65"/>
      <c r="DJ1228" s="65"/>
      <c r="DK1228" s="65"/>
      <c r="DL1228" s="65"/>
      <c r="DM1228" s="65"/>
      <c r="DN1228" s="65"/>
      <c r="DO1228" s="65"/>
      <c r="DP1228" s="65"/>
      <c r="DQ1228" s="65"/>
      <c r="DR1228" s="65"/>
      <c r="DS1228" s="65"/>
      <c r="DT1228" s="65"/>
      <c r="DU1228" s="65"/>
      <c r="DV1228" s="65"/>
      <c r="DW1228" s="65"/>
      <c r="DX1228" s="65"/>
      <c r="DY1228" s="65"/>
      <c r="DZ1228" s="65"/>
      <c r="EA1228" s="65"/>
    </row>
    <row r="1229" spans="1:131" x14ac:dyDescent="0.25">
      <c r="A1229" s="65"/>
      <c r="B1229" s="65"/>
      <c r="C1229" s="65"/>
      <c r="D1229" s="65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65"/>
      <c r="X1229" s="65"/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  <c r="AL1229" s="65"/>
      <c r="AM1229" s="65"/>
      <c r="AN1229" s="65"/>
      <c r="AO1229" s="65"/>
      <c r="AP1229" s="65"/>
      <c r="AQ1229" s="65"/>
      <c r="AR1229" s="65"/>
      <c r="AS1229" s="65"/>
      <c r="AT1229" s="65"/>
      <c r="AU1229" s="65"/>
      <c r="AV1229" s="65"/>
      <c r="AW1229" s="65"/>
      <c r="AX1229" s="65"/>
      <c r="AY1229" s="65"/>
      <c r="AZ1229" s="65"/>
      <c r="BA1229" s="65"/>
      <c r="BB1229" s="65"/>
      <c r="BC1229" s="65"/>
      <c r="BD1229" s="65"/>
      <c r="BE1229" s="65"/>
      <c r="BF1229" s="65"/>
      <c r="BG1229" s="65"/>
      <c r="BH1229" s="65"/>
      <c r="BI1229" s="65"/>
      <c r="BJ1229" s="65"/>
      <c r="BK1229" s="65"/>
      <c r="BL1229" s="65"/>
      <c r="BM1229" s="65"/>
      <c r="BN1229" s="65"/>
      <c r="BO1229" s="65"/>
      <c r="BP1229" s="65"/>
      <c r="BQ1229" s="65"/>
      <c r="BR1229" s="65"/>
      <c r="BS1229" s="65"/>
      <c r="BT1229" s="65"/>
      <c r="BU1229" s="65"/>
      <c r="BV1229" s="65"/>
      <c r="BW1229" s="65"/>
      <c r="BX1229" s="65"/>
      <c r="BY1229" s="65"/>
      <c r="BZ1229" s="65"/>
      <c r="CA1229" s="65"/>
      <c r="CB1229" s="65"/>
      <c r="CC1229" s="65"/>
      <c r="CD1229" s="65"/>
      <c r="CE1229" s="65"/>
      <c r="CF1229" s="65"/>
      <c r="CG1229" s="65"/>
      <c r="CH1229" s="65"/>
      <c r="CI1229" s="65"/>
      <c r="CJ1229" s="65"/>
      <c r="CK1229" s="65"/>
      <c r="CL1229" s="65"/>
      <c r="CM1229" s="65"/>
      <c r="CN1229" s="65"/>
      <c r="CO1229" s="65"/>
      <c r="CP1229" s="65"/>
      <c r="CQ1229" s="65"/>
      <c r="CR1229" s="65"/>
      <c r="CS1229" s="65"/>
      <c r="CT1229" s="65"/>
      <c r="CU1229" s="65"/>
      <c r="CV1229" s="65"/>
      <c r="CW1229" s="65"/>
      <c r="CX1229" s="65"/>
      <c r="CY1229" s="65"/>
      <c r="CZ1229" s="65"/>
      <c r="DA1229" s="65"/>
      <c r="DB1229" s="65"/>
      <c r="DC1229" s="65"/>
      <c r="DD1229" s="65"/>
      <c r="DE1229" s="65"/>
      <c r="DF1229" s="65"/>
      <c r="DG1229" s="65"/>
      <c r="DH1229" s="65"/>
      <c r="DI1229" s="65"/>
      <c r="DJ1229" s="65"/>
      <c r="DK1229" s="65"/>
      <c r="DL1229" s="65"/>
      <c r="DM1229" s="65"/>
      <c r="DN1229" s="65"/>
      <c r="DO1229" s="65"/>
      <c r="DP1229" s="65"/>
      <c r="DQ1229" s="65"/>
      <c r="DR1229" s="65"/>
      <c r="DS1229" s="65"/>
      <c r="DT1229" s="65"/>
      <c r="DU1229" s="65"/>
      <c r="DV1229" s="65"/>
      <c r="DW1229" s="65"/>
      <c r="DX1229" s="65"/>
      <c r="DY1229" s="65"/>
      <c r="DZ1229" s="65"/>
      <c r="EA1229" s="65"/>
    </row>
    <row r="1230" spans="1:131" x14ac:dyDescent="0.25">
      <c r="A1230" s="65"/>
      <c r="B1230" s="65"/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65"/>
      <c r="X1230" s="65"/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  <c r="AL1230" s="65"/>
      <c r="AM1230" s="65"/>
      <c r="AN1230" s="65"/>
      <c r="AO1230" s="65"/>
      <c r="AP1230" s="65"/>
      <c r="AQ1230" s="65"/>
      <c r="AR1230" s="65"/>
      <c r="AS1230" s="65"/>
      <c r="AT1230" s="65"/>
      <c r="AU1230" s="65"/>
      <c r="AV1230" s="65"/>
      <c r="AW1230" s="65"/>
      <c r="AX1230" s="65"/>
      <c r="AY1230" s="65"/>
      <c r="AZ1230" s="65"/>
      <c r="BA1230" s="65"/>
      <c r="BB1230" s="65"/>
      <c r="BC1230" s="65"/>
      <c r="BD1230" s="65"/>
      <c r="BE1230" s="65"/>
      <c r="BF1230" s="65"/>
      <c r="BG1230" s="65"/>
      <c r="BH1230" s="65"/>
      <c r="BI1230" s="65"/>
      <c r="BJ1230" s="65"/>
      <c r="BK1230" s="65"/>
      <c r="BL1230" s="65"/>
      <c r="BM1230" s="65"/>
      <c r="BN1230" s="65"/>
      <c r="BO1230" s="65"/>
      <c r="BP1230" s="65"/>
      <c r="BQ1230" s="65"/>
      <c r="BR1230" s="65"/>
      <c r="BS1230" s="65"/>
      <c r="BT1230" s="65"/>
      <c r="BU1230" s="65"/>
      <c r="BV1230" s="65"/>
      <c r="BW1230" s="65"/>
      <c r="BX1230" s="65"/>
      <c r="BY1230" s="65"/>
      <c r="BZ1230" s="65"/>
      <c r="CA1230" s="65"/>
      <c r="CB1230" s="65"/>
      <c r="CC1230" s="65"/>
      <c r="CD1230" s="65"/>
      <c r="CE1230" s="65"/>
      <c r="CF1230" s="65"/>
      <c r="CG1230" s="65"/>
      <c r="CH1230" s="65"/>
      <c r="CI1230" s="65"/>
      <c r="CJ1230" s="65"/>
      <c r="CK1230" s="65"/>
      <c r="CL1230" s="65"/>
      <c r="CM1230" s="65"/>
      <c r="CN1230" s="65"/>
      <c r="CO1230" s="65"/>
      <c r="CP1230" s="65"/>
      <c r="CQ1230" s="65"/>
      <c r="CR1230" s="65"/>
      <c r="CS1230" s="65"/>
      <c r="CT1230" s="65"/>
      <c r="CU1230" s="65"/>
      <c r="CV1230" s="65"/>
      <c r="CW1230" s="65"/>
      <c r="CX1230" s="65"/>
      <c r="CY1230" s="65"/>
      <c r="CZ1230" s="65"/>
      <c r="DA1230" s="65"/>
      <c r="DB1230" s="65"/>
      <c r="DC1230" s="65"/>
      <c r="DD1230" s="65"/>
      <c r="DE1230" s="65"/>
      <c r="DF1230" s="65"/>
      <c r="DG1230" s="65"/>
      <c r="DH1230" s="65"/>
      <c r="DI1230" s="65"/>
      <c r="DJ1230" s="65"/>
      <c r="DK1230" s="65"/>
      <c r="DL1230" s="65"/>
      <c r="DM1230" s="65"/>
      <c r="DN1230" s="65"/>
      <c r="DO1230" s="65"/>
      <c r="DP1230" s="65"/>
      <c r="DQ1230" s="65"/>
      <c r="DR1230" s="65"/>
      <c r="DS1230" s="65"/>
      <c r="DT1230" s="65"/>
      <c r="DU1230" s="65"/>
      <c r="DV1230" s="65"/>
      <c r="DW1230" s="65"/>
      <c r="DX1230" s="65"/>
      <c r="DY1230" s="65"/>
      <c r="DZ1230" s="65"/>
      <c r="EA1230" s="65"/>
    </row>
    <row r="1231" spans="1:131" x14ac:dyDescent="0.25">
      <c r="A1231" s="65"/>
      <c r="B1231" s="65"/>
      <c r="C1231" s="65"/>
      <c r="D1231" s="65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65"/>
      <c r="X1231" s="65"/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  <c r="AL1231" s="65"/>
      <c r="AM1231" s="65"/>
      <c r="AN1231" s="65"/>
      <c r="AO1231" s="65"/>
      <c r="AP1231" s="65"/>
      <c r="AQ1231" s="65"/>
      <c r="AR1231" s="65"/>
      <c r="AS1231" s="65"/>
      <c r="AT1231" s="65"/>
      <c r="AU1231" s="65"/>
      <c r="AV1231" s="65"/>
      <c r="AW1231" s="65"/>
      <c r="AX1231" s="65"/>
      <c r="AY1231" s="65"/>
      <c r="AZ1231" s="65"/>
      <c r="BA1231" s="65"/>
      <c r="BB1231" s="65"/>
      <c r="BC1231" s="65"/>
      <c r="BD1231" s="65"/>
      <c r="BE1231" s="65"/>
      <c r="BF1231" s="65"/>
      <c r="BG1231" s="65"/>
      <c r="BH1231" s="65"/>
      <c r="BI1231" s="65"/>
      <c r="BJ1231" s="65"/>
      <c r="BK1231" s="65"/>
      <c r="BL1231" s="65"/>
      <c r="BM1231" s="65"/>
      <c r="BN1231" s="65"/>
      <c r="BO1231" s="65"/>
      <c r="BP1231" s="65"/>
      <c r="BQ1231" s="65"/>
      <c r="BR1231" s="65"/>
      <c r="BS1231" s="65"/>
      <c r="BT1231" s="65"/>
      <c r="BU1231" s="65"/>
      <c r="BV1231" s="65"/>
      <c r="BW1231" s="65"/>
      <c r="BX1231" s="65"/>
      <c r="BY1231" s="65"/>
      <c r="BZ1231" s="65"/>
      <c r="CA1231" s="65"/>
      <c r="CB1231" s="65"/>
      <c r="CC1231" s="65"/>
      <c r="CD1231" s="65"/>
      <c r="CE1231" s="65"/>
      <c r="CF1231" s="65"/>
      <c r="CG1231" s="65"/>
      <c r="CH1231" s="65"/>
      <c r="CI1231" s="65"/>
      <c r="CJ1231" s="65"/>
      <c r="CK1231" s="65"/>
      <c r="CL1231" s="65"/>
      <c r="CM1231" s="65"/>
      <c r="CN1231" s="65"/>
      <c r="CO1231" s="65"/>
      <c r="CP1231" s="65"/>
      <c r="CQ1231" s="65"/>
      <c r="CR1231" s="65"/>
      <c r="CS1231" s="65"/>
      <c r="CT1231" s="65"/>
      <c r="CU1231" s="65"/>
      <c r="CV1231" s="65"/>
      <c r="CW1231" s="65"/>
      <c r="CX1231" s="65"/>
      <c r="CY1231" s="65"/>
      <c r="CZ1231" s="65"/>
      <c r="DA1231" s="65"/>
      <c r="DB1231" s="65"/>
      <c r="DC1231" s="65"/>
      <c r="DD1231" s="65"/>
      <c r="DE1231" s="65"/>
      <c r="DF1231" s="65"/>
      <c r="DG1231" s="65"/>
      <c r="DH1231" s="65"/>
      <c r="DI1231" s="65"/>
      <c r="DJ1231" s="65"/>
      <c r="DK1231" s="65"/>
      <c r="DL1231" s="65"/>
      <c r="DM1231" s="65"/>
      <c r="DN1231" s="65"/>
      <c r="DO1231" s="65"/>
      <c r="DP1231" s="65"/>
      <c r="DQ1231" s="65"/>
      <c r="DR1231" s="65"/>
      <c r="DS1231" s="65"/>
      <c r="DT1231" s="65"/>
      <c r="DU1231" s="65"/>
      <c r="DV1231" s="65"/>
      <c r="DW1231" s="65"/>
      <c r="DX1231" s="65"/>
      <c r="DY1231" s="65"/>
      <c r="DZ1231" s="65"/>
      <c r="EA1231" s="65"/>
    </row>
    <row r="1232" spans="1:131" x14ac:dyDescent="0.25">
      <c r="A1232" s="65"/>
      <c r="B1232" s="65"/>
      <c r="C1232" s="65"/>
      <c r="D1232" s="65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65"/>
      <c r="X1232" s="65"/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  <c r="AL1232" s="65"/>
      <c r="AM1232" s="65"/>
      <c r="AN1232" s="65"/>
      <c r="AO1232" s="65"/>
      <c r="AP1232" s="65"/>
      <c r="AQ1232" s="65"/>
      <c r="AR1232" s="65"/>
      <c r="AS1232" s="65"/>
      <c r="AT1232" s="65"/>
      <c r="AU1232" s="65"/>
      <c r="AV1232" s="65"/>
      <c r="AW1232" s="65"/>
      <c r="AX1232" s="65"/>
      <c r="AY1232" s="65"/>
      <c r="AZ1232" s="65"/>
      <c r="BA1232" s="65"/>
      <c r="BB1232" s="65"/>
      <c r="BC1232" s="65"/>
      <c r="BD1232" s="65"/>
      <c r="BE1232" s="65"/>
      <c r="BF1232" s="65"/>
      <c r="BG1232" s="65"/>
      <c r="BH1232" s="65"/>
      <c r="BI1232" s="65"/>
      <c r="BJ1232" s="65"/>
      <c r="BK1232" s="65"/>
      <c r="BL1232" s="65"/>
      <c r="BM1232" s="65"/>
      <c r="BN1232" s="65"/>
      <c r="BO1232" s="65"/>
      <c r="BP1232" s="65"/>
      <c r="BQ1232" s="65"/>
      <c r="BR1232" s="65"/>
      <c r="BS1232" s="65"/>
      <c r="BT1232" s="65"/>
      <c r="BU1232" s="65"/>
      <c r="BV1232" s="65"/>
      <c r="BW1232" s="65"/>
      <c r="BX1232" s="65"/>
      <c r="BY1232" s="65"/>
      <c r="BZ1232" s="65"/>
      <c r="CA1232" s="65"/>
      <c r="CB1232" s="65"/>
      <c r="CC1232" s="65"/>
      <c r="CD1232" s="65"/>
      <c r="CE1232" s="65"/>
      <c r="CF1232" s="65"/>
      <c r="CG1232" s="65"/>
      <c r="CH1232" s="65"/>
      <c r="CI1232" s="65"/>
      <c r="CJ1232" s="65"/>
      <c r="CK1232" s="65"/>
      <c r="CL1232" s="65"/>
      <c r="CM1232" s="65"/>
      <c r="CN1232" s="65"/>
      <c r="CO1232" s="65"/>
      <c r="CP1232" s="65"/>
      <c r="CQ1232" s="65"/>
      <c r="CR1232" s="65"/>
      <c r="CS1232" s="65"/>
      <c r="CT1232" s="65"/>
      <c r="CU1232" s="65"/>
      <c r="CV1232" s="65"/>
      <c r="CW1232" s="65"/>
      <c r="CX1232" s="65"/>
      <c r="CY1232" s="65"/>
      <c r="CZ1232" s="65"/>
      <c r="DA1232" s="65"/>
      <c r="DB1232" s="65"/>
      <c r="DC1232" s="65"/>
      <c r="DD1232" s="65"/>
      <c r="DE1232" s="65"/>
      <c r="DF1232" s="65"/>
      <c r="DG1232" s="65"/>
      <c r="DH1232" s="65"/>
      <c r="DI1232" s="65"/>
      <c r="DJ1232" s="65"/>
      <c r="DK1232" s="65"/>
      <c r="DL1232" s="65"/>
      <c r="DM1232" s="65"/>
      <c r="DN1232" s="65"/>
      <c r="DO1232" s="65"/>
      <c r="DP1232" s="65"/>
      <c r="DQ1232" s="65"/>
      <c r="DR1232" s="65"/>
      <c r="DS1232" s="65"/>
      <c r="DT1232" s="65"/>
      <c r="DU1232" s="65"/>
      <c r="DV1232" s="65"/>
      <c r="DW1232" s="65"/>
      <c r="DX1232" s="65"/>
      <c r="DY1232" s="65"/>
      <c r="DZ1232" s="65"/>
      <c r="EA1232" s="65"/>
    </row>
    <row r="1233" spans="1:131" x14ac:dyDescent="0.25">
      <c r="A1233" s="65"/>
      <c r="B1233" s="65"/>
      <c r="C1233" s="65"/>
      <c r="D1233" s="65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65"/>
      <c r="X1233" s="65"/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  <c r="AL1233" s="65"/>
      <c r="AM1233" s="65"/>
      <c r="AN1233" s="65"/>
      <c r="AO1233" s="65"/>
      <c r="AP1233" s="65"/>
      <c r="AQ1233" s="65"/>
      <c r="AR1233" s="65"/>
      <c r="AS1233" s="65"/>
      <c r="AT1233" s="65"/>
      <c r="AU1233" s="65"/>
      <c r="AV1233" s="65"/>
      <c r="AW1233" s="65"/>
      <c r="AX1233" s="65"/>
      <c r="AY1233" s="65"/>
      <c r="AZ1233" s="65"/>
      <c r="BA1233" s="65"/>
      <c r="BB1233" s="65"/>
      <c r="BC1233" s="65"/>
      <c r="BD1233" s="65"/>
      <c r="BE1233" s="65"/>
      <c r="BF1233" s="65"/>
      <c r="BG1233" s="65"/>
      <c r="BH1233" s="65"/>
      <c r="BI1233" s="65"/>
      <c r="BJ1233" s="65"/>
      <c r="BK1233" s="65"/>
      <c r="BL1233" s="65"/>
      <c r="BM1233" s="65"/>
      <c r="BN1233" s="65"/>
      <c r="BO1233" s="65"/>
      <c r="BP1233" s="65"/>
      <c r="BQ1233" s="65"/>
      <c r="BR1233" s="65"/>
      <c r="BS1233" s="65"/>
      <c r="BT1233" s="65"/>
      <c r="BU1233" s="65"/>
      <c r="BV1233" s="65"/>
      <c r="BW1233" s="65"/>
      <c r="BX1233" s="65"/>
      <c r="BY1233" s="65"/>
      <c r="BZ1233" s="65"/>
      <c r="CA1233" s="65"/>
      <c r="CB1233" s="65"/>
      <c r="CC1233" s="65"/>
      <c r="CD1233" s="65"/>
      <c r="CE1233" s="65"/>
      <c r="CF1233" s="65"/>
      <c r="CG1233" s="65"/>
      <c r="CH1233" s="65"/>
      <c r="CI1233" s="65"/>
      <c r="CJ1233" s="65"/>
      <c r="CK1233" s="65"/>
      <c r="CL1233" s="65"/>
      <c r="CM1233" s="65"/>
      <c r="CN1233" s="65"/>
      <c r="CO1233" s="65"/>
      <c r="CP1233" s="65"/>
      <c r="CQ1233" s="65"/>
      <c r="CR1233" s="65"/>
      <c r="CS1233" s="65"/>
      <c r="CT1233" s="65"/>
      <c r="CU1233" s="65"/>
      <c r="CV1233" s="65"/>
      <c r="CW1233" s="65"/>
      <c r="CX1233" s="65"/>
      <c r="CY1233" s="65"/>
      <c r="CZ1233" s="65"/>
      <c r="DA1233" s="65"/>
      <c r="DB1233" s="65"/>
      <c r="DC1233" s="65"/>
      <c r="DD1233" s="65"/>
      <c r="DE1233" s="65"/>
      <c r="DF1233" s="65"/>
      <c r="DG1233" s="65"/>
      <c r="DH1233" s="65"/>
      <c r="DI1233" s="65"/>
      <c r="DJ1233" s="65"/>
      <c r="DK1233" s="65"/>
      <c r="DL1233" s="65"/>
      <c r="DM1233" s="65"/>
      <c r="DN1233" s="65"/>
      <c r="DO1233" s="65"/>
      <c r="DP1233" s="65"/>
      <c r="DQ1233" s="65"/>
      <c r="DR1233" s="65"/>
      <c r="DS1233" s="65"/>
      <c r="DT1233" s="65"/>
      <c r="DU1233" s="65"/>
      <c r="DV1233" s="65"/>
      <c r="DW1233" s="65"/>
      <c r="DX1233" s="65"/>
      <c r="DY1233" s="65"/>
      <c r="DZ1233" s="65"/>
      <c r="EA1233" s="65"/>
    </row>
    <row r="1234" spans="1:131" x14ac:dyDescent="0.25">
      <c r="A1234" s="65"/>
      <c r="B1234" s="65"/>
      <c r="C1234" s="65"/>
      <c r="D1234" s="65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65"/>
      <c r="X1234" s="65"/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  <c r="AL1234" s="65"/>
      <c r="AM1234" s="65"/>
      <c r="AN1234" s="65"/>
      <c r="AO1234" s="65"/>
      <c r="AP1234" s="65"/>
      <c r="AQ1234" s="65"/>
      <c r="AR1234" s="65"/>
      <c r="AS1234" s="65"/>
      <c r="AT1234" s="65"/>
      <c r="AU1234" s="65"/>
      <c r="AV1234" s="65"/>
      <c r="AW1234" s="65"/>
      <c r="AX1234" s="65"/>
      <c r="AY1234" s="65"/>
      <c r="AZ1234" s="65"/>
      <c r="BA1234" s="65"/>
      <c r="BB1234" s="65"/>
      <c r="BC1234" s="65"/>
      <c r="BD1234" s="65"/>
      <c r="BE1234" s="65"/>
      <c r="BF1234" s="65"/>
      <c r="BG1234" s="65"/>
      <c r="BH1234" s="65"/>
      <c r="BI1234" s="65"/>
      <c r="BJ1234" s="65"/>
      <c r="BK1234" s="65"/>
      <c r="BL1234" s="65"/>
      <c r="BM1234" s="65"/>
      <c r="BN1234" s="65"/>
      <c r="BO1234" s="65"/>
      <c r="BP1234" s="65"/>
      <c r="BQ1234" s="65"/>
      <c r="BR1234" s="65"/>
      <c r="BS1234" s="65"/>
      <c r="BT1234" s="65"/>
      <c r="BU1234" s="65"/>
      <c r="BV1234" s="65"/>
      <c r="BW1234" s="65"/>
      <c r="BX1234" s="65"/>
      <c r="BY1234" s="65"/>
      <c r="BZ1234" s="65"/>
      <c r="CA1234" s="65"/>
      <c r="CB1234" s="65"/>
      <c r="CC1234" s="65"/>
      <c r="CD1234" s="65"/>
      <c r="CE1234" s="65"/>
      <c r="CF1234" s="65"/>
      <c r="CG1234" s="65"/>
      <c r="CH1234" s="65"/>
      <c r="CI1234" s="65"/>
      <c r="CJ1234" s="65"/>
      <c r="CK1234" s="65"/>
      <c r="CL1234" s="65"/>
      <c r="CM1234" s="65"/>
      <c r="CN1234" s="65"/>
      <c r="CO1234" s="65"/>
      <c r="CP1234" s="65"/>
      <c r="CQ1234" s="65"/>
      <c r="CR1234" s="65"/>
      <c r="CS1234" s="65"/>
      <c r="CT1234" s="65"/>
      <c r="CU1234" s="65"/>
      <c r="CV1234" s="65"/>
      <c r="CW1234" s="65"/>
      <c r="CX1234" s="65"/>
      <c r="CY1234" s="65"/>
      <c r="CZ1234" s="65"/>
      <c r="DA1234" s="65"/>
      <c r="DB1234" s="65"/>
      <c r="DC1234" s="65"/>
      <c r="DD1234" s="65"/>
      <c r="DE1234" s="65"/>
      <c r="DF1234" s="65"/>
      <c r="DG1234" s="65"/>
      <c r="DH1234" s="65"/>
      <c r="DI1234" s="65"/>
      <c r="DJ1234" s="65"/>
      <c r="DK1234" s="65"/>
      <c r="DL1234" s="65"/>
      <c r="DM1234" s="65"/>
      <c r="DN1234" s="65"/>
      <c r="DO1234" s="65"/>
      <c r="DP1234" s="65"/>
      <c r="DQ1234" s="65"/>
      <c r="DR1234" s="65"/>
      <c r="DS1234" s="65"/>
      <c r="DT1234" s="65"/>
      <c r="DU1234" s="65"/>
      <c r="DV1234" s="65"/>
      <c r="DW1234" s="65"/>
      <c r="DX1234" s="65"/>
      <c r="DY1234" s="65"/>
      <c r="DZ1234" s="65"/>
      <c r="EA1234" s="65"/>
    </row>
    <row r="1235" spans="1:131" x14ac:dyDescent="0.25">
      <c r="A1235" s="65"/>
      <c r="B1235" s="65"/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65"/>
      <c r="X1235" s="65"/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  <c r="AL1235" s="65"/>
      <c r="AM1235" s="65"/>
      <c r="AN1235" s="65"/>
      <c r="AO1235" s="65"/>
      <c r="AP1235" s="65"/>
      <c r="AQ1235" s="65"/>
      <c r="AR1235" s="65"/>
      <c r="AS1235" s="65"/>
      <c r="AT1235" s="65"/>
      <c r="AU1235" s="65"/>
      <c r="AV1235" s="65"/>
      <c r="AW1235" s="65"/>
      <c r="AX1235" s="65"/>
      <c r="AY1235" s="65"/>
      <c r="AZ1235" s="65"/>
      <c r="BA1235" s="65"/>
      <c r="BB1235" s="65"/>
      <c r="BC1235" s="65"/>
      <c r="BD1235" s="65"/>
      <c r="BE1235" s="65"/>
      <c r="BF1235" s="65"/>
      <c r="BG1235" s="65"/>
      <c r="BH1235" s="65"/>
      <c r="BI1235" s="65"/>
      <c r="BJ1235" s="65"/>
      <c r="BK1235" s="65"/>
      <c r="BL1235" s="65"/>
      <c r="BM1235" s="65"/>
      <c r="BN1235" s="65"/>
      <c r="BO1235" s="65"/>
      <c r="BP1235" s="65"/>
      <c r="BQ1235" s="65"/>
      <c r="BR1235" s="65"/>
      <c r="BS1235" s="65"/>
      <c r="BT1235" s="65"/>
      <c r="BU1235" s="65"/>
      <c r="BV1235" s="65"/>
      <c r="BW1235" s="65"/>
      <c r="BX1235" s="65"/>
      <c r="BY1235" s="65"/>
      <c r="BZ1235" s="65"/>
      <c r="CA1235" s="65"/>
      <c r="CB1235" s="65"/>
      <c r="CC1235" s="65"/>
      <c r="CD1235" s="65"/>
      <c r="CE1235" s="65"/>
      <c r="CF1235" s="65"/>
      <c r="CG1235" s="65"/>
      <c r="CH1235" s="65"/>
      <c r="CI1235" s="65"/>
      <c r="CJ1235" s="65"/>
      <c r="CK1235" s="65"/>
      <c r="CL1235" s="65"/>
      <c r="CM1235" s="65"/>
      <c r="CN1235" s="65"/>
      <c r="CO1235" s="65"/>
      <c r="CP1235" s="65"/>
      <c r="CQ1235" s="65"/>
      <c r="CR1235" s="65"/>
      <c r="CS1235" s="65"/>
      <c r="CT1235" s="65"/>
      <c r="CU1235" s="65"/>
      <c r="CV1235" s="65"/>
      <c r="CW1235" s="65"/>
      <c r="CX1235" s="65"/>
      <c r="CY1235" s="65"/>
      <c r="CZ1235" s="65"/>
      <c r="DA1235" s="65"/>
      <c r="DB1235" s="65"/>
      <c r="DC1235" s="65"/>
      <c r="DD1235" s="65"/>
      <c r="DE1235" s="65"/>
      <c r="DF1235" s="65"/>
      <c r="DG1235" s="65"/>
      <c r="DH1235" s="65"/>
      <c r="DI1235" s="65"/>
      <c r="DJ1235" s="65"/>
      <c r="DK1235" s="65"/>
      <c r="DL1235" s="65"/>
      <c r="DM1235" s="65"/>
      <c r="DN1235" s="65"/>
      <c r="DO1235" s="65"/>
      <c r="DP1235" s="65"/>
      <c r="DQ1235" s="65"/>
      <c r="DR1235" s="65"/>
      <c r="DS1235" s="65"/>
      <c r="DT1235" s="65"/>
      <c r="DU1235" s="65"/>
      <c r="DV1235" s="65"/>
      <c r="DW1235" s="65"/>
      <c r="DX1235" s="65"/>
      <c r="DY1235" s="65"/>
      <c r="DZ1235" s="65"/>
      <c r="EA1235" s="65"/>
    </row>
    <row r="1236" spans="1:131" x14ac:dyDescent="0.25">
      <c r="A1236" s="65"/>
      <c r="B1236" s="65"/>
      <c r="C1236" s="65"/>
      <c r="D1236" s="65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65"/>
      <c r="X1236" s="65"/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  <c r="AL1236" s="65"/>
      <c r="AM1236" s="65"/>
      <c r="AN1236" s="65"/>
      <c r="AO1236" s="65"/>
      <c r="AP1236" s="65"/>
      <c r="AQ1236" s="65"/>
      <c r="AR1236" s="65"/>
      <c r="AS1236" s="65"/>
      <c r="AT1236" s="65"/>
      <c r="AU1236" s="65"/>
      <c r="AV1236" s="65"/>
      <c r="AW1236" s="65"/>
      <c r="AX1236" s="65"/>
      <c r="AY1236" s="65"/>
      <c r="AZ1236" s="65"/>
      <c r="BA1236" s="65"/>
      <c r="BB1236" s="65"/>
      <c r="BC1236" s="65"/>
      <c r="BD1236" s="65"/>
      <c r="BE1236" s="65"/>
      <c r="BF1236" s="65"/>
      <c r="BG1236" s="65"/>
      <c r="BH1236" s="65"/>
      <c r="BI1236" s="65"/>
      <c r="BJ1236" s="65"/>
      <c r="BK1236" s="65"/>
      <c r="BL1236" s="65"/>
      <c r="BM1236" s="65"/>
      <c r="BN1236" s="65"/>
      <c r="BO1236" s="65"/>
      <c r="BP1236" s="65"/>
      <c r="BQ1236" s="65"/>
      <c r="BR1236" s="65"/>
      <c r="BS1236" s="65"/>
      <c r="BT1236" s="65"/>
      <c r="BU1236" s="65"/>
      <c r="BV1236" s="65"/>
      <c r="BW1236" s="65"/>
      <c r="BX1236" s="65"/>
      <c r="BY1236" s="65"/>
      <c r="BZ1236" s="65"/>
      <c r="CA1236" s="65"/>
      <c r="CB1236" s="65"/>
      <c r="CC1236" s="65"/>
      <c r="CD1236" s="65"/>
      <c r="CE1236" s="65"/>
      <c r="CF1236" s="65"/>
      <c r="CG1236" s="65"/>
      <c r="CH1236" s="65"/>
      <c r="CI1236" s="65"/>
      <c r="CJ1236" s="65"/>
      <c r="CK1236" s="65"/>
      <c r="CL1236" s="65"/>
      <c r="CM1236" s="65"/>
      <c r="CN1236" s="65"/>
      <c r="CO1236" s="65"/>
      <c r="CP1236" s="65"/>
      <c r="CQ1236" s="65"/>
      <c r="CR1236" s="65"/>
      <c r="CS1236" s="65"/>
      <c r="CT1236" s="65"/>
      <c r="CU1236" s="65"/>
      <c r="CV1236" s="65"/>
      <c r="CW1236" s="65"/>
      <c r="CX1236" s="65"/>
      <c r="CY1236" s="65"/>
      <c r="CZ1236" s="65"/>
      <c r="DA1236" s="65"/>
      <c r="DB1236" s="65"/>
      <c r="DC1236" s="65"/>
      <c r="DD1236" s="65"/>
      <c r="DE1236" s="65"/>
      <c r="DF1236" s="65"/>
      <c r="DG1236" s="65"/>
      <c r="DH1236" s="65"/>
      <c r="DI1236" s="65"/>
      <c r="DJ1236" s="65"/>
      <c r="DK1236" s="65"/>
      <c r="DL1236" s="65"/>
      <c r="DM1236" s="65"/>
      <c r="DN1236" s="65"/>
      <c r="DO1236" s="65"/>
      <c r="DP1236" s="65"/>
      <c r="DQ1236" s="65"/>
      <c r="DR1236" s="65"/>
      <c r="DS1236" s="65"/>
      <c r="DT1236" s="65"/>
      <c r="DU1236" s="65"/>
      <c r="DV1236" s="65"/>
      <c r="DW1236" s="65"/>
      <c r="DX1236" s="65"/>
      <c r="DY1236" s="65"/>
      <c r="DZ1236" s="65"/>
      <c r="EA1236" s="65"/>
    </row>
    <row r="1237" spans="1:131" x14ac:dyDescent="0.25">
      <c r="A1237" s="65"/>
      <c r="B1237" s="65"/>
      <c r="C1237" s="65"/>
      <c r="D1237" s="65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65"/>
      <c r="X1237" s="65"/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  <c r="AL1237" s="65"/>
      <c r="AM1237" s="65"/>
      <c r="AN1237" s="65"/>
      <c r="AO1237" s="65"/>
      <c r="AP1237" s="65"/>
      <c r="AQ1237" s="65"/>
      <c r="AR1237" s="65"/>
      <c r="AS1237" s="65"/>
      <c r="AT1237" s="65"/>
      <c r="AU1237" s="65"/>
      <c r="AV1237" s="65"/>
      <c r="AW1237" s="65"/>
      <c r="AX1237" s="65"/>
      <c r="AY1237" s="65"/>
      <c r="AZ1237" s="65"/>
      <c r="BA1237" s="65"/>
      <c r="BB1237" s="65"/>
      <c r="BC1237" s="65"/>
      <c r="BD1237" s="65"/>
      <c r="BE1237" s="65"/>
      <c r="BF1237" s="65"/>
      <c r="BG1237" s="65"/>
      <c r="BH1237" s="65"/>
      <c r="BI1237" s="65"/>
      <c r="BJ1237" s="65"/>
      <c r="BK1237" s="65"/>
      <c r="BL1237" s="65"/>
      <c r="BM1237" s="65"/>
      <c r="BN1237" s="65"/>
      <c r="BO1237" s="65"/>
      <c r="BP1237" s="65"/>
      <c r="BQ1237" s="65"/>
      <c r="BR1237" s="65"/>
      <c r="BS1237" s="65"/>
      <c r="BT1237" s="65"/>
      <c r="BU1237" s="65"/>
      <c r="BV1237" s="65"/>
      <c r="BW1237" s="65"/>
      <c r="BX1237" s="65"/>
      <c r="BY1237" s="65"/>
      <c r="BZ1237" s="65"/>
      <c r="CA1237" s="65"/>
      <c r="CB1237" s="65"/>
      <c r="CC1237" s="65"/>
      <c r="CD1237" s="65"/>
      <c r="CE1237" s="65"/>
      <c r="CF1237" s="65"/>
      <c r="CG1237" s="65"/>
      <c r="CH1237" s="65"/>
      <c r="CI1237" s="65"/>
      <c r="CJ1237" s="65"/>
      <c r="CK1237" s="65"/>
      <c r="CL1237" s="65"/>
      <c r="CM1237" s="65"/>
      <c r="CN1237" s="65"/>
      <c r="CO1237" s="65"/>
      <c r="CP1237" s="65"/>
      <c r="CQ1237" s="65"/>
      <c r="CR1237" s="65"/>
      <c r="CS1237" s="65"/>
      <c r="CT1237" s="65"/>
      <c r="CU1237" s="65"/>
      <c r="CV1237" s="65"/>
      <c r="CW1237" s="65"/>
      <c r="CX1237" s="65"/>
      <c r="CY1237" s="65"/>
      <c r="CZ1237" s="65"/>
      <c r="DA1237" s="65"/>
      <c r="DB1237" s="65"/>
      <c r="DC1237" s="65"/>
      <c r="DD1237" s="65"/>
      <c r="DE1237" s="65"/>
      <c r="DF1237" s="65"/>
      <c r="DG1237" s="65"/>
      <c r="DH1237" s="65"/>
      <c r="DI1237" s="65"/>
      <c r="DJ1237" s="65"/>
      <c r="DK1237" s="65"/>
      <c r="DL1237" s="65"/>
      <c r="DM1237" s="65"/>
      <c r="DN1237" s="65"/>
      <c r="DO1237" s="65"/>
      <c r="DP1237" s="65"/>
      <c r="DQ1237" s="65"/>
      <c r="DR1237" s="65"/>
      <c r="DS1237" s="65"/>
      <c r="DT1237" s="65"/>
      <c r="DU1237" s="65"/>
      <c r="DV1237" s="65"/>
      <c r="DW1237" s="65"/>
      <c r="DX1237" s="65"/>
      <c r="DY1237" s="65"/>
      <c r="DZ1237" s="65"/>
      <c r="EA1237" s="65"/>
    </row>
    <row r="1238" spans="1:131" x14ac:dyDescent="0.25">
      <c r="A1238" s="65"/>
      <c r="B1238" s="65"/>
      <c r="C1238" s="65"/>
      <c r="D1238" s="65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65"/>
      <c r="X1238" s="65"/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  <c r="AL1238" s="65"/>
      <c r="AM1238" s="65"/>
      <c r="AN1238" s="65"/>
      <c r="AO1238" s="65"/>
      <c r="AP1238" s="65"/>
      <c r="AQ1238" s="65"/>
      <c r="AR1238" s="65"/>
      <c r="AS1238" s="65"/>
      <c r="AT1238" s="65"/>
      <c r="AU1238" s="65"/>
      <c r="AV1238" s="65"/>
      <c r="AW1238" s="65"/>
      <c r="AX1238" s="65"/>
      <c r="AY1238" s="65"/>
      <c r="AZ1238" s="65"/>
      <c r="BA1238" s="65"/>
      <c r="BB1238" s="65"/>
      <c r="BC1238" s="65"/>
      <c r="BD1238" s="65"/>
      <c r="BE1238" s="65"/>
      <c r="BF1238" s="65"/>
      <c r="BG1238" s="65"/>
      <c r="BH1238" s="65"/>
      <c r="BI1238" s="65"/>
      <c r="BJ1238" s="65"/>
      <c r="BK1238" s="65"/>
      <c r="BL1238" s="65"/>
      <c r="BM1238" s="65"/>
      <c r="BN1238" s="65"/>
      <c r="BO1238" s="65"/>
      <c r="BP1238" s="65"/>
      <c r="BQ1238" s="65"/>
      <c r="BR1238" s="65"/>
      <c r="BS1238" s="65"/>
      <c r="BT1238" s="65"/>
      <c r="BU1238" s="65"/>
      <c r="BV1238" s="65"/>
      <c r="BW1238" s="65"/>
      <c r="BX1238" s="65"/>
      <c r="BY1238" s="65"/>
      <c r="BZ1238" s="65"/>
      <c r="CA1238" s="65"/>
      <c r="CB1238" s="65"/>
      <c r="CC1238" s="65"/>
      <c r="CD1238" s="65"/>
      <c r="CE1238" s="65"/>
      <c r="CF1238" s="65"/>
      <c r="CG1238" s="65"/>
      <c r="CH1238" s="65"/>
      <c r="CI1238" s="65"/>
      <c r="CJ1238" s="65"/>
      <c r="CK1238" s="65"/>
      <c r="CL1238" s="65"/>
      <c r="CM1238" s="65"/>
      <c r="CN1238" s="65"/>
      <c r="CO1238" s="65"/>
      <c r="CP1238" s="65"/>
      <c r="CQ1238" s="65"/>
      <c r="CR1238" s="65"/>
      <c r="CS1238" s="65"/>
      <c r="CT1238" s="65"/>
      <c r="CU1238" s="65"/>
      <c r="CV1238" s="65"/>
      <c r="CW1238" s="65"/>
      <c r="CX1238" s="65"/>
      <c r="CY1238" s="65"/>
      <c r="CZ1238" s="65"/>
      <c r="DA1238" s="65"/>
      <c r="DB1238" s="65"/>
      <c r="DC1238" s="65"/>
      <c r="DD1238" s="65"/>
      <c r="DE1238" s="65"/>
      <c r="DF1238" s="65"/>
      <c r="DG1238" s="65"/>
      <c r="DH1238" s="65"/>
      <c r="DI1238" s="65"/>
      <c r="DJ1238" s="65"/>
      <c r="DK1238" s="65"/>
      <c r="DL1238" s="65"/>
      <c r="DM1238" s="65"/>
      <c r="DN1238" s="65"/>
      <c r="DO1238" s="65"/>
      <c r="DP1238" s="65"/>
      <c r="DQ1238" s="65"/>
      <c r="DR1238" s="65"/>
      <c r="DS1238" s="65"/>
      <c r="DT1238" s="65"/>
      <c r="DU1238" s="65"/>
      <c r="DV1238" s="65"/>
      <c r="DW1238" s="65"/>
      <c r="DX1238" s="65"/>
      <c r="DY1238" s="65"/>
      <c r="DZ1238" s="65"/>
      <c r="EA1238" s="65"/>
    </row>
    <row r="1239" spans="1:131" x14ac:dyDescent="0.25">
      <c r="A1239" s="65"/>
      <c r="B1239" s="65"/>
      <c r="C1239" s="65"/>
      <c r="D1239" s="65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65"/>
      <c r="X1239" s="65"/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  <c r="AL1239" s="65"/>
      <c r="AM1239" s="65"/>
      <c r="AN1239" s="65"/>
      <c r="AO1239" s="65"/>
      <c r="AP1239" s="65"/>
      <c r="AQ1239" s="65"/>
      <c r="AR1239" s="65"/>
      <c r="AS1239" s="65"/>
      <c r="AT1239" s="65"/>
      <c r="AU1239" s="65"/>
      <c r="AV1239" s="65"/>
      <c r="AW1239" s="65"/>
      <c r="AX1239" s="65"/>
      <c r="AY1239" s="65"/>
      <c r="AZ1239" s="65"/>
      <c r="BA1239" s="65"/>
      <c r="BB1239" s="65"/>
      <c r="BC1239" s="65"/>
      <c r="BD1239" s="65"/>
      <c r="BE1239" s="65"/>
      <c r="BF1239" s="65"/>
      <c r="BG1239" s="65"/>
      <c r="BH1239" s="65"/>
      <c r="BI1239" s="65"/>
      <c r="BJ1239" s="65"/>
      <c r="BK1239" s="65"/>
      <c r="BL1239" s="65"/>
      <c r="BM1239" s="65"/>
      <c r="BN1239" s="65"/>
      <c r="BO1239" s="65"/>
      <c r="BP1239" s="65"/>
      <c r="BQ1239" s="65"/>
      <c r="BR1239" s="65"/>
      <c r="BS1239" s="65"/>
      <c r="BT1239" s="65"/>
      <c r="BU1239" s="65"/>
      <c r="BV1239" s="65"/>
      <c r="BW1239" s="65"/>
      <c r="BX1239" s="65"/>
      <c r="BY1239" s="65"/>
      <c r="BZ1239" s="65"/>
      <c r="CA1239" s="65"/>
      <c r="CB1239" s="65"/>
      <c r="CC1239" s="65"/>
      <c r="CD1239" s="65"/>
      <c r="CE1239" s="65"/>
      <c r="CF1239" s="65"/>
      <c r="CG1239" s="65"/>
      <c r="CH1239" s="65"/>
      <c r="CI1239" s="65"/>
      <c r="CJ1239" s="65"/>
      <c r="CK1239" s="65"/>
      <c r="CL1239" s="65"/>
      <c r="CM1239" s="65"/>
      <c r="CN1239" s="65"/>
      <c r="CO1239" s="65"/>
      <c r="CP1239" s="65"/>
      <c r="CQ1239" s="65"/>
      <c r="CR1239" s="65"/>
      <c r="CS1239" s="65"/>
      <c r="CT1239" s="65"/>
      <c r="CU1239" s="65"/>
      <c r="CV1239" s="65"/>
      <c r="CW1239" s="65"/>
      <c r="CX1239" s="65"/>
      <c r="CY1239" s="65"/>
      <c r="CZ1239" s="65"/>
      <c r="DA1239" s="65"/>
      <c r="DB1239" s="65"/>
      <c r="DC1239" s="65"/>
      <c r="DD1239" s="65"/>
      <c r="DE1239" s="65"/>
      <c r="DF1239" s="65"/>
      <c r="DG1239" s="65"/>
      <c r="DH1239" s="65"/>
      <c r="DI1239" s="65"/>
      <c r="DJ1239" s="65"/>
      <c r="DK1239" s="65"/>
      <c r="DL1239" s="65"/>
      <c r="DM1239" s="65"/>
      <c r="DN1239" s="65"/>
      <c r="DO1239" s="65"/>
      <c r="DP1239" s="65"/>
      <c r="DQ1239" s="65"/>
      <c r="DR1239" s="65"/>
      <c r="DS1239" s="65"/>
      <c r="DT1239" s="65"/>
      <c r="DU1239" s="65"/>
      <c r="DV1239" s="65"/>
      <c r="DW1239" s="65"/>
      <c r="DX1239" s="65"/>
      <c r="DY1239" s="65"/>
      <c r="DZ1239" s="65"/>
      <c r="EA1239" s="65"/>
    </row>
    <row r="1240" spans="1:131" x14ac:dyDescent="0.25">
      <c r="A1240" s="65"/>
      <c r="B1240" s="65"/>
      <c r="C1240" s="65"/>
      <c r="D1240" s="65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65"/>
      <c r="X1240" s="65"/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  <c r="AL1240" s="65"/>
      <c r="AM1240" s="65"/>
      <c r="AN1240" s="65"/>
      <c r="AO1240" s="65"/>
      <c r="AP1240" s="65"/>
      <c r="AQ1240" s="65"/>
      <c r="AR1240" s="65"/>
      <c r="AS1240" s="65"/>
      <c r="AT1240" s="65"/>
      <c r="AU1240" s="65"/>
      <c r="AV1240" s="65"/>
      <c r="AW1240" s="65"/>
      <c r="AX1240" s="65"/>
      <c r="AY1240" s="65"/>
      <c r="AZ1240" s="65"/>
      <c r="BA1240" s="65"/>
      <c r="BB1240" s="65"/>
      <c r="BC1240" s="65"/>
      <c r="BD1240" s="65"/>
      <c r="BE1240" s="65"/>
      <c r="BF1240" s="65"/>
      <c r="BG1240" s="65"/>
      <c r="BH1240" s="65"/>
      <c r="BI1240" s="65"/>
      <c r="BJ1240" s="65"/>
      <c r="BK1240" s="65"/>
      <c r="BL1240" s="65"/>
      <c r="BM1240" s="65"/>
      <c r="BN1240" s="65"/>
      <c r="BO1240" s="65"/>
      <c r="BP1240" s="65"/>
      <c r="BQ1240" s="65"/>
      <c r="BR1240" s="65"/>
      <c r="BS1240" s="65"/>
      <c r="BT1240" s="65"/>
      <c r="BU1240" s="65"/>
      <c r="BV1240" s="65"/>
      <c r="BW1240" s="65"/>
      <c r="BX1240" s="65"/>
      <c r="BY1240" s="65"/>
      <c r="BZ1240" s="65"/>
      <c r="CA1240" s="65"/>
      <c r="CB1240" s="65"/>
      <c r="CC1240" s="65"/>
      <c r="CD1240" s="65"/>
      <c r="CE1240" s="65"/>
      <c r="CF1240" s="65"/>
      <c r="CG1240" s="65"/>
      <c r="CH1240" s="65"/>
      <c r="CI1240" s="65"/>
      <c r="CJ1240" s="65"/>
      <c r="CK1240" s="65"/>
      <c r="CL1240" s="65"/>
      <c r="CM1240" s="65"/>
      <c r="CN1240" s="65"/>
      <c r="CO1240" s="65"/>
      <c r="CP1240" s="65"/>
      <c r="CQ1240" s="65"/>
      <c r="CR1240" s="65"/>
      <c r="CS1240" s="65"/>
      <c r="CT1240" s="65"/>
      <c r="CU1240" s="65"/>
      <c r="CV1240" s="65"/>
      <c r="CW1240" s="65"/>
      <c r="CX1240" s="65"/>
      <c r="CY1240" s="65"/>
      <c r="CZ1240" s="65"/>
      <c r="DA1240" s="65"/>
      <c r="DB1240" s="65"/>
      <c r="DC1240" s="65"/>
      <c r="DD1240" s="65"/>
      <c r="DE1240" s="65"/>
      <c r="DF1240" s="65"/>
      <c r="DG1240" s="65"/>
      <c r="DH1240" s="65"/>
      <c r="DI1240" s="65"/>
      <c r="DJ1240" s="65"/>
      <c r="DK1240" s="65"/>
      <c r="DL1240" s="65"/>
      <c r="DM1240" s="65"/>
      <c r="DN1240" s="65"/>
      <c r="DO1240" s="65"/>
      <c r="DP1240" s="65"/>
      <c r="DQ1240" s="65"/>
      <c r="DR1240" s="65"/>
      <c r="DS1240" s="65"/>
      <c r="DT1240" s="65"/>
      <c r="DU1240" s="65"/>
      <c r="DV1240" s="65"/>
      <c r="DW1240" s="65"/>
      <c r="DX1240" s="65"/>
      <c r="DY1240" s="65"/>
      <c r="DZ1240" s="65"/>
      <c r="EA1240" s="65"/>
    </row>
    <row r="1241" spans="1:131" x14ac:dyDescent="0.25">
      <c r="A1241" s="65"/>
      <c r="B1241" s="65"/>
      <c r="C1241" s="65"/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65"/>
      <c r="X1241" s="65"/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  <c r="AL1241" s="65"/>
      <c r="AM1241" s="65"/>
      <c r="AN1241" s="65"/>
      <c r="AO1241" s="65"/>
      <c r="AP1241" s="65"/>
      <c r="AQ1241" s="65"/>
      <c r="AR1241" s="65"/>
      <c r="AS1241" s="65"/>
      <c r="AT1241" s="65"/>
      <c r="AU1241" s="65"/>
      <c r="AV1241" s="65"/>
      <c r="AW1241" s="65"/>
      <c r="AX1241" s="65"/>
      <c r="AY1241" s="65"/>
      <c r="AZ1241" s="65"/>
      <c r="BA1241" s="65"/>
      <c r="BB1241" s="65"/>
      <c r="BC1241" s="65"/>
      <c r="BD1241" s="65"/>
      <c r="BE1241" s="65"/>
      <c r="BF1241" s="65"/>
      <c r="BG1241" s="65"/>
      <c r="BH1241" s="65"/>
      <c r="BI1241" s="65"/>
      <c r="BJ1241" s="65"/>
      <c r="BK1241" s="65"/>
      <c r="BL1241" s="65"/>
      <c r="BM1241" s="65"/>
      <c r="BN1241" s="65"/>
      <c r="BO1241" s="65"/>
      <c r="BP1241" s="65"/>
      <c r="BQ1241" s="65"/>
      <c r="BR1241" s="65"/>
      <c r="BS1241" s="65"/>
      <c r="BT1241" s="65"/>
      <c r="BU1241" s="65"/>
      <c r="BV1241" s="65"/>
      <c r="BW1241" s="65"/>
      <c r="BX1241" s="65"/>
      <c r="BY1241" s="65"/>
      <c r="BZ1241" s="65"/>
      <c r="CA1241" s="65"/>
      <c r="CB1241" s="65"/>
      <c r="CC1241" s="65"/>
      <c r="CD1241" s="65"/>
      <c r="CE1241" s="65"/>
      <c r="CF1241" s="65"/>
      <c r="CG1241" s="65"/>
      <c r="CH1241" s="65"/>
      <c r="CI1241" s="65"/>
      <c r="CJ1241" s="65"/>
      <c r="CK1241" s="65"/>
      <c r="CL1241" s="65"/>
      <c r="CM1241" s="65"/>
      <c r="CN1241" s="65"/>
      <c r="CO1241" s="65"/>
      <c r="CP1241" s="65"/>
      <c r="CQ1241" s="65"/>
      <c r="CR1241" s="65"/>
      <c r="CS1241" s="65"/>
      <c r="CT1241" s="65"/>
      <c r="CU1241" s="65"/>
      <c r="CV1241" s="65"/>
      <c r="CW1241" s="65"/>
      <c r="CX1241" s="65"/>
      <c r="CY1241" s="65"/>
      <c r="CZ1241" s="65"/>
      <c r="DA1241" s="65"/>
      <c r="DB1241" s="65"/>
      <c r="DC1241" s="65"/>
      <c r="DD1241" s="65"/>
      <c r="DE1241" s="65"/>
      <c r="DF1241" s="65"/>
      <c r="DG1241" s="65"/>
      <c r="DH1241" s="65"/>
      <c r="DI1241" s="65"/>
      <c r="DJ1241" s="65"/>
      <c r="DK1241" s="65"/>
      <c r="DL1241" s="65"/>
      <c r="DM1241" s="65"/>
      <c r="DN1241" s="65"/>
      <c r="DO1241" s="65"/>
      <c r="DP1241" s="65"/>
      <c r="DQ1241" s="65"/>
      <c r="DR1241" s="65"/>
      <c r="DS1241" s="65"/>
      <c r="DT1241" s="65"/>
      <c r="DU1241" s="65"/>
      <c r="DV1241" s="65"/>
      <c r="DW1241" s="65"/>
      <c r="DX1241" s="65"/>
      <c r="DY1241" s="65"/>
      <c r="DZ1241" s="65"/>
      <c r="EA1241" s="65"/>
    </row>
    <row r="1242" spans="1:131" x14ac:dyDescent="0.25">
      <c r="A1242" s="65"/>
      <c r="B1242" s="65"/>
      <c r="C1242" s="65"/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65"/>
      <c r="X1242" s="65"/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  <c r="AL1242" s="65"/>
      <c r="AM1242" s="65"/>
      <c r="AN1242" s="65"/>
      <c r="AO1242" s="65"/>
      <c r="AP1242" s="65"/>
      <c r="AQ1242" s="65"/>
      <c r="AR1242" s="65"/>
      <c r="AS1242" s="65"/>
      <c r="AT1242" s="65"/>
      <c r="AU1242" s="65"/>
      <c r="AV1242" s="65"/>
      <c r="AW1242" s="65"/>
      <c r="AX1242" s="65"/>
      <c r="AY1242" s="65"/>
      <c r="AZ1242" s="65"/>
      <c r="BA1242" s="65"/>
      <c r="BB1242" s="65"/>
      <c r="BC1242" s="65"/>
      <c r="BD1242" s="65"/>
      <c r="BE1242" s="65"/>
      <c r="BF1242" s="65"/>
      <c r="BG1242" s="65"/>
      <c r="BH1242" s="65"/>
      <c r="BI1242" s="65"/>
      <c r="BJ1242" s="65"/>
      <c r="BK1242" s="65"/>
      <c r="BL1242" s="65"/>
      <c r="BM1242" s="65"/>
      <c r="BN1242" s="65"/>
      <c r="BO1242" s="65"/>
      <c r="BP1242" s="65"/>
      <c r="BQ1242" s="65"/>
      <c r="BR1242" s="65"/>
      <c r="BS1242" s="65"/>
      <c r="BT1242" s="65"/>
      <c r="BU1242" s="65"/>
      <c r="BV1242" s="65"/>
      <c r="BW1242" s="65"/>
      <c r="BX1242" s="65"/>
      <c r="BY1242" s="65"/>
      <c r="BZ1242" s="65"/>
      <c r="CA1242" s="65"/>
      <c r="CB1242" s="65"/>
      <c r="CC1242" s="65"/>
      <c r="CD1242" s="65"/>
      <c r="CE1242" s="65"/>
      <c r="CF1242" s="65"/>
      <c r="CG1242" s="65"/>
      <c r="CH1242" s="65"/>
      <c r="CI1242" s="65"/>
      <c r="CJ1242" s="65"/>
      <c r="CK1242" s="65"/>
      <c r="CL1242" s="65"/>
      <c r="CM1242" s="65"/>
      <c r="CN1242" s="65"/>
      <c r="CO1242" s="65"/>
      <c r="CP1242" s="65"/>
      <c r="CQ1242" s="65"/>
      <c r="CR1242" s="65"/>
      <c r="CS1242" s="65"/>
      <c r="CT1242" s="65"/>
      <c r="CU1242" s="65"/>
      <c r="CV1242" s="65"/>
      <c r="CW1242" s="65"/>
      <c r="CX1242" s="65"/>
      <c r="CY1242" s="65"/>
      <c r="CZ1242" s="65"/>
      <c r="DA1242" s="65"/>
      <c r="DB1242" s="65"/>
      <c r="DC1242" s="65"/>
      <c r="DD1242" s="65"/>
      <c r="DE1242" s="65"/>
      <c r="DF1242" s="65"/>
      <c r="DG1242" s="65"/>
      <c r="DH1242" s="65"/>
      <c r="DI1242" s="65"/>
      <c r="DJ1242" s="65"/>
      <c r="DK1242" s="65"/>
      <c r="DL1242" s="65"/>
      <c r="DM1242" s="65"/>
      <c r="DN1242" s="65"/>
      <c r="DO1242" s="65"/>
      <c r="DP1242" s="65"/>
      <c r="DQ1242" s="65"/>
      <c r="DR1242" s="65"/>
      <c r="DS1242" s="65"/>
      <c r="DT1242" s="65"/>
      <c r="DU1242" s="65"/>
      <c r="DV1242" s="65"/>
      <c r="DW1242" s="65"/>
      <c r="DX1242" s="65"/>
      <c r="DY1242" s="65"/>
      <c r="DZ1242" s="65"/>
      <c r="EA1242" s="65"/>
    </row>
    <row r="1243" spans="1:131" x14ac:dyDescent="0.25">
      <c r="A1243" s="65"/>
      <c r="B1243" s="65"/>
      <c r="C1243" s="65"/>
      <c r="D1243" s="65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65"/>
      <c r="X1243" s="65"/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  <c r="AL1243" s="65"/>
      <c r="AM1243" s="65"/>
      <c r="AN1243" s="65"/>
      <c r="AO1243" s="65"/>
      <c r="AP1243" s="65"/>
      <c r="AQ1243" s="65"/>
      <c r="AR1243" s="65"/>
      <c r="AS1243" s="65"/>
      <c r="AT1243" s="65"/>
      <c r="AU1243" s="65"/>
      <c r="AV1243" s="65"/>
      <c r="AW1243" s="65"/>
      <c r="AX1243" s="65"/>
      <c r="AY1243" s="65"/>
      <c r="AZ1243" s="65"/>
      <c r="BA1243" s="65"/>
      <c r="BB1243" s="65"/>
      <c r="BC1243" s="65"/>
      <c r="BD1243" s="65"/>
      <c r="BE1243" s="65"/>
      <c r="BF1243" s="65"/>
      <c r="BG1243" s="65"/>
      <c r="BH1243" s="65"/>
      <c r="BI1243" s="65"/>
      <c r="BJ1243" s="65"/>
      <c r="BK1243" s="65"/>
      <c r="BL1243" s="65"/>
      <c r="BM1243" s="65"/>
      <c r="BN1243" s="65"/>
      <c r="BO1243" s="65"/>
      <c r="BP1243" s="65"/>
      <c r="BQ1243" s="65"/>
      <c r="BR1243" s="65"/>
      <c r="BS1243" s="65"/>
      <c r="BT1243" s="65"/>
      <c r="BU1243" s="65"/>
      <c r="BV1243" s="65"/>
      <c r="BW1243" s="65"/>
      <c r="BX1243" s="65"/>
      <c r="BY1243" s="65"/>
      <c r="BZ1243" s="65"/>
      <c r="CA1243" s="65"/>
      <c r="CB1243" s="65"/>
      <c r="CC1243" s="65"/>
      <c r="CD1243" s="65"/>
      <c r="CE1243" s="65"/>
      <c r="CF1243" s="65"/>
      <c r="CG1243" s="65"/>
      <c r="CH1243" s="65"/>
      <c r="CI1243" s="65"/>
      <c r="CJ1243" s="65"/>
      <c r="CK1243" s="65"/>
      <c r="CL1243" s="65"/>
      <c r="CM1243" s="65"/>
      <c r="CN1243" s="65"/>
      <c r="CO1243" s="65"/>
      <c r="CP1243" s="65"/>
      <c r="CQ1243" s="65"/>
      <c r="CR1243" s="65"/>
      <c r="CS1243" s="65"/>
      <c r="CT1243" s="65"/>
      <c r="CU1243" s="65"/>
      <c r="CV1243" s="65"/>
      <c r="CW1243" s="65"/>
      <c r="CX1243" s="65"/>
      <c r="CY1243" s="65"/>
      <c r="CZ1243" s="65"/>
      <c r="DA1243" s="65"/>
      <c r="DB1243" s="65"/>
      <c r="DC1243" s="65"/>
      <c r="DD1243" s="65"/>
      <c r="DE1243" s="65"/>
      <c r="DF1243" s="65"/>
      <c r="DG1243" s="65"/>
      <c r="DH1243" s="65"/>
      <c r="DI1243" s="65"/>
      <c r="DJ1243" s="65"/>
      <c r="DK1243" s="65"/>
      <c r="DL1243" s="65"/>
      <c r="DM1243" s="65"/>
      <c r="DN1243" s="65"/>
      <c r="DO1243" s="65"/>
      <c r="DP1243" s="65"/>
      <c r="DQ1243" s="65"/>
      <c r="DR1243" s="65"/>
      <c r="DS1243" s="65"/>
      <c r="DT1243" s="65"/>
      <c r="DU1243" s="65"/>
      <c r="DV1243" s="65"/>
      <c r="DW1243" s="65"/>
      <c r="DX1243" s="65"/>
      <c r="DY1243" s="65"/>
      <c r="DZ1243" s="65"/>
      <c r="EA1243" s="65"/>
    </row>
    <row r="1244" spans="1:131" x14ac:dyDescent="0.25">
      <c r="A1244" s="65"/>
      <c r="B1244" s="65"/>
      <c r="C1244" s="65"/>
      <c r="D1244" s="65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65"/>
      <c r="X1244" s="65"/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  <c r="AL1244" s="65"/>
      <c r="AM1244" s="65"/>
      <c r="AN1244" s="65"/>
      <c r="AO1244" s="65"/>
      <c r="AP1244" s="65"/>
      <c r="AQ1244" s="65"/>
      <c r="AR1244" s="65"/>
      <c r="AS1244" s="65"/>
      <c r="AT1244" s="65"/>
      <c r="AU1244" s="65"/>
      <c r="AV1244" s="65"/>
      <c r="AW1244" s="65"/>
      <c r="AX1244" s="65"/>
      <c r="AY1244" s="65"/>
      <c r="AZ1244" s="65"/>
      <c r="BA1244" s="65"/>
      <c r="BB1244" s="65"/>
      <c r="BC1244" s="65"/>
      <c r="BD1244" s="65"/>
      <c r="BE1244" s="65"/>
      <c r="BF1244" s="65"/>
      <c r="BG1244" s="65"/>
      <c r="BH1244" s="65"/>
      <c r="BI1244" s="65"/>
      <c r="BJ1244" s="65"/>
      <c r="BK1244" s="65"/>
      <c r="BL1244" s="65"/>
      <c r="BM1244" s="65"/>
      <c r="BN1244" s="65"/>
      <c r="BO1244" s="65"/>
      <c r="BP1244" s="65"/>
      <c r="BQ1244" s="65"/>
      <c r="BR1244" s="65"/>
      <c r="BS1244" s="65"/>
      <c r="BT1244" s="65"/>
      <c r="BU1244" s="65"/>
      <c r="BV1244" s="65"/>
      <c r="BW1244" s="65"/>
      <c r="BX1244" s="65"/>
      <c r="BY1244" s="65"/>
      <c r="BZ1244" s="65"/>
      <c r="CA1244" s="65"/>
      <c r="CB1244" s="65"/>
      <c r="CC1244" s="65"/>
      <c r="CD1244" s="65"/>
      <c r="CE1244" s="65"/>
      <c r="CF1244" s="65"/>
      <c r="CG1244" s="65"/>
      <c r="CH1244" s="65"/>
      <c r="CI1244" s="65"/>
      <c r="CJ1244" s="65"/>
      <c r="CK1244" s="65"/>
      <c r="CL1244" s="65"/>
      <c r="CM1244" s="65"/>
      <c r="CN1244" s="65"/>
      <c r="CO1244" s="65"/>
      <c r="CP1244" s="65"/>
      <c r="CQ1244" s="65"/>
      <c r="CR1244" s="65"/>
      <c r="CS1244" s="65"/>
      <c r="CT1244" s="65"/>
      <c r="CU1244" s="65"/>
      <c r="CV1244" s="65"/>
      <c r="CW1244" s="65"/>
      <c r="CX1244" s="65"/>
      <c r="CY1244" s="65"/>
      <c r="CZ1244" s="65"/>
      <c r="DA1244" s="65"/>
      <c r="DB1244" s="65"/>
      <c r="DC1244" s="65"/>
      <c r="DD1244" s="65"/>
      <c r="DE1244" s="65"/>
      <c r="DF1244" s="65"/>
      <c r="DG1244" s="65"/>
      <c r="DH1244" s="65"/>
      <c r="DI1244" s="65"/>
      <c r="DJ1244" s="65"/>
      <c r="DK1244" s="65"/>
      <c r="DL1244" s="65"/>
      <c r="DM1244" s="65"/>
      <c r="DN1244" s="65"/>
      <c r="DO1244" s="65"/>
      <c r="DP1244" s="65"/>
      <c r="DQ1244" s="65"/>
      <c r="DR1244" s="65"/>
      <c r="DS1244" s="65"/>
      <c r="DT1244" s="65"/>
      <c r="DU1244" s="65"/>
      <c r="DV1244" s="65"/>
      <c r="DW1244" s="65"/>
      <c r="DX1244" s="65"/>
      <c r="DY1244" s="65"/>
      <c r="DZ1244" s="65"/>
      <c r="EA1244" s="65"/>
    </row>
    <row r="1245" spans="1:131" x14ac:dyDescent="0.25">
      <c r="A1245" s="65"/>
      <c r="B1245" s="65"/>
      <c r="C1245" s="65"/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65"/>
      <c r="X1245" s="65"/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  <c r="AL1245" s="65"/>
      <c r="AM1245" s="65"/>
      <c r="AN1245" s="65"/>
      <c r="AO1245" s="65"/>
      <c r="AP1245" s="65"/>
      <c r="AQ1245" s="65"/>
      <c r="AR1245" s="65"/>
      <c r="AS1245" s="65"/>
      <c r="AT1245" s="65"/>
      <c r="AU1245" s="65"/>
      <c r="AV1245" s="65"/>
      <c r="AW1245" s="65"/>
      <c r="AX1245" s="65"/>
      <c r="AY1245" s="65"/>
      <c r="AZ1245" s="65"/>
      <c r="BA1245" s="65"/>
      <c r="BB1245" s="65"/>
      <c r="BC1245" s="65"/>
      <c r="BD1245" s="65"/>
      <c r="BE1245" s="65"/>
      <c r="BF1245" s="65"/>
      <c r="BG1245" s="65"/>
      <c r="BH1245" s="65"/>
      <c r="BI1245" s="65"/>
      <c r="BJ1245" s="65"/>
      <c r="BK1245" s="65"/>
      <c r="BL1245" s="65"/>
      <c r="BM1245" s="65"/>
      <c r="BN1245" s="65"/>
      <c r="BO1245" s="65"/>
      <c r="BP1245" s="65"/>
      <c r="BQ1245" s="65"/>
      <c r="BR1245" s="65"/>
      <c r="BS1245" s="65"/>
      <c r="BT1245" s="65"/>
      <c r="BU1245" s="65"/>
      <c r="BV1245" s="65"/>
      <c r="BW1245" s="65"/>
      <c r="BX1245" s="65"/>
      <c r="BY1245" s="65"/>
      <c r="BZ1245" s="65"/>
      <c r="CA1245" s="65"/>
      <c r="CB1245" s="65"/>
      <c r="CC1245" s="65"/>
      <c r="CD1245" s="65"/>
      <c r="CE1245" s="65"/>
      <c r="CF1245" s="65"/>
      <c r="CG1245" s="65"/>
      <c r="CH1245" s="65"/>
      <c r="CI1245" s="65"/>
      <c r="CJ1245" s="65"/>
      <c r="CK1245" s="65"/>
      <c r="CL1245" s="65"/>
      <c r="CM1245" s="65"/>
      <c r="CN1245" s="65"/>
      <c r="CO1245" s="65"/>
      <c r="CP1245" s="65"/>
      <c r="CQ1245" s="65"/>
      <c r="CR1245" s="65"/>
      <c r="CS1245" s="65"/>
      <c r="CT1245" s="65"/>
      <c r="CU1245" s="65"/>
      <c r="CV1245" s="65"/>
      <c r="CW1245" s="65"/>
      <c r="CX1245" s="65"/>
      <c r="CY1245" s="65"/>
      <c r="CZ1245" s="65"/>
      <c r="DA1245" s="65"/>
      <c r="DB1245" s="65"/>
      <c r="DC1245" s="65"/>
      <c r="DD1245" s="65"/>
      <c r="DE1245" s="65"/>
      <c r="DF1245" s="65"/>
      <c r="DG1245" s="65"/>
      <c r="DH1245" s="65"/>
      <c r="DI1245" s="65"/>
      <c r="DJ1245" s="65"/>
      <c r="DK1245" s="65"/>
      <c r="DL1245" s="65"/>
      <c r="DM1245" s="65"/>
      <c r="DN1245" s="65"/>
      <c r="DO1245" s="65"/>
      <c r="DP1245" s="65"/>
      <c r="DQ1245" s="65"/>
      <c r="DR1245" s="65"/>
      <c r="DS1245" s="65"/>
      <c r="DT1245" s="65"/>
      <c r="DU1245" s="65"/>
      <c r="DV1245" s="65"/>
      <c r="DW1245" s="65"/>
      <c r="DX1245" s="65"/>
      <c r="DY1245" s="65"/>
      <c r="DZ1245" s="65"/>
      <c r="EA1245" s="65"/>
    </row>
    <row r="1246" spans="1:131" x14ac:dyDescent="0.25">
      <c r="A1246" s="65"/>
      <c r="B1246" s="65"/>
      <c r="C1246" s="65"/>
      <c r="D1246" s="65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65"/>
      <c r="X1246" s="65"/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  <c r="AL1246" s="65"/>
      <c r="AM1246" s="65"/>
      <c r="AN1246" s="65"/>
      <c r="AO1246" s="65"/>
      <c r="AP1246" s="65"/>
      <c r="AQ1246" s="65"/>
      <c r="AR1246" s="65"/>
      <c r="AS1246" s="65"/>
      <c r="AT1246" s="65"/>
      <c r="AU1246" s="65"/>
      <c r="AV1246" s="65"/>
      <c r="AW1246" s="65"/>
      <c r="AX1246" s="65"/>
      <c r="AY1246" s="65"/>
      <c r="AZ1246" s="65"/>
      <c r="BA1246" s="65"/>
      <c r="BB1246" s="65"/>
      <c r="BC1246" s="65"/>
      <c r="BD1246" s="65"/>
      <c r="BE1246" s="65"/>
      <c r="BF1246" s="65"/>
      <c r="BG1246" s="65"/>
      <c r="BH1246" s="65"/>
      <c r="BI1246" s="65"/>
      <c r="BJ1246" s="65"/>
      <c r="BK1246" s="65"/>
      <c r="BL1246" s="65"/>
      <c r="BM1246" s="65"/>
      <c r="BN1246" s="65"/>
      <c r="BO1246" s="65"/>
      <c r="BP1246" s="65"/>
      <c r="BQ1246" s="65"/>
      <c r="BR1246" s="65"/>
      <c r="BS1246" s="65"/>
      <c r="BT1246" s="65"/>
      <c r="BU1246" s="65"/>
      <c r="BV1246" s="65"/>
      <c r="BW1246" s="65"/>
      <c r="BX1246" s="65"/>
      <c r="BY1246" s="65"/>
      <c r="BZ1246" s="65"/>
      <c r="CA1246" s="65"/>
      <c r="CB1246" s="65"/>
      <c r="CC1246" s="65"/>
      <c r="CD1246" s="65"/>
      <c r="CE1246" s="65"/>
      <c r="CF1246" s="65"/>
      <c r="CG1246" s="65"/>
      <c r="CH1246" s="65"/>
      <c r="CI1246" s="65"/>
      <c r="CJ1246" s="65"/>
      <c r="CK1246" s="65"/>
      <c r="CL1246" s="65"/>
      <c r="CM1246" s="65"/>
      <c r="CN1246" s="65"/>
      <c r="CO1246" s="65"/>
      <c r="CP1246" s="65"/>
      <c r="CQ1246" s="65"/>
      <c r="CR1246" s="65"/>
      <c r="CS1246" s="65"/>
      <c r="CT1246" s="65"/>
      <c r="CU1246" s="65"/>
      <c r="CV1246" s="65"/>
      <c r="CW1246" s="65"/>
      <c r="CX1246" s="65"/>
      <c r="CY1246" s="65"/>
      <c r="CZ1246" s="65"/>
      <c r="DA1246" s="65"/>
      <c r="DB1246" s="65"/>
      <c r="DC1246" s="65"/>
      <c r="DD1246" s="65"/>
      <c r="DE1246" s="65"/>
      <c r="DF1246" s="65"/>
      <c r="DG1246" s="65"/>
      <c r="DH1246" s="65"/>
      <c r="DI1246" s="65"/>
      <c r="DJ1246" s="65"/>
      <c r="DK1246" s="65"/>
      <c r="DL1246" s="65"/>
      <c r="DM1246" s="65"/>
      <c r="DN1246" s="65"/>
      <c r="DO1246" s="65"/>
      <c r="DP1246" s="65"/>
      <c r="DQ1246" s="65"/>
      <c r="DR1246" s="65"/>
      <c r="DS1246" s="65"/>
      <c r="DT1246" s="65"/>
      <c r="DU1246" s="65"/>
      <c r="DV1246" s="65"/>
      <c r="DW1246" s="65"/>
      <c r="DX1246" s="65"/>
      <c r="DY1246" s="65"/>
      <c r="DZ1246" s="65"/>
      <c r="EA1246" s="65"/>
    </row>
    <row r="1247" spans="1:131" x14ac:dyDescent="0.25">
      <c r="A1247" s="65"/>
      <c r="B1247" s="65"/>
      <c r="C1247" s="65"/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65"/>
      <c r="X1247" s="65"/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  <c r="AL1247" s="65"/>
      <c r="AM1247" s="65"/>
      <c r="AN1247" s="65"/>
      <c r="AO1247" s="65"/>
      <c r="AP1247" s="65"/>
      <c r="AQ1247" s="65"/>
      <c r="AR1247" s="65"/>
      <c r="AS1247" s="65"/>
      <c r="AT1247" s="65"/>
      <c r="AU1247" s="65"/>
      <c r="AV1247" s="65"/>
      <c r="AW1247" s="65"/>
      <c r="AX1247" s="65"/>
      <c r="AY1247" s="65"/>
      <c r="AZ1247" s="65"/>
      <c r="BA1247" s="65"/>
      <c r="BB1247" s="65"/>
      <c r="BC1247" s="65"/>
      <c r="BD1247" s="65"/>
      <c r="BE1247" s="65"/>
      <c r="BF1247" s="65"/>
      <c r="BG1247" s="65"/>
      <c r="BH1247" s="65"/>
      <c r="BI1247" s="65"/>
      <c r="BJ1247" s="65"/>
      <c r="BK1247" s="65"/>
      <c r="BL1247" s="65"/>
      <c r="BM1247" s="65"/>
      <c r="BN1247" s="65"/>
      <c r="BO1247" s="65"/>
      <c r="BP1247" s="65"/>
      <c r="BQ1247" s="65"/>
      <c r="BR1247" s="65"/>
      <c r="BS1247" s="65"/>
      <c r="BT1247" s="65"/>
      <c r="BU1247" s="65"/>
      <c r="BV1247" s="65"/>
      <c r="BW1247" s="65"/>
      <c r="BX1247" s="65"/>
      <c r="BY1247" s="65"/>
      <c r="BZ1247" s="65"/>
      <c r="CA1247" s="65"/>
      <c r="CB1247" s="65"/>
      <c r="CC1247" s="65"/>
      <c r="CD1247" s="65"/>
      <c r="CE1247" s="65"/>
      <c r="CF1247" s="65"/>
      <c r="CG1247" s="65"/>
      <c r="CH1247" s="65"/>
      <c r="CI1247" s="65"/>
      <c r="CJ1247" s="65"/>
      <c r="CK1247" s="65"/>
      <c r="CL1247" s="65"/>
      <c r="CM1247" s="65"/>
      <c r="CN1247" s="65"/>
      <c r="CO1247" s="65"/>
      <c r="CP1247" s="65"/>
      <c r="CQ1247" s="65"/>
      <c r="CR1247" s="65"/>
      <c r="CS1247" s="65"/>
      <c r="CT1247" s="65"/>
      <c r="CU1247" s="65"/>
      <c r="CV1247" s="65"/>
      <c r="CW1247" s="65"/>
      <c r="CX1247" s="65"/>
      <c r="CY1247" s="65"/>
      <c r="CZ1247" s="65"/>
      <c r="DA1247" s="65"/>
      <c r="DB1247" s="65"/>
      <c r="DC1247" s="65"/>
      <c r="DD1247" s="65"/>
      <c r="DE1247" s="65"/>
      <c r="DF1247" s="65"/>
      <c r="DG1247" s="65"/>
      <c r="DH1247" s="65"/>
      <c r="DI1247" s="65"/>
      <c r="DJ1247" s="65"/>
      <c r="DK1247" s="65"/>
      <c r="DL1247" s="65"/>
      <c r="DM1247" s="65"/>
      <c r="DN1247" s="65"/>
      <c r="DO1247" s="65"/>
      <c r="DP1247" s="65"/>
      <c r="DQ1247" s="65"/>
      <c r="DR1247" s="65"/>
      <c r="DS1247" s="65"/>
      <c r="DT1247" s="65"/>
      <c r="DU1247" s="65"/>
      <c r="DV1247" s="65"/>
      <c r="DW1247" s="65"/>
      <c r="DX1247" s="65"/>
      <c r="DY1247" s="65"/>
      <c r="DZ1247" s="65"/>
      <c r="EA1247" s="65"/>
    </row>
    <row r="1248" spans="1:131" x14ac:dyDescent="0.25">
      <c r="A1248" s="65"/>
      <c r="B1248" s="65"/>
      <c r="C1248" s="65"/>
      <c r="D1248" s="65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65"/>
      <c r="X1248" s="65"/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  <c r="AL1248" s="65"/>
      <c r="AM1248" s="65"/>
      <c r="AN1248" s="65"/>
      <c r="AO1248" s="65"/>
      <c r="AP1248" s="65"/>
      <c r="AQ1248" s="65"/>
      <c r="AR1248" s="65"/>
      <c r="AS1248" s="65"/>
      <c r="AT1248" s="65"/>
      <c r="AU1248" s="65"/>
      <c r="AV1248" s="65"/>
      <c r="AW1248" s="65"/>
      <c r="AX1248" s="65"/>
      <c r="AY1248" s="65"/>
      <c r="AZ1248" s="65"/>
      <c r="BA1248" s="65"/>
      <c r="BB1248" s="65"/>
      <c r="BC1248" s="65"/>
      <c r="BD1248" s="65"/>
      <c r="BE1248" s="65"/>
      <c r="BF1248" s="65"/>
      <c r="BG1248" s="65"/>
      <c r="BH1248" s="65"/>
      <c r="BI1248" s="65"/>
      <c r="BJ1248" s="65"/>
      <c r="BK1248" s="65"/>
      <c r="BL1248" s="65"/>
      <c r="BM1248" s="65"/>
      <c r="BN1248" s="65"/>
      <c r="BO1248" s="65"/>
      <c r="BP1248" s="65"/>
      <c r="BQ1248" s="65"/>
      <c r="BR1248" s="65"/>
      <c r="BS1248" s="65"/>
      <c r="BT1248" s="65"/>
      <c r="BU1248" s="65"/>
      <c r="BV1248" s="65"/>
      <c r="BW1248" s="65"/>
      <c r="BX1248" s="65"/>
      <c r="BY1248" s="65"/>
      <c r="BZ1248" s="65"/>
      <c r="CA1248" s="65"/>
      <c r="CB1248" s="65"/>
      <c r="CC1248" s="65"/>
      <c r="CD1248" s="65"/>
      <c r="CE1248" s="65"/>
      <c r="CF1248" s="65"/>
      <c r="CG1248" s="65"/>
      <c r="CH1248" s="65"/>
      <c r="CI1248" s="65"/>
      <c r="CJ1248" s="65"/>
      <c r="CK1248" s="65"/>
      <c r="CL1248" s="65"/>
      <c r="CM1248" s="65"/>
      <c r="CN1248" s="65"/>
      <c r="CO1248" s="65"/>
      <c r="CP1248" s="65"/>
      <c r="CQ1248" s="65"/>
      <c r="CR1248" s="65"/>
      <c r="CS1248" s="65"/>
      <c r="CT1248" s="65"/>
      <c r="CU1248" s="65"/>
      <c r="CV1248" s="65"/>
      <c r="CW1248" s="65"/>
      <c r="CX1248" s="65"/>
      <c r="CY1248" s="65"/>
      <c r="CZ1248" s="65"/>
      <c r="DA1248" s="65"/>
      <c r="DB1248" s="65"/>
      <c r="DC1248" s="65"/>
      <c r="DD1248" s="65"/>
      <c r="DE1248" s="65"/>
      <c r="DF1248" s="65"/>
      <c r="DG1248" s="65"/>
      <c r="DH1248" s="65"/>
      <c r="DI1248" s="65"/>
      <c r="DJ1248" s="65"/>
      <c r="DK1248" s="65"/>
      <c r="DL1248" s="65"/>
      <c r="DM1248" s="65"/>
      <c r="DN1248" s="65"/>
      <c r="DO1248" s="65"/>
      <c r="DP1248" s="65"/>
      <c r="DQ1248" s="65"/>
      <c r="DR1248" s="65"/>
      <c r="DS1248" s="65"/>
      <c r="DT1248" s="65"/>
      <c r="DU1248" s="65"/>
      <c r="DV1248" s="65"/>
      <c r="DW1248" s="65"/>
      <c r="DX1248" s="65"/>
      <c r="DY1248" s="65"/>
      <c r="DZ1248" s="65"/>
      <c r="EA1248" s="65"/>
    </row>
    <row r="1249" spans="1:131" x14ac:dyDescent="0.25">
      <c r="A1249" s="65"/>
      <c r="B1249" s="65"/>
      <c r="C1249" s="65"/>
      <c r="D1249" s="65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/>
      <c r="AS1249" s="65"/>
      <c r="AT1249" s="65"/>
      <c r="AU1249" s="65"/>
      <c r="AV1249" s="65"/>
      <c r="AW1249" s="65"/>
      <c r="AX1249" s="65"/>
      <c r="AY1249" s="65"/>
      <c r="AZ1249" s="65"/>
      <c r="BA1249" s="65"/>
      <c r="BB1249" s="65"/>
      <c r="BC1249" s="65"/>
      <c r="BD1249" s="65"/>
      <c r="BE1249" s="65"/>
      <c r="BF1249" s="65"/>
      <c r="BG1249" s="65"/>
      <c r="BH1249" s="65"/>
      <c r="BI1249" s="65"/>
      <c r="BJ1249" s="65"/>
      <c r="BK1249" s="65"/>
      <c r="BL1249" s="65"/>
      <c r="BM1249" s="65"/>
      <c r="BN1249" s="65"/>
      <c r="BO1249" s="65"/>
      <c r="BP1249" s="65"/>
      <c r="BQ1249" s="65"/>
      <c r="BR1249" s="65"/>
      <c r="BS1249" s="65"/>
      <c r="BT1249" s="65"/>
      <c r="BU1249" s="65"/>
      <c r="BV1249" s="65"/>
      <c r="BW1249" s="65"/>
      <c r="BX1249" s="65"/>
      <c r="BY1249" s="65"/>
      <c r="BZ1249" s="65"/>
      <c r="CA1249" s="65"/>
      <c r="CB1249" s="65"/>
      <c r="CC1249" s="65"/>
      <c r="CD1249" s="65"/>
      <c r="CE1249" s="65"/>
      <c r="CF1249" s="65"/>
      <c r="CG1249" s="65"/>
      <c r="CH1249" s="65"/>
      <c r="CI1249" s="65"/>
      <c r="CJ1249" s="65"/>
      <c r="CK1249" s="65"/>
      <c r="CL1249" s="65"/>
      <c r="CM1249" s="65"/>
      <c r="CN1249" s="65"/>
      <c r="CO1249" s="65"/>
      <c r="CP1249" s="65"/>
      <c r="CQ1249" s="65"/>
      <c r="CR1249" s="65"/>
      <c r="CS1249" s="65"/>
      <c r="CT1249" s="65"/>
      <c r="CU1249" s="65"/>
      <c r="CV1249" s="65"/>
      <c r="CW1249" s="65"/>
      <c r="CX1249" s="65"/>
      <c r="CY1249" s="65"/>
      <c r="CZ1249" s="65"/>
      <c r="DA1249" s="65"/>
      <c r="DB1249" s="65"/>
      <c r="DC1249" s="65"/>
      <c r="DD1249" s="65"/>
      <c r="DE1249" s="65"/>
      <c r="DF1249" s="65"/>
      <c r="DG1249" s="65"/>
      <c r="DH1249" s="65"/>
      <c r="DI1249" s="65"/>
      <c r="DJ1249" s="65"/>
      <c r="DK1249" s="65"/>
      <c r="DL1249" s="65"/>
      <c r="DM1249" s="65"/>
      <c r="DN1249" s="65"/>
      <c r="DO1249" s="65"/>
      <c r="DP1249" s="65"/>
      <c r="DQ1249" s="65"/>
      <c r="DR1249" s="65"/>
      <c r="DS1249" s="65"/>
      <c r="DT1249" s="65"/>
      <c r="DU1249" s="65"/>
      <c r="DV1249" s="65"/>
      <c r="DW1249" s="65"/>
      <c r="DX1249" s="65"/>
      <c r="DY1249" s="65"/>
      <c r="DZ1249" s="65"/>
      <c r="EA1249" s="65"/>
    </row>
    <row r="1250" spans="1:131" x14ac:dyDescent="0.25">
      <c r="A1250" s="65"/>
      <c r="B1250" s="65"/>
      <c r="C1250" s="65"/>
      <c r="D1250" s="65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  <c r="AT1250" s="65"/>
      <c r="AU1250" s="65"/>
      <c r="AV1250" s="65"/>
      <c r="AW1250" s="65"/>
      <c r="AX1250" s="65"/>
      <c r="AY1250" s="65"/>
      <c r="AZ1250" s="65"/>
      <c r="BA1250" s="65"/>
      <c r="BB1250" s="65"/>
      <c r="BC1250" s="65"/>
      <c r="BD1250" s="65"/>
      <c r="BE1250" s="65"/>
      <c r="BF1250" s="65"/>
      <c r="BG1250" s="65"/>
      <c r="BH1250" s="65"/>
      <c r="BI1250" s="65"/>
      <c r="BJ1250" s="65"/>
      <c r="BK1250" s="65"/>
      <c r="BL1250" s="65"/>
      <c r="BM1250" s="65"/>
      <c r="BN1250" s="65"/>
      <c r="BO1250" s="65"/>
      <c r="BP1250" s="65"/>
      <c r="BQ1250" s="65"/>
      <c r="BR1250" s="65"/>
      <c r="BS1250" s="65"/>
      <c r="BT1250" s="65"/>
      <c r="BU1250" s="65"/>
      <c r="BV1250" s="65"/>
      <c r="BW1250" s="65"/>
      <c r="BX1250" s="65"/>
      <c r="BY1250" s="65"/>
      <c r="BZ1250" s="65"/>
      <c r="CA1250" s="65"/>
      <c r="CB1250" s="65"/>
      <c r="CC1250" s="65"/>
      <c r="CD1250" s="65"/>
      <c r="CE1250" s="65"/>
      <c r="CF1250" s="65"/>
      <c r="CG1250" s="65"/>
      <c r="CH1250" s="65"/>
      <c r="CI1250" s="65"/>
      <c r="CJ1250" s="65"/>
      <c r="CK1250" s="65"/>
      <c r="CL1250" s="65"/>
      <c r="CM1250" s="65"/>
      <c r="CN1250" s="65"/>
      <c r="CO1250" s="65"/>
      <c r="CP1250" s="65"/>
      <c r="CQ1250" s="65"/>
      <c r="CR1250" s="65"/>
      <c r="CS1250" s="65"/>
      <c r="CT1250" s="65"/>
      <c r="CU1250" s="65"/>
      <c r="CV1250" s="65"/>
      <c r="CW1250" s="65"/>
      <c r="CX1250" s="65"/>
      <c r="CY1250" s="65"/>
      <c r="CZ1250" s="65"/>
      <c r="DA1250" s="65"/>
      <c r="DB1250" s="65"/>
      <c r="DC1250" s="65"/>
      <c r="DD1250" s="65"/>
      <c r="DE1250" s="65"/>
      <c r="DF1250" s="65"/>
      <c r="DG1250" s="65"/>
      <c r="DH1250" s="65"/>
      <c r="DI1250" s="65"/>
      <c r="DJ1250" s="65"/>
      <c r="DK1250" s="65"/>
      <c r="DL1250" s="65"/>
      <c r="DM1250" s="65"/>
      <c r="DN1250" s="65"/>
      <c r="DO1250" s="65"/>
      <c r="DP1250" s="65"/>
      <c r="DQ1250" s="65"/>
      <c r="DR1250" s="65"/>
      <c r="DS1250" s="65"/>
      <c r="DT1250" s="65"/>
      <c r="DU1250" s="65"/>
      <c r="DV1250" s="65"/>
      <c r="DW1250" s="65"/>
      <c r="DX1250" s="65"/>
      <c r="DY1250" s="65"/>
      <c r="DZ1250" s="65"/>
      <c r="EA1250" s="65"/>
    </row>
    <row r="1251" spans="1:131" x14ac:dyDescent="0.25">
      <c r="A1251" s="65"/>
      <c r="B1251" s="65"/>
      <c r="C1251" s="65"/>
      <c r="D1251" s="65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65"/>
      <c r="X1251" s="65"/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5"/>
      <c r="AO1251" s="65"/>
      <c r="AP1251" s="65"/>
      <c r="AQ1251" s="65"/>
      <c r="AR1251" s="65"/>
      <c r="AS1251" s="65"/>
      <c r="AT1251" s="65"/>
      <c r="AU1251" s="65"/>
      <c r="AV1251" s="65"/>
      <c r="AW1251" s="65"/>
      <c r="AX1251" s="65"/>
      <c r="AY1251" s="65"/>
      <c r="AZ1251" s="65"/>
      <c r="BA1251" s="65"/>
      <c r="BB1251" s="65"/>
      <c r="BC1251" s="65"/>
      <c r="BD1251" s="65"/>
      <c r="BE1251" s="65"/>
      <c r="BF1251" s="65"/>
      <c r="BG1251" s="65"/>
      <c r="BH1251" s="65"/>
      <c r="BI1251" s="65"/>
      <c r="BJ1251" s="65"/>
      <c r="BK1251" s="65"/>
      <c r="BL1251" s="65"/>
      <c r="BM1251" s="65"/>
      <c r="BN1251" s="65"/>
      <c r="BO1251" s="65"/>
      <c r="BP1251" s="65"/>
      <c r="BQ1251" s="65"/>
      <c r="BR1251" s="65"/>
      <c r="BS1251" s="65"/>
      <c r="BT1251" s="65"/>
      <c r="BU1251" s="65"/>
      <c r="BV1251" s="65"/>
      <c r="BW1251" s="65"/>
      <c r="BX1251" s="65"/>
      <c r="BY1251" s="65"/>
      <c r="BZ1251" s="65"/>
      <c r="CA1251" s="65"/>
      <c r="CB1251" s="65"/>
      <c r="CC1251" s="65"/>
      <c r="CD1251" s="65"/>
      <c r="CE1251" s="65"/>
      <c r="CF1251" s="65"/>
      <c r="CG1251" s="65"/>
      <c r="CH1251" s="65"/>
      <c r="CI1251" s="65"/>
      <c r="CJ1251" s="65"/>
      <c r="CK1251" s="65"/>
      <c r="CL1251" s="65"/>
      <c r="CM1251" s="65"/>
      <c r="CN1251" s="65"/>
      <c r="CO1251" s="65"/>
      <c r="CP1251" s="65"/>
      <c r="CQ1251" s="65"/>
      <c r="CR1251" s="65"/>
      <c r="CS1251" s="65"/>
      <c r="CT1251" s="65"/>
      <c r="CU1251" s="65"/>
      <c r="CV1251" s="65"/>
      <c r="CW1251" s="65"/>
      <c r="CX1251" s="65"/>
      <c r="CY1251" s="65"/>
      <c r="CZ1251" s="65"/>
      <c r="DA1251" s="65"/>
      <c r="DB1251" s="65"/>
      <c r="DC1251" s="65"/>
      <c r="DD1251" s="65"/>
      <c r="DE1251" s="65"/>
      <c r="DF1251" s="65"/>
      <c r="DG1251" s="65"/>
      <c r="DH1251" s="65"/>
      <c r="DI1251" s="65"/>
      <c r="DJ1251" s="65"/>
      <c r="DK1251" s="65"/>
      <c r="DL1251" s="65"/>
      <c r="DM1251" s="65"/>
      <c r="DN1251" s="65"/>
      <c r="DO1251" s="65"/>
      <c r="DP1251" s="65"/>
      <c r="DQ1251" s="65"/>
      <c r="DR1251" s="65"/>
      <c r="DS1251" s="65"/>
      <c r="DT1251" s="65"/>
      <c r="DU1251" s="65"/>
      <c r="DV1251" s="65"/>
      <c r="DW1251" s="65"/>
      <c r="DX1251" s="65"/>
      <c r="DY1251" s="65"/>
      <c r="DZ1251" s="65"/>
      <c r="EA1251" s="65"/>
    </row>
    <row r="1252" spans="1:131" x14ac:dyDescent="0.25">
      <c r="A1252" s="65"/>
      <c r="B1252" s="65"/>
      <c r="C1252" s="65"/>
      <c r="D1252" s="65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65"/>
      <c r="X1252" s="65"/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  <c r="AL1252" s="65"/>
      <c r="AM1252" s="65"/>
      <c r="AN1252" s="65"/>
      <c r="AO1252" s="65"/>
      <c r="AP1252" s="65"/>
      <c r="AQ1252" s="65"/>
      <c r="AR1252" s="65"/>
      <c r="AS1252" s="65"/>
      <c r="AT1252" s="65"/>
      <c r="AU1252" s="65"/>
      <c r="AV1252" s="65"/>
      <c r="AW1252" s="65"/>
      <c r="AX1252" s="65"/>
      <c r="AY1252" s="65"/>
      <c r="AZ1252" s="65"/>
      <c r="BA1252" s="65"/>
      <c r="BB1252" s="65"/>
      <c r="BC1252" s="65"/>
      <c r="BD1252" s="65"/>
      <c r="BE1252" s="65"/>
      <c r="BF1252" s="65"/>
      <c r="BG1252" s="65"/>
      <c r="BH1252" s="65"/>
      <c r="BI1252" s="65"/>
      <c r="BJ1252" s="65"/>
      <c r="BK1252" s="65"/>
      <c r="BL1252" s="65"/>
      <c r="BM1252" s="65"/>
      <c r="BN1252" s="65"/>
      <c r="BO1252" s="65"/>
      <c r="BP1252" s="65"/>
      <c r="BQ1252" s="65"/>
      <c r="BR1252" s="65"/>
      <c r="BS1252" s="65"/>
      <c r="BT1252" s="65"/>
      <c r="BU1252" s="65"/>
      <c r="BV1252" s="65"/>
      <c r="BW1252" s="65"/>
      <c r="BX1252" s="65"/>
      <c r="BY1252" s="65"/>
      <c r="BZ1252" s="65"/>
      <c r="CA1252" s="65"/>
      <c r="CB1252" s="65"/>
      <c r="CC1252" s="65"/>
      <c r="CD1252" s="65"/>
      <c r="CE1252" s="65"/>
      <c r="CF1252" s="65"/>
      <c r="CG1252" s="65"/>
      <c r="CH1252" s="65"/>
      <c r="CI1252" s="65"/>
      <c r="CJ1252" s="65"/>
      <c r="CK1252" s="65"/>
      <c r="CL1252" s="65"/>
      <c r="CM1252" s="65"/>
      <c r="CN1252" s="65"/>
      <c r="CO1252" s="65"/>
      <c r="CP1252" s="65"/>
      <c r="CQ1252" s="65"/>
      <c r="CR1252" s="65"/>
      <c r="CS1252" s="65"/>
      <c r="CT1252" s="65"/>
      <c r="CU1252" s="65"/>
      <c r="CV1252" s="65"/>
      <c r="CW1252" s="65"/>
      <c r="CX1252" s="65"/>
      <c r="CY1252" s="65"/>
      <c r="CZ1252" s="65"/>
      <c r="DA1252" s="65"/>
      <c r="DB1252" s="65"/>
      <c r="DC1252" s="65"/>
      <c r="DD1252" s="65"/>
      <c r="DE1252" s="65"/>
      <c r="DF1252" s="65"/>
      <c r="DG1252" s="65"/>
      <c r="DH1252" s="65"/>
      <c r="DI1252" s="65"/>
      <c r="DJ1252" s="65"/>
      <c r="DK1252" s="65"/>
      <c r="DL1252" s="65"/>
      <c r="DM1252" s="65"/>
      <c r="DN1252" s="65"/>
      <c r="DO1252" s="65"/>
      <c r="DP1252" s="65"/>
      <c r="DQ1252" s="65"/>
      <c r="DR1252" s="65"/>
      <c r="DS1252" s="65"/>
      <c r="DT1252" s="65"/>
      <c r="DU1252" s="65"/>
      <c r="DV1252" s="65"/>
      <c r="DW1252" s="65"/>
      <c r="DX1252" s="65"/>
      <c r="DY1252" s="65"/>
      <c r="DZ1252" s="65"/>
      <c r="EA1252" s="65"/>
    </row>
    <row r="1253" spans="1:131" x14ac:dyDescent="0.25">
      <c r="A1253" s="65"/>
      <c r="B1253" s="65"/>
      <c r="C1253" s="65"/>
      <c r="D1253" s="65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65"/>
      <c r="X1253" s="65"/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  <c r="AL1253" s="65"/>
      <c r="AM1253" s="65"/>
      <c r="AN1253" s="65"/>
      <c r="AO1253" s="65"/>
      <c r="AP1253" s="65"/>
      <c r="AQ1253" s="65"/>
      <c r="AR1253" s="65"/>
      <c r="AS1253" s="65"/>
      <c r="AT1253" s="65"/>
      <c r="AU1253" s="65"/>
      <c r="AV1253" s="65"/>
      <c r="AW1253" s="65"/>
      <c r="AX1253" s="65"/>
      <c r="AY1253" s="65"/>
      <c r="AZ1253" s="65"/>
      <c r="BA1253" s="65"/>
      <c r="BB1253" s="65"/>
      <c r="BC1253" s="65"/>
      <c r="BD1253" s="65"/>
      <c r="BE1253" s="65"/>
      <c r="BF1253" s="65"/>
      <c r="BG1253" s="65"/>
      <c r="BH1253" s="65"/>
      <c r="BI1253" s="65"/>
      <c r="BJ1253" s="65"/>
      <c r="BK1253" s="65"/>
      <c r="BL1253" s="65"/>
      <c r="BM1253" s="65"/>
      <c r="BN1253" s="65"/>
      <c r="BO1253" s="65"/>
      <c r="BP1253" s="65"/>
      <c r="BQ1253" s="65"/>
      <c r="BR1253" s="65"/>
      <c r="BS1253" s="65"/>
      <c r="BT1253" s="65"/>
      <c r="BU1253" s="65"/>
      <c r="BV1253" s="65"/>
      <c r="BW1253" s="65"/>
      <c r="BX1253" s="65"/>
      <c r="BY1253" s="65"/>
      <c r="BZ1253" s="65"/>
      <c r="CA1253" s="65"/>
      <c r="CB1253" s="65"/>
      <c r="CC1253" s="65"/>
      <c r="CD1253" s="65"/>
      <c r="CE1253" s="65"/>
      <c r="CF1253" s="65"/>
      <c r="CG1253" s="65"/>
      <c r="CH1253" s="65"/>
      <c r="CI1253" s="65"/>
      <c r="CJ1253" s="65"/>
      <c r="CK1253" s="65"/>
      <c r="CL1253" s="65"/>
      <c r="CM1253" s="65"/>
      <c r="CN1253" s="65"/>
      <c r="CO1253" s="65"/>
      <c r="CP1253" s="65"/>
      <c r="CQ1253" s="65"/>
      <c r="CR1253" s="65"/>
      <c r="CS1253" s="65"/>
      <c r="CT1253" s="65"/>
      <c r="CU1253" s="65"/>
      <c r="CV1253" s="65"/>
      <c r="CW1253" s="65"/>
      <c r="CX1253" s="65"/>
      <c r="CY1253" s="65"/>
      <c r="CZ1253" s="65"/>
      <c r="DA1253" s="65"/>
      <c r="DB1253" s="65"/>
      <c r="DC1253" s="65"/>
      <c r="DD1253" s="65"/>
      <c r="DE1253" s="65"/>
      <c r="DF1253" s="65"/>
      <c r="DG1253" s="65"/>
      <c r="DH1253" s="65"/>
      <c r="DI1253" s="65"/>
      <c r="DJ1253" s="65"/>
      <c r="DK1253" s="65"/>
      <c r="DL1253" s="65"/>
      <c r="DM1253" s="65"/>
      <c r="DN1253" s="65"/>
      <c r="DO1253" s="65"/>
      <c r="DP1253" s="65"/>
      <c r="DQ1253" s="65"/>
      <c r="DR1253" s="65"/>
      <c r="DS1253" s="65"/>
      <c r="DT1253" s="65"/>
      <c r="DU1253" s="65"/>
      <c r="DV1253" s="65"/>
      <c r="DW1253" s="65"/>
      <c r="DX1253" s="65"/>
      <c r="DY1253" s="65"/>
      <c r="DZ1253" s="65"/>
      <c r="EA1253" s="65"/>
    </row>
    <row r="1254" spans="1:131" x14ac:dyDescent="0.25">
      <c r="A1254" s="65"/>
      <c r="B1254" s="65"/>
      <c r="C1254" s="65"/>
      <c r="D1254" s="65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65"/>
      <c r="X1254" s="65"/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  <c r="AL1254" s="65"/>
      <c r="AM1254" s="65"/>
      <c r="AN1254" s="65"/>
      <c r="AO1254" s="65"/>
      <c r="AP1254" s="65"/>
      <c r="AQ1254" s="65"/>
      <c r="AR1254" s="65"/>
      <c r="AS1254" s="65"/>
      <c r="AT1254" s="65"/>
      <c r="AU1254" s="65"/>
      <c r="AV1254" s="65"/>
      <c r="AW1254" s="65"/>
      <c r="AX1254" s="65"/>
      <c r="AY1254" s="65"/>
      <c r="AZ1254" s="65"/>
      <c r="BA1254" s="65"/>
      <c r="BB1254" s="65"/>
      <c r="BC1254" s="65"/>
      <c r="BD1254" s="65"/>
      <c r="BE1254" s="65"/>
      <c r="BF1254" s="65"/>
      <c r="BG1254" s="65"/>
      <c r="BH1254" s="65"/>
      <c r="BI1254" s="65"/>
      <c r="BJ1254" s="65"/>
      <c r="BK1254" s="65"/>
      <c r="BL1254" s="65"/>
      <c r="BM1254" s="65"/>
      <c r="BN1254" s="65"/>
      <c r="BO1254" s="65"/>
      <c r="BP1254" s="65"/>
      <c r="BQ1254" s="65"/>
      <c r="BR1254" s="65"/>
      <c r="BS1254" s="65"/>
      <c r="BT1254" s="65"/>
      <c r="BU1254" s="65"/>
      <c r="BV1254" s="65"/>
      <c r="BW1254" s="65"/>
      <c r="BX1254" s="65"/>
      <c r="BY1254" s="65"/>
      <c r="BZ1254" s="65"/>
      <c r="CA1254" s="65"/>
      <c r="CB1254" s="65"/>
      <c r="CC1254" s="65"/>
      <c r="CD1254" s="65"/>
      <c r="CE1254" s="65"/>
      <c r="CF1254" s="65"/>
      <c r="CG1254" s="65"/>
      <c r="CH1254" s="65"/>
      <c r="CI1254" s="65"/>
      <c r="CJ1254" s="65"/>
      <c r="CK1254" s="65"/>
      <c r="CL1254" s="65"/>
      <c r="CM1254" s="65"/>
      <c r="CN1254" s="65"/>
      <c r="CO1254" s="65"/>
      <c r="CP1254" s="65"/>
      <c r="CQ1254" s="65"/>
      <c r="CR1254" s="65"/>
      <c r="CS1254" s="65"/>
      <c r="CT1254" s="65"/>
      <c r="CU1254" s="65"/>
      <c r="CV1254" s="65"/>
      <c r="CW1254" s="65"/>
      <c r="CX1254" s="65"/>
      <c r="CY1254" s="65"/>
      <c r="CZ1254" s="65"/>
      <c r="DA1254" s="65"/>
      <c r="DB1254" s="65"/>
      <c r="DC1254" s="65"/>
      <c r="DD1254" s="65"/>
      <c r="DE1254" s="65"/>
      <c r="DF1254" s="65"/>
      <c r="DG1254" s="65"/>
      <c r="DH1254" s="65"/>
      <c r="DI1254" s="65"/>
      <c r="DJ1254" s="65"/>
      <c r="DK1254" s="65"/>
      <c r="DL1254" s="65"/>
      <c r="DM1254" s="65"/>
      <c r="DN1254" s="65"/>
      <c r="DO1254" s="65"/>
      <c r="DP1254" s="65"/>
      <c r="DQ1254" s="65"/>
      <c r="DR1254" s="65"/>
      <c r="DS1254" s="65"/>
      <c r="DT1254" s="65"/>
      <c r="DU1254" s="65"/>
      <c r="DV1254" s="65"/>
      <c r="DW1254" s="65"/>
      <c r="DX1254" s="65"/>
      <c r="DY1254" s="65"/>
      <c r="DZ1254" s="65"/>
      <c r="EA1254" s="65"/>
    </row>
    <row r="1255" spans="1:131" x14ac:dyDescent="0.25">
      <c r="A1255" s="65"/>
      <c r="B1255" s="65"/>
      <c r="C1255" s="65"/>
      <c r="D1255" s="65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65"/>
      <c r="X1255" s="65"/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  <c r="AL1255" s="65"/>
      <c r="AM1255" s="65"/>
      <c r="AN1255" s="65"/>
      <c r="AO1255" s="65"/>
      <c r="AP1255" s="65"/>
      <c r="AQ1255" s="65"/>
      <c r="AR1255" s="65"/>
      <c r="AS1255" s="65"/>
      <c r="AT1255" s="65"/>
      <c r="AU1255" s="65"/>
      <c r="AV1255" s="65"/>
      <c r="AW1255" s="65"/>
      <c r="AX1255" s="65"/>
      <c r="AY1255" s="65"/>
      <c r="AZ1255" s="65"/>
      <c r="BA1255" s="65"/>
      <c r="BB1255" s="65"/>
      <c r="BC1255" s="65"/>
      <c r="BD1255" s="65"/>
      <c r="BE1255" s="65"/>
      <c r="BF1255" s="65"/>
      <c r="BG1255" s="65"/>
      <c r="BH1255" s="65"/>
      <c r="BI1255" s="65"/>
      <c r="BJ1255" s="65"/>
      <c r="BK1255" s="65"/>
      <c r="BL1255" s="65"/>
      <c r="BM1255" s="65"/>
      <c r="BN1255" s="65"/>
      <c r="BO1255" s="65"/>
      <c r="BP1255" s="65"/>
      <c r="BQ1255" s="65"/>
      <c r="BR1255" s="65"/>
      <c r="BS1255" s="65"/>
      <c r="BT1255" s="65"/>
      <c r="BU1255" s="65"/>
      <c r="BV1255" s="65"/>
      <c r="BW1255" s="65"/>
      <c r="BX1255" s="65"/>
      <c r="BY1255" s="65"/>
      <c r="BZ1255" s="65"/>
      <c r="CA1255" s="65"/>
      <c r="CB1255" s="65"/>
      <c r="CC1255" s="65"/>
      <c r="CD1255" s="65"/>
      <c r="CE1255" s="65"/>
      <c r="CF1255" s="65"/>
      <c r="CG1255" s="65"/>
      <c r="CH1255" s="65"/>
      <c r="CI1255" s="65"/>
      <c r="CJ1255" s="65"/>
      <c r="CK1255" s="65"/>
      <c r="CL1255" s="65"/>
      <c r="CM1255" s="65"/>
      <c r="CN1255" s="65"/>
      <c r="CO1255" s="65"/>
      <c r="CP1255" s="65"/>
      <c r="CQ1255" s="65"/>
      <c r="CR1255" s="65"/>
      <c r="CS1255" s="65"/>
      <c r="CT1255" s="65"/>
      <c r="CU1255" s="65"/>
      <c r="CV1255" s="65"/>
      <c r="CW1255" s="65"/>
      <c r="CX1255" s="65"/>
      <c r="CY1255" s="65"/>
      <c r="CZ1255" s="65"/>
      <c r="DA1255" s="65"/>
      <c r="DB1255" s="65"/>
      <c r="DC1255" s="65"/>
      <c r="DD1255" s="65"/>
      <c r="DE1255" s="65"/>
      <c r="DF1255" s="65"/>
      <c r="DG1255" s="65"/>
      <c r="DH1255" s="65"/>
      <c r="DI1255" s="65"/>
      <c r="DJ1255" s="65"/>
      <c r="DK1255" s="65"/>
      <c r="DL1255" s="65"/>
      <c r="DM1255" s="65"/>
      <c r="DN1255" s="65"/>
      <c r="DO1255" s="65"/>
      <c r="DP1255" s="65"/>
      <c r="DQ1255" s="65"/>
      <c r="DR1255" s="65"/>
      <c r="DS1255" s="65"/>
      <c r="DT1255" s="65"/>
      <c r="DU1255" s="65"/>
      <c r="DV1255" s="65"/>
      <c r="DW1255" s="65"/>
      <c r="DX1255" s="65"/>
      <c r="DY1255" s="65"/>
      <c r="DZ1255" s="65"/>
      <c r="EA1255" s="65"/>
    </row>
    <row r="1256" spans="1:131" x14ac:dyDescent="0.25">
      <c r="A1256" s="65"/>
      <c r="B1256" s="65"/>
      <c r="C1256" s="65"/>
      <c r="D1256" s="65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65"/>
      <c r="X1256" s="65"/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  <c r="AL1256" s="65"/>
      <c r="AM1256" s="65"/>
      <c r="AN1256" s="65"/>
      <c r="AO1256" s="65"/>
      <c r="AP1256" s="65"/>
      <c r="AQ1256" s="65"/>
      <c r="AR1256" s="65"/>
      <c r="AS1256" s="65"/>
      <c r="AT1256" s="65"/>
      <c r="AU1256" s="65"/>
      <c r="AV1256" s="65"/>
      <c r="AW1256" s="65"/>
      <c r="AX1256" s="65"/>
      <c r="AY1256" s="65"/>
      <c r="AZ1256" s="65"/>
      <c r="BA1256" s="65"/>
      <c r="BB1256" s="65"/>
      <c r="BC1256" s="65"/>
      <c r="BD1256" s="65"/>
      <c r="BE1256" s="65"/>
      <c r="BF1256" s="65"/>
      <c r="BG1256" s="65"/>
      <c r="BH1256" s="65"/>
      <c r="BI1256" s="65"/>
      <c r="BJ1256" s="65"/>
      <c r="BK1256" s="65"/>
      <c r="BL1256" s="65"/>
      <c r="BM1256" s="65"/>
      <c r="BN1256" s="65"/>
      <c r="BO1256" s="65"/>
      <c r="BP1256" s="65"/>
      <c r="BQ1256" s="65"/>
      <c r="BR1256" s="65"/>
      <c r="BS1256" s="65"/>
      <c r="BT1256" s="65"/>
      <c r="BU1256" s="65"/>
      <c r="BV1256" s="65"/>
      <c r="BW1256" s="65"/>
      <c r="BX1256" s="65"/>
      <c r="BY1256" s="65"/>
      <c r="BZ1256" s="65"/>
      <c r="CA1256" s="65"/>
      <c r="CB1256" s="65"/>
      <c r="CC1256" s="65"/>
      <c r="CD1256" s="65"/>
      <c r="CE1256" s="65"/>
      <c r="CF1256" s="65"/>
      <c r="CG1256" s="65"/>
      <c r="CH1256" s="65"/>
      <c r="CI1256" s="65"/>
      <c r="CJ1256" s="65"/>
      <c r="CK1256" s="65"/>
      <c r="CL1256" s="65"/>
      <c r="CM1256" s="65"/>
      <c r="CN1256" s="65"/>
      <c r="CO1256" s="65"/>
      <c r="CP1256" s="65"/>
      <c r="CQ1256" s="65"/>
      <c r="CR1256" s="65"/>
      <c r="CS1256" s="65"/>
      <c r="CT1256" s="65"/>
      <c r="CU1256" s="65"/>
      <c r="CV1256" s="65"/>
      <c r="CW1256" s="65"/>
      <c r="CX1256" s="65"/>
      <c r="CY1256" s="65"/>
      <c r="CZ1256" s="65"/>
      <c r="DA1256" s="65"/>
      <c r="DB1256" s="65"/>
      <c r="DC1256" s="65"/>
      <c r="DD1256" s="65"/>
      <c r="DE1256" s="65"/>
      <c r="DF1256" s="65"/>
      <c r="DG1256" s="65"/>
      <c r="DH1256" s="65"/>
      <c r="DI1256" s="65"/>
      <c r="DJ1256" s="65"/>
      <c r="DK1256" s="65"/>
      <c r="DL1256" s="65"/>
      <c r="DM1256" s="65"/>
      <c r="DN1256" s="65"/>
      <c r="DO1256" s="65"/>
      <c r="DP1256" s="65"/>
      <c r="DQ1256" s="65"/>
      <c r="DR1256" s="65"/>
      <c r="DS1256" s="65"/>
      <c r="DT1256" s="65"/>
      <c r="DU1256" s="65"/>
      <c r="DV1256" s="65"/>
      <c r="DW1256" s="65"/>
      <c r="DX1256" s="65"/>
      <c r="DY1256" s="65"/>
      <c r="DZ1256" s="65"/>
      <c r="EA1256" s="65"/>
    </row>
    <row r="1257" spans="1:131" x14ac:dyDescent="0.25">
      <c r="A1257" s="65"/>
      <c r="B1257" s="65"/>
      <c r="C1257" s="65"/>
      <c r="D1257" s="65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65"/>
      <c r="X1257" s="65"/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  <c r="AL1257" s="65"/>
      <c r="AM1257" s="65"/>
      <c r="AN1257" s="65"/>
      <c r="AO1257" s="65"/>
      <c r="AP1257" s="65"/>
      <c r="AQ1257" s="65"/>
      <c r="AR1257" s="65"/>
      <c r="AS1257" s="65"/>
      <c r="AT1257" s="65"/>
      <c r="AU1257" s="65"/>
      <c r="AV1257" s="65"/>
      <c r="AW1257" s="65"/>
      <c r="AX1257" s="65"/>
      <c r="AY1257" s="65"/>
      <c r="AZ1257" s="65"/>
      <c r="BA1257" s="65"/>
      <c r="BB1257" s="65"/>
      <c r="BC1257" s="65"/>
      <c r="BD1257" s="65"/>
      <c r="BE1257" s="65"/>
      <c r="BF1257" s="65"/>
      <c r="BG1257" s="65"/>
      <c r="BH1257" s="65"/>
      <c r="BI1257" s="65"/>
      <c r="BJ1257" s="65"/>
      <c r="BK1257" s="65"/>
      <c r="BL1257" s="65"/>
      <c r="BM1257" s="65"/>
      <c r="BN1257" s="65"/>
      <c r="BO1257" s="65"/>
      <c r="BP1257" s="65"/>
      <c r="BQ1257" s="65"/>
      <c r="BR1257" s="65"/>
      <c r="BS1257" s="65"/>
      <c r="BT1257" s="65"/>
      <c r="BU1257" s="65"/>
      <c r="BV1257" s="65"/>
      <c r="BW1257" s="65"/>
      <c r="BX1257" s="65"/>
      <c r="BY1257" s="65"/>
      <c r="BZ1257" s="65"/>
      <c r="CA1257" s="65"/>
      <c r="CB1257" s="65"/>
      <c r="CC1257" s="65"/>
      <c r="CD1257" s="65"/>
      <c r="CE1257" s="65"/>
      <c r="CF1257" s="65"/>
      <c r="CG1257" s="65"/>
      <c r="CH1257" s="65"/>
      <c r="CI1257" s="65"/>
      <c r="CJ1257" s="65"/>
      <c r="CK1257" s="65"/>
      <c r="CL1257" s="65"/>
      <c r="CM1257" s="65"/>
      <c r="CN1257" s="65"/>
      <c r="CO1257" s="65"/>
      <c r="CP1257" s="65"/>
      <c r="CQ1257" s="65"/>
      <c r="CR1257" s="65"/>
      <c r="CS1257" s="65"/>
      <c r="CT1257" s="65"/>
      <c r="CU1257" s="65"/>
      <c r="CV1257" s="65"/>
      <c r="CW1257" s="65"/>
      <c r="CX1257" s="65"/>
      <c r="CY1257" s="65"/>
      <c r="CZ1257" s="65"/>
      <c r="DA1257" s="65"/>
      <c r="DB1257" s="65"/>
      <c r="DC1257" s="65"/>
      <c r="DD1257" s="65"/>
      <c r="DE1257" s="65"/>
      <c r="DF1257" s="65"/>
      <c r="DG1257" s="65"/>
      <c r="DH1257" s="65"/>
      <c r="DI1257" s="65"/>
      <c r="DJ1257" s="65"/>
      <c r="DK1257" s="65"/>
      <c r="DL1257" s="65"/>
      <c r="DM1257" s="65"/>
      <c r="DN1257" s="65"/>
      <c r="DO1257" s="65"/>
      <c r="DP1257" s="65"/>
      <c r="DQ1257" s="65"/>
      <c r="DR1257" s="65"/>
      <c r="DS1257" s="65"/>
      <c r="DT1257" s="65"/>
      <c r="DU1257" s="65"/>
      <c r="DV1257" s="65"/>
      <c r="DW1257" s="65"/>
      <c r="DX1257" s="65"/>
      <c r="DY1257" s="65"/>
      <c r="DZ1257" s="65"/>
      <c r="EA1257" s="65"/>
    </row>
    <row r="1258" spans="1:131" x14ac:dyDescent="0.25">
      <c r="A1258" s="65"/>
      <c r="B1258" s="65"/>
      <c r="C1258" s="65"/>
      <c r="D1258" s="65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  <c r="AL1258" s="65"/>
      <c r="AM1258" s="65"/>
      <c r="AN1258" s="65"/>
      <c r="AO1258" s="65"/>
      <c r="AP1258" s="65"/>
      <c r="AQ1258" s="65"/>
      <c r="AR1258" s="65"/>
      <c r="AS1258" s="65"/>
      <c r="AT1258" s="65"/>
      <c r="AU1258" s="65"/>
      <c r="AV1258" s="65"/>
      <c r="AW1258" s="65"/>
      <c r="AX1258" s="65"/>
      <c r="AY1258" s="65"/>
      <c r="AZ1258" s="65"/>
      <c r="BA1258" s="65"/>
      <c r="BB1258" s="65"/>
      <c r="BC1258" s="65"/>
      <c r="BD1258" s="65"/>
      <c r="BE1258" s="65"/>
      <c r="BF1258" s="65"/>
      <c r="BG1258" s="65"/>
      <c r="BH1258" s="65"/>
      <c r="BI1258" s="65"/>
      <c r="BJ1258" s="65"/>
      <c r="BK1258" s="65"/>
      <c r="BL1258" s="65"/>
      <c r="BM1258" s="65"/>
      <c r="BN1258" s="65"/>
      <c r="BO1258" s="65"/>
      <c r="BP1258" s="65"/>
      <c r="BQ1258" s="65"/>
      <c r="BR1258" s="65"/>
      <c r="BS1258" s="65"/>
      <c r="BT1258" s="65"/>
      <c r="BU1258" s="65"/>
      <c r="BV1258" s="65"/>
      <c r="BW1258" s="65"/>
      <c r="BX1258" s="65"/>
      <c r="BY1258" s="65"/>
      <c r="BZ1258" s="65"/>
      <c r="CA1258" s="65"/>
      <c r="CB1258" s="65"/>
      <c r="CC1258" s="65"/>
      <c r="CD1258" s="65"/>
      <c r="CE1258" s="65"/>
      <c r="CF1258" s="65"/>
      <c r="CG1258" s="65"/>
      <c r="CH1258" s="65"/>
      <c r="CI1258" s="65"/>
      <c r="CJ1258" s="65"/>
      <c r="CK1258" s="65"/>
      <c r="CL1258" s="65"/>
      <c r="CM1258" s="65"/>
      <c r="CN1258" s="65"/>
      <c r="CO1258" s="65"/>
      <c r="CP1258" s="65"/>
      <c r="CQ1258" s="65"/>
      <c r="CR1258" s="65"/>
      <c r="CS1258" s="65"/>
      <c r="CT1258" s="65"/>
      <c r="CU1258" s="65"/>
      <c r="CV1258" s="65"/>
      <c r="CW1258" s="65"/>
      <c r="CX1258" s="65"/>
      <c r="CY1258" s="65"/>
      <c r="CZ1258" s="65"/>
      <c r="DA1258" s="65"/>
      <c r="DB1258" s="65"/>
      <c r="DC1258" s="65"/>
      <c r="DD1258" s="65"/>
      <c r="DE1258" s="65"/>
      <c r="DF1258" s="65"/>
      <c r="DG1258" s="65"/>
      <c r="DH1258" s="65"/>
      <c r="DI1258" s="65"/>
      <c r="DJ1258" s="65"/>
      <c r="DK1258" s="65"/>
      <c r="DL1258" s="65"/>
      <c r="DM1258" s="65"/>
      <c r="DN1258" s="65"/>
      <c r="DO1258" s="65"/>
      <c r="DP1258" s="65"/>
      <c r="DQ1258" s="65"/>
      <c r="DR1258" s="65"/>
      <c r="DS1258" s="65"/>
      <c r="DT1258" s="65"/>
      <c r="DU1258" s="65"/>
      <c r="DV1258" s="65"/>
      <c r="DW1258" s="65"/>
      <c r="DX1258" s="65"/>
      <c r="DY1258" s="65"/>
      <c r="DZ1258" s="65"/>
      <c r="EA1258" s="65"/>
    </row>
    <row r="1259" spans="1:131" x14ac:dyDescent="0.25">
      <c r="A1259" s="65"/>
      <c r="B1259" s="65"/>
      <c r="C1259" s="65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  <c r="AL1259" s="65"/>
      <c r="AM1259" s="65"/>
      <c r="AN1259" s="65"/>
      <c r="AO1259" s="65"/>
      <c r="AP1259" s="65"/>
      <c r="AQ1259" s="65"/>
      <c r="AR1259" s="65"/>
      <c r="AS1259" s="65"/>
      <c r="AT1259" s="65"/>
      <c r="AU1259" s="65"/>
      <c r="AV1259" s="65"/>
      <c r="AW1259" s="65"/>
      <c r="AX1259" s="65"/>
      <c r="AY1259" s="65"/>
      <c r="AZ1259" s="65"/>
      <c r="BA1259" s="65"/>
      <c r="BB1259" s="65"/>
      <c r="BC1259" s="65"/>
      <c r="BD1259" s="65"/>
      <c r="BE1259" s="65"/>
      <c r="BF1259" s="65"/>
      <c r="BG1259" s="65"/>
      <c r="BH1259" s="65"/>
      <c r="BI1259" s="65"/>
      <c r="BJ1259" s="65"/>
      <c r="BK1259" s="65"/>
      <c r="BL1259" s="65"/>
      <c r="BM1259" s="65"/>
      <c r="BN1259" s="65"/>
      <c r="BO1259" s="65"/>
      <c r="BP1259" s="65"/>
      <c r="BQ1259" s="65"/>
      <c r="BR1259" s="65"/>
      <c r="BS1259" s="65"/>
      <c r="BT1259" s="65"/>
      <c r="BU1259" s="65"/>
      <c r="BV1259" s="65"/>
      <c r="BW1259" s="65"/>
      <c r="BX1259" s="65"/>
      <c r="BY1259" s="65"/>
      <c r="BZ1259" s="65"/>
      <c r="CA1259" s="65"/>
      <c r="CB1259" s="65"/>
      <c r="CC1259" s="65"/>
      <c r="CD1259" s="65"/>
      <c r="CE1259" s="65"/>
      <c r="CF1259" s="65"/>
      <c r="CG1259" s="65"/>
      <c r="CH1259" s="65"/>
      <c r="CI1259" s="65"/>
      <c r="CJ1259" s="65"/>
      <c r="CK1259" s="65"/>
      <c r="CL1259" s="65"/>
      <c r="CM1259" s="65"/>
      <c r="CN1259" s="65"/>
      <c r="CO1259" s="65"/>
      <c r="CP1259" s="65"/>
      <c r="CQ1259" s="65"/>
      <c r="CR1259" s="65"/>
      <c r="CS1259" s="65"/>
      <c r="CT1259" s="65"/>
      <c r="CU1259" s="65"/>
      <c r="CV1259" s="65"/>
      <c r="CW1259" s="65"/>
      <c r="CX1259" s="65"/>
      <c r="CY1259" s="65"/>
      <c r="CZ1259" s="65"/>
      <c r="DA1259" s="65"/>
      <c r="DB1259" s="65"/>
      <c r="DC1259" s="65"/>
      <c r="DD1259" s="65"/>
      <c r="DE1259" s="65"/>
      <c r="DF1259" s="65"/>
      <c r="DG1259" s="65"/>
      <c r="DH1259" s="65"/>
      <c r="DI1259" s="65"/>
      <c r="DJ1259" s="65"/>
      <c r="DK1259" s="65"/>
      <c r="DL1259" s="65"/>
      <c r="DM1259" s="65"/>
      <c r="DN1259" s="65"/>
      <c r="DO1259" s="65"/>
      <c r="DP1259" s="65"/>
      <c r="DQ1259" s="65"/>
      <c r="DR1259" s="65"/>
      <c r="DS1259" s="65"/>
      <c r="DT1259" s="65"/>
      <c r="DU1259" s="65"/>
      <c r="DV1259" s="65"/>
      <c r="DW1259" s="65"/>
      <c r="DX1259" s="65"/>
      <c r="DY1259" s="65"/>
      <c r="DZ1259" s="65"/>
      <c r="EA1259" s="65"/>
    </row>
    <row r="1260" spans="1:131" x14ac:dyDescent="0.25">
      <c r="A1260" s="65"/>
      <c r="B1260" s="65"/>
      <c r="C1260" s="65"/>
      <c r="D1260" s="65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  <c r="AL1260" s="65"/>
      <c r="AM1260" s="65"/>
      <c r="AN1260" s="65"/>
      <c r="AO1260" s="65"/>
      <c r="AP1260" s="65"/>
      <c r="AQ1260" s="65"/>
      <c r="AR1260" s="65"/>
      <c r="AS1260" s="65"/>
      <c r="AT1260" s="65"/>
      <c r="AU1260" s="65"/>
      <c r="AV1260" s="65"/>
      <c r="AW1260" s="65"/>
      <c r="AX1260" s="65"/>
      <c r="AY1260" s="65"/>
      <c r="AZ1260" s="65"/>
      <c r="BA1260" s="65"/>
      <c r="BB1260" s="65"/>
      <c r="BC1260" s="65"/>
      <c r="BD1260" s="65"/>
      <c r="BE1260" s="65"/>
      <c r="BF1260" s="65"/>
      <c r="BG1260" s="65"/>
      <c r="BH1260" s="65"/>
      <c r="BI1260" s="65"/>
      <c r="BJ1260" s="65"/>
      <c r="BK1260" s="65"/>
      <c r="BL1260" s="65"/>
      <c r="BM1260" s="65"/>
      <c r="BN1260" s="65"/>
      <c r="BO1260" s="65"/>
      <c r="BP1260" s="65"/>
      <c r="BQ1260" s="65"/>
      <c r="BR1260" s="65"/>
      <c r="BS1260" s="65"/>
      <c r="BT1260" s="65"/>
      <c r="BU1260" s="65"/>
      <c r="BV1260" s="65"/>
      <c r="BW1260" s="65"/>
      <c r="BX1260" s="65"/>
      <c r="BY1260" s="65"/>
      <c r="BZ1260" s="65"/>
      <c r="CA1260" s="65"/>
      <c r="CB1260" s="65"/>
      <c r="CC1260" s="65"/>
      <c r="CD1260" s="65"/>
      <c r="CE1260" s="65"/>
      <c r="CF1260" s="65"/>
      <c r="CG1260" s="65"/>
      <c r="CH1260" s="65"/>
      <c r="CI1260" s="65"/>
      <c r="CJ1260" s="65"/>
      <c r="CK1260" s="65"/>
      <c r="CL1260" s="65"/>
      <c r="CM1260" s="65"/>
      <c r="CN1260" s="65"/>
      <c r="CO1260" s="65"/>
      <c r="CP1260" s="65"/>
      <c r="CQ1260" s="65"/>
      <c r="CR1260" s="65"/>
      <c r="CS1260" s="65"/>
      <c r="CT1260" s="65"/>
      <c r="CU1260" s="65"/>
      <c r="CV1260" s="65"/>
      <c r="CW1260" s="65"/>
      <c r="CX1260" s="65"/>
      <c r="CY1260" s="65"/>
      <c r="CZ1260" s="65"/>
      <c r="DA1260" s="65"/>
      <c r="DB1260" s="65"/>
      <c r="DC1260" s="65"/>
      <c r="DD1260" s="65"/>
      <c r="DE1260" s="65"/>
      <c r="DF1260" s="65"/>
      <c r="DG1260" s="65"/>
      <c r="DH1260" s="65"/>
      <c r="DI1260" s="65"/>
      <c r="DJ1260" s="65"/>
      <c r="DK1260" s="65"/>
      <c r="DL1260" s="65"/>
      <c r="DM1260" s="65"/>
      <c r="DN1260" s="65"/>
      <c r="DO1260" s="65"/>
      <c r="DP1260" s="65"/>
      <c r="DQ1260" s="65"/>
      <c r="DR1260" s="65"/>
      <c r="DS1260" s="65"/>
      <c r="DT1260" s="65"/>
      <c r="DU1260" s="65"/>
      <c r="DV1260" s="65"/>
      <c r="DW1260" s="65"/>
      <c r="DX1260" s="65"/>
      <c r="DY1260" s="65"/>
      <c r="DZ1260" s="65"/>
      <c r="EA1260" s="65"/>
    </row>
    <row r="1261" spans="1:131" x14ac:dyDescent="0.25">
      <c r="A1261" s="65"/>
      <c r="B1261" s="65"/>
      <c r="C1261" s="65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  <c r="AL1261" s="65"/>
      <c r="AM1261" s="65"/>
      <c r="AN1261" s="65"/>
      <c r="AO1261" s="65"/>
      <c r="AP1261" s="65"/>
      <c r="AQ1261" s="65"/>
      <c r="AR1261" s="65"/>
      <c r="AS1261" s="65"/>
      <c r="AT1261" s="65"/>
      <c r="AU1261" s="65"/>
      <c r="AV1261" s="65"/>
      <c r="AW1261" s="65"/>
      <c r="AX1261" s="65"/>
      <c r="AY1261" s="65"/>
      <c r="AZ1261" s="65"/>
      <c r="BA1261" s="65"/>
      <c r="BB1261" s="65"/>
      <c r="BC1261" s="65"/>
      <c r="BD1261" s="65"/>
      <c r="BE1261" s="65"/>
      <c r="BF1261" s="65"/>
      <c r="BG1261" s="65"/>
      <c r="BH1261" s="65"/>
      <c r="BI1261" s="65"/>
      <c r="BJ1261" s="65"/>
      <c r="BK1261" s="65"/>
      <c r="BL1261" s="65"/>
      <c r="BM1261" s="65"/>
      <c r="BN1261" s="65"/>
      <c r="BO1261" s="65"/>
      <c r="BP1261" s="65"/>
      <c r="BQ1261" s="65"/>
      <c r="BR1261" s="65"/>
      <c r="BS1261" s="65"/>
      <c r="BT1261" s="65"/>
      <c r="BU1261" s="65"/>
      <c r="BV1261" s="65"/>
      <c r="BW1261" s="65"/>
      <c r="BX1261" s="65"/>
      <c r="BY1261" s="65"/>
      <c r="BZ1261" s="65"/>
      <c r="CA1261" s="65"/>
      <c r="CB1261" s="65"/>
      <c r="CC1261" s="65"/>
      <c r="CD1261" s="65"/>
      <c r="CE1261" s="65"/>
      <c r="CF1261" s="65"/>
      <c r="CG1261" s="65"/>
      <c r="CH1261" s="65"/>
      <c r="CI1261" s="65"/>
      <c r="CJ1261" s="65"/>
      <c r="CK1261" s="65"/>
      <c r="CL1261" s="65"/>
      <c r="CM1261" s="65"/>
      <c r="CN1261" s="65"/>
      <c r="CO1261" s="65"/>
      <c r="CP1261" s="65"/>
      <c r="CQ1261" s="65"/>
      <c r="CR1261" s="65"/>
      <c r="CS1261" s="65"/>
      <c r="CT1261" s="65"/>
      <c r="CU1261" s="65"/>
      <c r="CV1261" s="65"/>
      <c r="CW1261" s="65"/>
      <c r="CX1261" s="65"/>
      <c r="CY1261" s="65"/>
      <c r="CZ1261" s="65"/>
      <c r="DA1261" s="65"/>
      <c r="DB1261" s="65"/>
      <c r="DC1261" s="65"/>
      <c r="DD1261" s="65"/>
      <c r="DE1261" s="65"/>
      <c r="DF1261" s="65"/>
      <c r="DG1261" s="65"/>
      <c r="DH1261" s="65"/>
      <c r="DI1261" s="65"/>
      <c r="DJ1261" s="65"/>
      <c r="DK1261" s="65"/>
      <c r="DL1261" s="65"/>
      <c r="DM1261" s="65"/>
      <c r="DN1261" s="65"/>
      <c r="DO1261" s="65"/>
      <c r="DP1261" s="65"/>
      <c r="DQ1261" s="65"/>
      <c r="DR1261" s="65"/>
      <c r="DS1261" s="65"/>
      <c r="DT1261" s="65"/>
      <c r="DU1261" s="65"/>
      <c r="DV1261" s="65"/>
      <c r="DW1261" s="65"/>
      <c r="DX1261" s="65"/>
      <c r="DY1261" s="65"/>
      <c r="DZ1261" s="65"/>
      <c r="EA1261" s="65"/>
    </row>
    <row r="1262" spans="1:131" x14ac:dyDescent="0.25">
      <c r="A1262" s="65"/>
      <c r="B1262" s="65"/>
      <c r="C1262" s="65"/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  <c r="AL1262" s="65"/>
      <c r="AM1262" s="65"/>
      <c r="AN1262" s="65"/>
      <c r="AO1262" s="65"/>
      <c r="AP1262" s="65"/>
      <c r="AQ1262" s="65"/>
      <c r="AR1262" s="65"/>
      <c r="AS1262" s="65"/>
      <c r="AT1262" s="65"/>
      <c r="AU1262" s="65"/>
      <c r="AV1262" s="65"/>
      <c r="AW1262" s="65"/>
      <c r="AX1262" s="65"/>
      <c r="AY1262" s="65"/>
      <c r="AZ1262" s="65"/>
      <c r="BA1262" s="65"/>
      <c r="BB1262" s="65"/>
      <c r="BC1262" s="65"/>
      <c r="BD1262" s="65"/>
      <c r="BE1262" s="65"/>
      <c r="BF1262" s="65"/>
      <c r="BG1262" s="65"/>
      <c r="BH1262" s="65"/>
      <c r="BI1262" s="65"/>
      <c r="BJ1262" s="65"/>
      <c r="BK1262" s="65"/>
      <c r="BL1262" s="65"/>
      <c r="BM1262" s="65"/>
      <c r="BN1262" s="65"/>
      <c r="BO1262" s="65"/>
      <c r="BP1262" s="65"/>
      <c r="BQ1262" s="65"/>
      <c r="BR1262" s="65"/>
      <c r="BS1262" s="65"/>
      <c r="BT1262" s="65"/>
      <c r="BU1262" s="65"/>
      <c r="BV1262" s="65"/>
      <c r="BW1262" s="65"/>
      <c r="BX1262" s="65"/>
      <c r="BY1262" s="65"/>
      <c r="BZ1262" s="65"/>
      <c r="CA1262" s="65"/>
      <c r="CB1262" s="65"/>
      <c r="CC1262" s="65"/>
      <c r="CD1262" s="65"/>
      <c r="CE1262" s="65"/>
      <c r="CF1262" s="65"/>
      <c r="CG1262" s="65"/>
      <c r="CH1262" s="65"/>
      <c r="CI1262" s="65"/>
      <c r="CJ1262" s="65"/>
      <c r="CK1262" s="65"/>
      <c r="CL1262" s="65"/>
      <c r="CM1262" s="65"/>
      <c r="CN1262" s="65"/>
      <c r="CO1262" s="65"/>
      <c r="CP1262" s="65"/>
      <c r="CQ1262" s="65"/>
      <c r="CR1262" s="65"/>
      <c r="CS1262" s="65"/>
      <c r="CT1262" s="65"/>
      <c r="CU1262" s="65"/>
      <c r="CV1262" s="65"/>
      <c r="CW1262" s="65"/>
      <c r="CX1262" s="65"/>
      <c r="CY1262" s="65"/>
      <c r="CZ1262" s="65"/>
      <c r="DA1262" s="65"/>
      <c r="DB1262" s="65"/>
      <c r="DC1262" s="65"/>
      <c r="DD1262" s="65"/>
      <c r="DE1262" s="65"/>
      <c r="DF1262" s="65"/>
      <c r="DG1262" s="65"/>
      <c r="DH1262" s="65"/>
      <c r="DI1262" s="65"/>
      <c r="DJ1262" s="65"/>
      <c r="DK1262" s="65"/>
      <c r="DL1262" s="65"/>
      <c r="DM1262" s="65"/>
      <c r="DN1262" s="65"/>
      <c r="DO1262" s="65"/>
      <c r="DP1262" s="65"/>
      <c r="DQ1262" s="65"/>
      <c r="DR1262" s="65"/>
      <c r="DS1262" s="65"/>
      <c r="DT1262" s="65"/>
      <c r="DU1262" s="65"/>
      <c r="DV1262" s="65"/>
      <c r="DW1262" s="65"/>
      <c r="DX1262" s="65"/>
      <c r="DY1262" s="65"/>
      <c r="DZ1262" s="65"/>
      <c r="EA1262" s="65"/>
    </row>
    <row r="1263" spans="1:131" x14ac:dyDescent="0.25">
      <c r="A1263" s="65"/>
      <c r="B1263" s="65"/>
      <c r="C1263" s="65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  <c r="AL1263" s="65"/>
      <c r="AM1263" s="65"/>
      <c r="AN1263" s="65"/>
      <c r="AO1263" s="65"/>
      <c r="AP1263" s="65"/>
      <c r="AQ1263" s="65"/>
      <c r="AR1263" s="65"/>
      <c r="AS1263" s="65"/>
      <c r="AT1263" s="65"/>
      <c r="AU1263" s="65"/>
      <c r="AV1263" s="65"/>
      <c r="AW1263" s="65"/>
      <c r="AX1263" s="65"/>
      <c r="AY1263" s="65"/>
      <c r="AZ1263" s="65"/>
      <c r="BA1263" s="65"/>
      <c r="BB1263" s="65"/>
      <c r="BC1263" s="65"/>
      <c r="BD1263" s="65"/>
      <c r="BE1263" s="65"/>
      <c r="BF1263" s="65"/>
      <c r="BG1263" s="65"/>
      <c r="BH1263" s="65"/>
      <c r="BI1263" s="65"/>
      <c r="BJ1263" s="65"/>
      <c r="BK1263" s="65"/>
      <c r="BL1263" s="65"/>
      <c r="BM1263" s="65"/>
      <c r="BN1263" s="65"/>
      <c r="BO1263" s="65"/>
      <c r="BP1263" s="65"/>
      <c r="BQ1263" s="65"/>
      <c r="BR1263" s="65"/>
      <c r="BS1263" s="65"/>
      <c r="BT1263" s="65"/>
      <c r="BU1263" s="65"/>
      <c r="BV1263" s="65"/>
      <c r="BW1263" s="65"/>
      <c r="BX1263" s="65"/>
      <c r="BY1263" s="65"/>
      <c r="BZ1263" s="65"/>
      <c r="CA1263" s="65"/>
      <c r="CB1263" s="65"/>
      <c r="CC1263" s="65"/>
      <c r="CD1263" s="65"/>
      <c r="CE1263" s="65"/>
      <c r="CF1263" s="65"/>
      <c r="CG1263" s="65"/>
      <c r="CH1263" s="65"/>
      <c r="CI1263" s="65"/>
      <c r="CJ1263" s="65"/>
      <c r="CK1263" s="65"/>
      <c r="CL1263" s="65"/>
      <c r="CM1263" s="65"/>
      <c r="CN1263" s="65"/>
      <c r="CO1263" s="65"/>
      <c r="CP1263" s="65"/>
      <c r="CQ1263" s="65"/>
      <c r="CR1263" s="65"/>
      <c r="CS1263" s="65"/>
      <c r="CT1263" s="65"/>
      <c r="CU1263" s="65"/>
      <c r="CV1263" s="65"/>
      <c r="CW1263" s="65"/>
      <c r="CX1263" s="65"/>
      <c r="CY1263" s="65"/>
      <c r="CZ1263" s="65"/>
      <c r="DA1263" s="65"/>
      <c r="DB1263" s="65"/>
      <c r="DC1263" s="65"/>
      <c r="DD1263" s="65"/>
      <c r="DE1263" s="65"/>
      <c r="DF1263" s="65"/>
      <c r="DG1263" s="65"/>
      <c r="DH1263" s="65"/>
      <c r="DI1263" s="65"/>
      <c r="DJ1263" s="65"/>
      <c r="DK1263" s="65"/>
      <c r="DL1263" s="65"/>
      <c r="DM1263" s="65"/>
      <c r="DN1263" s="65"/>
      <c r="DO1263" s="65"/>
      <c r="DP1263" s="65"/>
      <c r="DQ1263" s="65"/>
      <c r="DR1263" s="65"/>
      <c r="DS1263" s="65"/>
      <c r="DT1263" s="65"/>
      <c r="DU1263" s="65"/>
      <c r="DV1263" s="65"/>
      <c r="DW1263" s="65"/>
      <c r="DX1263" s="65"/>
      <c r="DY1263" s="65"/>
      <c r="DZ1263" s="65"/>
      <c r="EA1263" s="65"/>
    </row>
    <row r="1264" spans="1:131" x14ac:dyDescent="0.25">
      <c r="A1264" s="65"/>
      <c r="B1264" s="65"/>
      <c r="C1264" s="65"/>
      <c r="D1264" s="65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  <c r="AL1264" s="65"/>
      <c r="AM1264" s="65"/>
      <c r="AN1264" s="65"/>
      <c r="AO1264" s="65"/>
      <c r="AP1264" s="65"/>
      <c r="AQ1264" s="65"/>
      <c r="AR1264" s="65"/>
      <c r="AS1264" s="65"/>
      <c r="AT1264" s="65"/>
      <c r="AU1264" s="65"/>
      <c r="AV1264" s="65"/>
      <c r="AW1264" s="65"/>
      <c r="AX1264" s="65"/>
      <c r="AY1264" s="65"/>
      <c r="AZ1264" s="65"/>
      <c r="BA1264" s="65"/>
      <c r="BB1264" s="65"/>
      <c r="BC1264" s="65"/>
      <c r="BD1264" s="65"/>
      <c r="BE1264" s="65"/>
      <c r="BF1264" s="65"/>
      <c r="BG1264" s="65"/>
      <c r="BH1264" s="65"/>
      <c r="BI1264" s="65"/>
      <c r="BJ1264" s="65"/>
      <c r="BK1264" s="65"/>
      <c r="BL1264" s="65"/>
      <c r="BM1264" s="65"/>
      <c r="BN1264" s="65"/>
      <c r="BO1264" s="65"/>
      <c r="BP1264" s="65"/>
      <c r="BQ1264" s="65"/>
      <c r="BR1264" s="65"/>
      <c r="BS1264" s="65"/>
      <c r="BT1264" s="65"/>
      <c r="BU1264" s="65"/>
      <c r="BV1264" s="65"/>
      <c r="BW1264" s="65"/>
      <c r="BX1264" s="65"/>
      <c r="BY1264" s="65"/>
      <c r="BZ1264" s="65"/>
      <c r="CA1264" s="65"/>
      <c r="CB1264" s="65"/>
      <c r="CC1264" s="65"/>
      <c r="CD1264" s="65"/>
      <c r="CE1264" s="65"/>
      <c r="CF1264" s="65"/>
      <c r="CG1264" s="65"/>
      <c r="CH1264" s="65"/>
      <c r="CI1264" s="65"/>
      <c r="CJ1264" s="65"/>
      <c r="CK1264" s="65"/>
      <c r="CL1264" s="65"/>
      <c r="CM1264" s="65"/>
      <c r="CN1264" s="65"/>
      <c r="CO1264" s="65"/>
      <c r="CP1264" s="65"/>
      <c r="CQ1264" s="65"/>
      <c r="CR1264" s="65"/>
      <c r="CS1264" s="65"/>
      <c r="CT1264" s="65"/>
      <c r="CU1264" s="65"/>
      <c r="CV1264" s="65"/>
      <c r="CW1264" s="65"/>
      <c r="CX1264" s="65"/>
      <c r="CY1264" s="65"/>
      <c r="CZ1264" s="65"/>
      <c r="DA1264" s="65"/>
      <c r="DB1264" s="65"/>
      <c r="DC1264" s="65"/>
      <c r="DD1264" s="65"/>
      <c r="DE1264" s="65"/>
      <c r="DF1264" s="65"/>
      <c r="DG1264" s="65"/>
      <c r="DH1264" s="65"/>
      <c r="DI1264" s="65"/>
      <c r="DJ1264" s="65"/>
      <c r="DK1264" s="65"/>
      <c r="DL1264" s="65"/>
      <c r="DM1264" s="65"/>
      <c r="DN1264" s="65"/>
      <c r="DO1264" s="65"/>
      <c r="DP1264" s="65"/>
      <c r="DQ1264" s="65"/>
      <c r="DR1264" s="65"/>
      <c r="DS1264" s="65"/>
      <c r="DT1264" s="65"/>
      <c r="DU1264" s="65"/>
      <c r="DV1264" s="65"/>
      <c r="DW1264" s="65"/>
      <c r="DX1264" s="65"/>
      <c r="DY1264" s="65"/>
      <c r="DZ1264" s="65"/>
      <c r="EA1264" s="65"/>
    </row>
    <row r="1265" spans="1:131" x14ac:dyDescent="0.25">
      <c r="A1265" s="65"/>
      <c r="B1265" s="65"/>
      <c r="C1265" s="65"/>
      <c r="D1265" s="65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  <c r="AL1265" s="65"/>
      <c r="AM1265" s="65"/>
      <c r="AN1265" s="65"/>
      <c r="AO1265" s="65"/>
      <c r="AP1265" s="65"/>
      <c r="AQ1265" s="65"/>
      <c r="AR1265" s="65"/>
      <c r="AS1265" s="65"/>
      <c r="AT1265" s="65"/>
      <c r="AU1265" s="65"/>
      <c r="AV1265" s="65"/>
      <c r="AW1265" s="65"/>
      <c r="AX1265" s="65"/>
      <c r="AY1265" s="65"/>
      <c r="AZ1265" s="65"/>
      <c r="BA1265" s="65"/>
      <c r="BB1265" s="65"/>
      <c r="BC1265" s="65"/>
      <c r="BD1265" s="65"/>
      <c r="BE1265" s="65"/>
      <c r="BF1265" s="65"/>
      <c r="BG1265" s="65"/>
      <c r="BH1265" s="65"/>
      <c r="BI1265" s="65"/>
      <c r="BJ1265" s="65"/>
      <c r="BK1265" s="65"/>
      <c r="BL1265" s="65"/>
      <c r="BM1265" s="65"/>
      <c r="BN1265" s="65"/>
      <c r="BO1265" s="65"/>
      <c r="BP1265" s="65"/>
      <c r="BQ1265" s="65"/>
      <c r="BR1265" s="65"/>
      <c r="BS1265" s="65"/>
      <c r="BT1265" s="65"/>
      <c r="BU1265" s="65"/>
      <c r="BV1265" s="65"/>
      <c r="BW1265" s="65"/>
      <c r="BX1265" s="65"/>
      <c r="BY1265" s="65"/>
      <c r="BZ1265" s="65"/>
      <c r="CA1265" s="65"/>
      <c r="CB1265" s="65"/>
      <c r="CC1265" s="65"/>
      <c r="CD1265" s="65"/>
      <c r="CE1265" s="65"/>
      <c r="CF1265" s="65"/>
      <c r="CG1265" s="65"/>
      <c r="CH1265" s="65"/>
      <c r="CI1265" s="65"/>
      <c r="CJ1265" s="65"/>
      <c r="CK1265" s="65"/>
      <c r="CL1265" s="65"/>
      <c r="CM1265" s="65"/>
      <c r="CN1265" s="65"/>
      <c r="CO1265" s="65"/>
      <c r="CP1265" s="65"/>
      <c r="CQ1265" s="65"/>
      <c r="CR1265" s="65"/>
      <c r="CS1265" s="65"/>
      <c r="CT1265" s="65"/>
      <c r="CU1265" s="65"/>
      <c r="CV1265" s="65"/>
      <c r="CW1265" s="65"/>
      <c r="CX1265" s="65"/>
      <c r="CY1265" s="65"/>
      <c r="CZ1265" s="65"/>
      <c r="DA1265" s="65"/>
      <c r="DB1265" s="65"/>
      <c r="DC1265" s="65"/>
      <c r="DD1265" s="65"/>
      <c r="DE1265" s="65"/>
      <c r="DF1265" s="65"/>
      <c r="DG1265" s="65"/>
      <c r="DH1265" s="65"/>
      <c r="DI1265" s="65"/>
      <c r="DJ1265" s="65"/>
      <c r="DK1265" s="65"/>
      <c r="DL1265" s="65"/>
      <c r="DM1265" s="65"/>
      <c r="DN1265" s="65"/>
      <c r="DO1265" s="65"/>
      <c r="DP1265" s="65"/>
      <c r="DQ1265" s="65"/>
      <c r="DR1265" s="65"/>
      <c r="DS1265" s="65"/>
      <c r="DT1265" s="65"/>
      <c r="DU1265" s="65"/>
      <c r="DV1265" s="65"/>
      <c r="DW1265" s="65"/>
      <c r="DX1265" s="65"/>
      <c r="DY1265" s="65"/>
      <c r="DZ1265" s="65"/>
      <c r="EA1265" s="65"/>
    </row>
    <row r="1266" spans="1:131" x14ac:dyDescent="0.25">
      <c r="A1266" s="65"/>
      <c r="B1266" s="65"/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  <c r="AL1266" s="65"/>
      <c r="AM1266" s="65"/>
      <c r="AN1266" s="65"/>
      <c r="AO1266" s="65"/>
      <c r="AP1266" s="65"/>
      <c r="AQ1266" s="65"/>
      <c r="AR1266" s="65"/>
      <c r="AS1266" s="65"/>
      <c r="AT1266" s="65"/>
      <c r="AU1266" s="65"/>
      <c r="AV1266" s="65"/>
      <c r="AW1266" s="65"/>
      <c r="AX1266" s="65"/>
      <c r="AY1266" s="65"/>
      <c r="AZ1266" s="65"/>
      <c r="BA1266" s="65"/>
      <c r="BB1266" s="65"/>
      <c r="BC1266" s="65"/>
      <c r="BD1266" s="65"/>
      <c r="BE1266" s="65"/>
      <c r="BF1266" s="65"/>
      <c r="BG1266" s="65"/>
      <c r="BH1266" s="65"/>
      <c r="BI1266" s="65"/>
      <c r="BJ1266" s="65"/>
      <c r="BK1266" s="65"/>
      <c r="BL1266" s="65"/>
      <c r="BM1266" s="65"/>
      <c r="BN1266" s="65"/>
      <c r="BO1266" s="65"/>
      <c r="BP1266" s="65"/>
      <c r="BQ1266" s="65"/>
      <c r="BR1266" s="65"/>
      <c r="BS1266" s="65"/>
      <c r="BT1266" s="65"/>
      <c r="BU1266" s="65"/>
      <c r="BV1266" s="65"/>
      <c r="BW1266" s="65"/>
      <c r="BX1266" s="65"/>
      <c r="BY1266" s="65"/>
      <c r="BZ1266" s="65"/>
      <c r="CA1266" s="65"/>
      <c r="CB1266" s="65"/>
      <c r="CC1266" s="65"/>
      <c r="CD1266" s="65"/>
      <c r="CE1266" s="65"/>
      <c r="CF1266" s="65"/>
      <c r="CG1266" s="65"/>
      <c r="CH1266" s="65"/>
      <c r="CI1266" s="65"/>
      <c r="CJ1266" s="65"/>
      <c r="CK1266" s="65"/>
      <c r="CL1266" s="65"/>
      <c r="CM1266" s="65"/>
      <c r="CN1266" s="65"/>
      <c r="CO1266" s="65"/>
      <c r="CP1266" s="65"/>
      <c r="CQ1266" s="65"/>
      <c r="CR1266" s="65"/>
      <c r="CS1266" s="65"/>
      <c r="CT1266" s="65"/>
      <c r="CU1266" s="65"/>
      <c r="CV1266" s="65"/>
      <c r="CW1266" s="65"/>
      <c r="CX1266" s="65"/>
      <c r="CY1266" s="65"/>
      <c r="CZ1266" s="65"/>
      <c r="DA1266" s="65"/>
      <c r="DB1266" s="65"/>
      <c r="DC1266" s="65"/>
      <c r="DD1266" s="65"/>
      <c r="DE1266" s="65"/>
      <c r="DF1266" s="65"/>
      <c r="DG1266" s="65"/>
      <c r="DH1266" s="65"/>
      <c r="DI1266" s="65"/>
      <c r="DJ1266" s="65"/>
      <c r="DK1266" s="65"/>
      <c r="DL1266" s="65"/>
      <c r="DM1266" s="65"/>
      <c r="DN1266" s="65"/>
      <c r="DO1266" s="65"/>
      <c r="DP1266" s="65"/>
      <c r="DQ1266" s="65"/>
      <c r="DR1266" s="65"/>
      <c r="DS1266" s="65"/>
      <c r="DT1266" s="65"/>
      <c r="DU1266" s="65"/>
      <c r="DV1266" s="65"/>
      <c r="DW1266" s="65"/>
      <c r="DX1266" s="65"/>
      <c r="DY1266" s="65"/>
      <c r="DZ1266" s="65"/>
      <c r="EA1266" s="65"/>
    </row>
    <row r="1267" spans="1:131" x14ac:dyDescent="0.25">
      <c r="A1267" s="65"/>
      <c r="B1267" s="65"/>
      <c r="C1267" s="65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  <c r="AL1267" s="65"/>
      <c r="AM1267" s="65"/>
      <c r="AN1267" s="65"/>
      <c r="AO1267" s="65"/>
      <c r="AP1267" s="65"/>
      <c r="AQ1267" s="65"/>
      <c r="AR1267" s="65"/>
      <c r="AS1267" s="65"/>
      <c r="AT1267" s="65"/>
      <c r="AU1267" s="65"/>
      <c r="AV1267" s="65"/>
      <c r="AW1267" s="65"/>
      <c r="AX1267" s="65"/>
      <c r="AY1267" s="65"/>
      <c r="AZ1267" s="65"/>
      <c r="BA1267" s="65"/>
      <c r="BB1267" s="65"/>
      <c r="BC1267" s="65"/>
      <c r="BD1267" s="65"/>
      <c r="BE1267" s="65"/>
      <c r="BF1267" s="65"/>
      <c r="BG1267" s="65"/>
      <c r="BH1267" s="65"/>
      <c r="BI1267" s="65"/>
      <c r="BJ1267" s="65"/>
      <c r="BK1267" s="65"/>
      <c r="BL1267" s="65"/>
      <c r="BM1267" s="65"/>
      <c r="BN1267" s="65"/>
      <c r="BO1267" s="65"/>
      <c r="BP1267" s="65"/>
      <c r="BQ1267" s="65"/>
      <c r="BR1267" s="65"/>
      <c r="BS1267" s="65"/>
      <c r="BT1267" s="65"/>
      <c r="BU1267" s="65"/>
      <c r="BV1267" s="65"/>
      <c r="BW1267" s="65"/>
      <c r="BX1267" s="65"/>
      <c r="BY1267" s="65"/>
      <c r="BZ1267" s="65"/>
      <c r="CA1267" s="65"/>
      <c r="CB1267" s="65"/>
      <c r="CC1267" s="65"/>
      <c r="CD1267" s="65"/>
      <c r="CE1267" s="65"/>
      <c r="CF1267" s="65"/>
      <c r="CG1267" s="65"/>
      <c r="CH1267" s="65"/>
      <c r="CI1267" s="65"/>
      <c r="CJ1267" s="65"/>
      <c r="CK1267" s="65"/>
      <c r="CL1267" s="65"/>
      <c r="CM1267" s="65"/>
      <c r="CN1267" s="65"/>
      <c r="CO1267" s="65"/>
      <c r="CP1267" s="65"/>
      <c r="CQ1267" s="65"/>
      <c r="CR1267" s="65"/>
      <c r="CS1267" s="65"/>
      <c r="CT1267" s="65"/>
      <c r="CU1267" s="65"/>
      <c r="CV1267" s="65"/>
      <c r="CW1267" s="65"/>
      <c r="CX1267" s="65"/>
      <c r="CY1267" s="65"/>
      <c r="CZ1267" s="65"/>
      <c r="DA1267" s="65"/>
      <c r="DB1267" s="65"/>
      <c r="DC1267" s="65"/>
      <c r="DD1267" s="65"/>
      <c r="DE1267" s="65"/>
      <c r="DF1267" s="65"/>
      <c r="DG1267" s="65"/>
      <c r="DH1267" s="65"/>
      <c r="DI1267" s="65"/>
      <c r="DJ1267" s="65"/>
      <c r="DK1267" s="65"/>
      <c r="DL1267" s="65"/>
      <c r="DM1267" s="65"/>
      <c r="DN1267" s="65"/>
      <c r="DO1267" s="65"/>
      <c r="DP1267" s="65"/>
      <c r="DQ1267" s="65"/>
      <c r="DR1267" s="65"/>
      <c r="DS1267" s="65"/>
      <c r="DT1267" s="65"/>
      <c r="DU1267" s="65"/>
      <c r="DV1267" s="65"/>
      <c r="DW1267" s="65"/>
      <c r="DX1267" s="65"/>
      <c r="DY1267" s="65"/>
      <c r="DZ1267" s="65"/>
      <c r="EA1267" s="65"/>
    </row>
    <row r="1268" spans="1:131" x14ac:dyDescent="0.25">
      <c r="A1268" s="65"/>
      <c r="B1268" s="65"/>
      <c r="C1268" s="65"/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  <c r="AL1268" s="65"/>
      <c r="AM1268" s="65"/>
      <c r="AN1268" s="65"/>
      <c r="AO1268" s="65"/>
      <c r="AP1268" s="65"/>
      <c r="AQ1268" s="65"/>
      <c r="AR1268" s="65"/>
      <c r="AS1268" s="65"/>
      <c r="AT1268" s="65"/>
      <c r="AU1268" s="65"/>
      <c r="AV1268" s="65"/>
      <c r="AW1268" s="65"/>
      <c r="AX1268" s="65"/>
      <c r="AY1268" s="65"/>
      <c r="AZ1268" s="65"/>
      <c r="BA1268" s="65"/>
      <c r="BB1268" s="65"/>
      <c r="BC1268" s="65"/>
      <c r="BD1268" s="65"/>
      <c r="BE1268" s="65"/>
      <c r="BF1268" s="65"/>
      <c r="BG1268" s="65"/>
      <c r="BH1268" s="65"/>
      <c r="BI1268" s="65"/>
      <c r="BJ1268" s="65"/>
      <c r="BK1268" s="65"/>
      <c r="BL1268" s="65"/>
      <c r="BM1268" s="65"/>
      <c r="BN1268" s="65"/>
      <c r="BO1268" s="65"/>
      <c r="BP1268" s="65"/>
      <c r="BQ1268" s="65"/>
      <c r="BR1268" s="65"/>
      <c r="BS1268" s="65"/>
      <c r="BT1268" s="65"/>
      <c r="BU1268" s="65"/>
      <c r="BV1268" s="65"/>
      <c r="BW1268" s="65"/>
      <c r="BX1268" s="65"/>
      <c r="BY1268" s="65"/>
      <c r="BZ1268" s="65"/>
      <c r="CA1268" s="65"/>
      <c r="CB1268" s="65"/>
      <c r="CC1268" s="65"/>
      <c r="CD1268" s="65"/>
      <c r="CE1268" s="65"/>
      <c r="CF1268" s="65"/>
      <c r="CG1268" s="65"/>
      <c r="CH1268" s="65"/>
      <c r="CI1268" s="65"/>
      <c r="CJ1268" s="65"/>
      <c r="CK1268" s="65"/>
      <c r="CL1268" s="65"/>
      <c r="CM1268" s="65"/>
      <c r="CN1268" s="65"/>
      <c r="CO1268" s="65"/>
      <c r="CP1268" s="65"/>
      <c r="CQ1268" s="65"/>
      <c r="CR1268" s="65"/>
      <c r="CS1268" s="65"/>
      <c r="CT1268" s="65"/>
      <c r="CU1268" s="65"/>
      <c r="CV1268" s="65"/>
      <c r="CW1268" s="65"/>
      <c r="CX1268" s="65"/>
      <c r="CY1268" s="65"/>
      <c r="CZ1268" s="65"/>
      <c r="DA1268" s="65"/>
      <c r="DB1268" s="65"/>
      <c r="DC1268" s="65"/>
      <c r="DD1268" s="65"/>
      <c r="DE1268" s="65"/>
      <c r="DF1268" s="65"/>
      <c r="DG1268" s="65"/>
      <c r="DH1268" s="65"/>
      <c r="DI1268" s="65"/>
      <c r="DJ1268" s="65"/>
      <c r="DK1268" s="65"/>
      <c r="DL1268" s="65"/>
      <c r="DM1268" s="65"/>
      <c r="DN1268" s="65"/>
      <c r="DO1268" s="65"/>
      <c r="DP1268" s="65"/>
      <c r="DQ1268" s="65"/>
      <c r="DR1268" s="65"/>
      <c r="DS1268" s="65"/>
      <c r="DT1268" s="65"/>
      <c r="DU1268" s="65"/>
      <c r="DV1268" s="65"/>
      <c r="DW1268" s="65"/>
      <c r="DX1268" s="65"/>
      <c r="DY1268" s="65"/>
      <c r="DZ1268" s="65"/>
      <c r="EA1268" s="65"/>
    </row>
    <row r="1269" spans="1:131" x14ac:dyDescent="0.25">
      <c r="A1269" s="65"/>
      <c r="B1269" s="65"/>
      <c r="C1269" s="65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  <c r="AL1269" s="65"/>
      <c r="AM1269" s="65"/>
      <c r="AN1269" s="65"/>
      <c r="AO1269" s="65"/>
      <c r="AP1269" s="65"/>
      <c r="AQ1269" s="65"/>
      <c r="AR1269" s="65"/>
      <c r="AS1269" s="65"/>
      <c r="AT1269" s="65"/>
      <c r="AU1269" s="65"/>
      <c r="AV1269" s="65"/>
      <c r="AW1269" s="65"/>
      <c r="AX1269" s="65"/>
      <c r="AY1269" s="65"/>
      <c r="AZ1269" s="65"/>
      <c r="BA1269" s="65"/>
      <c r="BB1269" s="65"/>
      <c r="BC1269" s="65"/>
      <c r="BD1269" s="65"/>
      <c r="BE1269" s="65"/>
      <c r="BF1269" s="65"/>
      <c r="BG1269" s="65"/>
      <c r="BH1269" s="65"/>
      <c r="BI1269" s="65"/>
      <c r="BJ1269" s="65"/>
      <c r="BK1269" s="65"/>
      <c r="BL1269" s="65"/>
      <c r="BM1269" s="65"/>
      <c r="BN1269" s="65"/>
      <c r="BO1269" s="65"/>
      <c r="BP1269" s="65"/>
      <c r="BQ1269" s="65"/>
      <c r="BR1269" s="65"/>
      <c r="BS1269" s="65"/>
      <c r="BT1269" s="65"/>
      <c r="BU1269" s="65"/>
      <c r="BV1269" s="65"/>
      <c r="BW1269" s="65"/>
      <c r="BX1269" s="65"/>
      <c r="BY1269" s="65"/>
      <c r="BZ1269" s="65"/>
      <c r="CA1269" s="65"/>
      <c r="CB1269" s="65"/>
      <c r="CC1269" s="65"/>
      <c r="CD1269" s="65"/>
      <c r="CE1269" s="65"/>
      <c r="CF1269" s="65"/>
      <c r="CG1269" s="65"/>
      <c r="CH1269" s="65"/>
      <c r="CI1269" s="65"/>
      <c r="CJ1269" s="65"/>
      <c r="CK1269" s="65"/>
      <c r="CL1269" s="65"/>
      <c r="CM1269" s="65"/>
      <c r="CN1269" s="65"/>
      <c r="CO1269" s="65"/>
      <c r="CP1269" s="65"/>
      <c r="CQ1269" s="65"/>
      <c r="CR1269" s="65"/>
      <c r="CS1269" s="65"/>
      <c r="CT1269" s="65"/>
      <c r="CU1269" s="65"/>
      <c r="CV1269" s="65"/>
      <c r="CW1269" s="65"/>
      <c r="CX1269" s="65"/>
      <c r="CY1269" s="65"/>
      <c r="CZ1269" s="65"/>
      <c r="DA1269" s="65"/>
      <c r="DB1269" s="65"/>
      <c r="DC1269" s="65"/>
      <c r="DD1269" s="65"/>
      <c r="DE1269" s="65"/>
      <c r="DF1269" s="65"/>
      <c r="DG1269" s="65"/>
      <c r="DH1269" s="65"/>
      <c r="DI1269" s="65"/>
      <c r="DJ1269" s="65"/>
      <c r="DK1269" s="65"/>
      <c r="DL1269" s="65"/>
      <c r="DM1269" s="65"/>
      <c r="DN1269" s="65"/>
      <c r="DO1269" s="65"/>
      <c r="DP1269" s="65"/>
      <c r="DQ1269" s="65"/>
      <c r="DR1269" s="65"/>
      <c r="DS1269" s="65"/>
      <c r="DT1269" s="65"/>
      <c r="DU1269" s="65"/>
      <c r="DV1269" s="65"/>
      <c r="DW1269" s="65"/>
      <c r="DX1269" s="65"/>
      <c r="DY1269" s="65"/>
      <c r="DZ1269" s="65"/>
      <c r="EA1269" s="65"/>
    </row>
    <row r="1270" spans="1:131" x14ac:dyDescent="0.25">
      <c r="A1270" s="65"/>
      <c r="B1270" s="65"/>
      <c r="C1270" s="65"/>
      <c r="D1270" s="65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65"/>
      <c r="X1270" s="65"/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  <c r="AL1270" s="65"/>
      <c r="AM1270" s="65"/>
      <c r="AN1270" s="65"/>
      <c r="AO1270" s="65"/>
      <c r="AP1270" s="65"/>
      <c r="AQ1270" s="65"/>
      <c r="AR1270" s="65"/>
      <c r="AS1270" s="65"/>
      <c r="AT1270" s="65"/>
      <c r="AU1270" s="65"/>
      <c r="AV1270" s="65"/>
      <c r="AW1270" s="65"/>
      <c r="AX1270" s="65"/>
      <c r="AY1270" s="65"/>
      <c r="AZ1270" s="65"/>
      <c r="BA1270" s="65"/>
      <c r="BB1270" s="65"/>
      <c r="BC1270" s="65"/>
      <c r="BD1270" s="65"/>
      <c r="BE1270" s="65"/>
      <c r="BF1270" s="65"/>
      <c r="BG1270" s="65"/>
      <c r="BH1270" s="65"/>
      <c r="BI1270" s="65"/>
      <c r="BJ1270" s="65"/>
      <c r="BK1270" s="65"/>
      <c r="BL1270" s="65"/>
      <c r="BM1270" s="65"/>
      <c r="BN1270" s="65"/>
      <c r="BO1270" s="65"/>
      <c r="BP1270" s="65"/>
      <c r="BQ1270" s="65"/>
      <c r="BR1270" s="65"/>
      <c r="BS1270" s="65"/>
      <c r="BT1270" s="65"/>
      <c r="BU1270" s="65"/>
      <c r="BV1270" s="65"/>
      <c r="BW1270" s="65"/>
      <c r="BX1270" s="65"/>
      <c r="BY1270" s="65"/>
      <c r="BZ1270" s="65"/>
      <c r="CA1270" s="65"/>
      <c r="CB1270" s="65"/>
      <c r="CC1270" s="65"/>
      <c r="CD1270" s="65"/>
      <c r="CE1270" s="65"/>
      <c r="CF1270" s="65"/>
      <c r="CG1270" s="65"/>
      <c r="CH1270" s="65"/>
      <c r="CI1270" s="65"/>
      <c r="CJ1270" s="65"/>
      <c r="CK1270" s="65"/>
      <c r="CL1270" s="65"/>
      <c r="CM1270" s="65"/>
      <c r="CN1270" s="65"/>
      <c r="CO1270" s="65"/>
      <c r="CP1270" s="65"/>
      <c r="CQ1270" s="65"/>
      <c r="CR1270" s="65"/>
      <c r="CS1270" s="65"/>
      <c r="CT1270" s="65"/>
      <c r="CU1270" s="65"/>
      <c r="CV1270" s="65"/>
      <c r="CW1270" s="65"/>
      <c r="CX1270" s="65"/>
      <c r="CY1270" s="65"/>
      <c r="CZ1270" s="65"/>
      <c r="DA1270" s="65"/>
      <c r="DB1270" s="65"/>
      <c r="DC1270" s="65"/>
      <c r="DD1270" s="65"/>
      <c r="DE1270" s="65"/>
      <c r="DF1270" s="65"/>
      <c r="DG1270" s="65"/>
      <c r="DH1270" s="65"/>
      <c r="DI1270" s="65"/>
      <c r="DJ1270" s="65"/>
      <c r="DK1270" s="65"/>
      <c r="DL1270" s="65"/>
      <c r="DM1270" s="65"/>
      <c r="DN1270" s="65"/>
      <c r="DO1270" s="65"/>
      <c r="DP1270" s="65"/>
      <c r="DQ1270" s="65"/>
      <c r="DR1270" s="65"/>
      <c r="DS1270" s="65"/>
      <c r="DT1270" s="65"/>
      <c r="DU1270" s="65"/>
      <c r="DV1270" s="65"/>
      <c r="DW1270" s="65"/>
      <c r="DX1270" s="65"/>
      <c r="DY1270" s="65"/>
      <c r="DZ1270" s="65"/>
      <c r="EA1270" s="65"/>
    </row>
    <row r="1271" spans="1:131" x14ac:dyDescent="0.25">
      <c r="A1271" s="65"/>
      <c r="B1271" s="65"/>
      <c r="C1271" s="65"/>
      <c r="D1271" s="65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65"/>
      <c r="X1271" s="65"/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  <c r="AL1271" s="65"/>
      <c r="AM1271" s="65"/>
      <c r="AN1271" s="65"/>
      <c r="AO1271" s="65"/>
      <c r="AP1271" s="65"/>
      <c r="AQ1271" s="65"/>
      <c r="AR1271" s="65"/>
      <c r="AS1271" s="65"/>
      <c r="AT1271" s="65"/>
      <c r="AU1271" s="65"/>
      <c r="AV1271" s="65"/>
      <c r="AW1271" s="65"/>
      <c r="AX1271" s="65"/>
      <c r="AY1271" s="65"/>
      <c r="AZ1271" s="65"/>
      <c r="BA1271" s="65"/>
      <c r="BB1271" s="65"/>
      <c r="BC1271" s="65"/>
      <c r="BD1271" s="65"/>
      <c r="BE1271" s="65"/>
      <c r="BF1271" s="65"/>
      <c r="BG1271" s="65"/>
      <c r="BH1271" s="65"/>
      <c r="BI1271" s="65"/>
      <c r="BJ1271" s="65"/>
      <c r="BK1271" s="65"/>
      <c r="BL1271" s="65"/>
      <c r="BM1271" s="65"/>
      <c r="BN1271" s="65"/>
      <c r="BO1271" s="65"/>
      <c r="BP1271" s="65"/>
      <c r="BQ1271" s="65"/>
      <c r="BR1271" s="65"/>
      <c r="BS1271" s="65"/>
      <c r="BT1271" s="65"/>
      <c r="BU1271" s="65"/>
      <c r="BV1271" s="65"/>
      <c r="BW1271" s="65"/>
      <c r="BX1271" s="65"/>
      <c r="BY1271" s="65"/>
      <c r="BZ1271" s="65"/>
      <c r="CA1271" s="65"/>
      <c r="CB1271" s="65"/>
      <c r="CC1271" s="65"/>
      <c r="CD1271" s="65"/>
      <c r="CE1271" s="65"/>
      <c r="CF1271" s="65"/>
      <c r="CG1271" s="65"/>
      <c r="CH1271" s="65"/>
      <c r="CI1271" s="65"/>
      <c r="CJ1271" s="65"/>
      <c r="CK1271" s="65"/>
      <c r="CL1271" s="65"/>
      <c r="CM1271" s="65"/>
      <c r="CN1271" s="65"/>
      <c r="CO1271" s="65"/>
      <c r="CP1271" s="65"/>
      <c r="CQ1271" s="65"/>
      <c r="CR1271" s="65"/>
      <c r="CS1271" s="65"/>
      <c r="CT1271" s="65"/>
      <c r="CU1271" s="65"/>
      <c r="CV1271" s="65"/>
      <c r="CW1271" s="65"/>
      <c r="CX1271" s="65"/>
      <c r="CY1271" s="65"/>
      <c r="CZ1271" s="65"/>
      <c r="DA1271" s="65"/>
      <c r="DB1271" s="65"/>
      <c r="DC1271" s="65"/>
      <c r="DD1271" s="65"/>
      <c r="DE1271" s="65"/>
      <c r="DF1271" s="65"/>
      <c r="DG1271" s="65"/>
      <c r="DH1271" s="65"/>
      <c r="DI1271" s="65"/>
      <c r="DJ1271" s="65"/>
      <c r="DK1271" s="65"/>
      <c r="DL1271" s="65"/>
      <c r="DM1271" s="65"/>
      <c r="DN1271" s="65"/>
      <c r="DO1271" s="65"/>
      <c r="DP1271" s="65"/>
      <c r="DQ1271" s="65"/>
      <c r="DR1271" s="65"/>
      <c r="DS1271" s="65"/>
      <c r="DT1271" s="65"/>
      <c r="DU1271" s="65"/>
      <c r="DV1271" s="65"/>
      <c r="DW1271" s="65"/>
      <c r="DX1271" s="65"/>
      <c r="DY1271" s="65"/>
      <c r="DZ1271" s="65"/>
      <c r="EA1271" s="65"/>
    </row>
    <row r="1272" spans="1:131" x14ac:dyDescent="0.25">
      <c r="A1272" s="65"/>
      <c r="B1272" s="65"/>
      <c r="C1272" s="65"/>
      <c r="D1272" s="65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65"/>
      <c r="X1272" s="65"/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  <c r="AL1272" s="65"/>
      <c r="AM1272" s="65"/>
      <c r="AN1272" s="65"/>
      <c r="AO1272" s="65"/>
      <c r="AP1272" s="65"/>
      <c r="AQ1272" s="65"/>
      <c r="AR1272" s="65"/>
      <c r="AS1272" s="65"/>
      <c r="AT1272" s="65"/>
      <c r="AU1272" s="65"/>
      <c r="AV1272" s="65"/>
      <c r="AW1272" s="65"/>
      <c r="AX1272" s="65"/>
      <c r="AY1272" s="65"/>
      <c r="AZ1272" s="65"/>
      <c r="BA1272" s="65"/>
      <c r="BB1272" s="65"/>
      <c r="BC1272" s="65"/>
      <c r="BD1272" s="65"/>
      <c r="BE1272" s="65"/>
      <c r="BF1272" s="65"/>
      <c r="BG1272" s="65"/>
      <c r="BH1272" s="65"/>
      <c r="BI1272" s="65"/>
      <c r="BJ1272" s="65"/>
      <c r="BK1272" s="65"/>
      <c r="BL1272" s="65"/>
      <c r="BM1272" s="65"/>
      <c r="BN1272" s="65"/>
      <c r="BO1272" s="65"/>
      <c r="BP1272" s="65"/>
      <c r="BQ1272" s="65"/>
      <c r="BR1272" s="65"/>
      <c r="BS1272" s="65"/>
      <c r="BT1272" s="65"/>
      <c r="BU1272" s="65"/>
      <c r="BV1272" s="65"/>
      <c r="BW1272" s="65"/>
      <c r="BX1272" s="65"/>
      <c r="BY1272" s="65"/>
      <c r="BZ1272" s="65"/>
      <c r="CA1272" s="65"/>
      <c r="CB1272" s="65"/>
      <c r="CC1272" s="65"/>
      <c r="CD1272" s="65"/>
      <c r="CE1272" s="65"/>
      <c r="CF1272" s="65"/>
      <c r="CG1272" s="65"/>
      <c r="CH1272" s="65"/>
      <c r="CI1272" s="65"/>
      <c r="CJ1272" s="65"/>
      <c r="CK1272" s="65"/>
      <c r="CL1272" s="65"/>
      <c r="CM1272" s="65"/>
      <c r="CN1272" s="65"/>
      <c r="CO1272" s="65"/>
      <c r="CP1272" s="65"/>
      <c r="CQ1272" s="65"/>
      <c r="CR1272" s="65"/>
      <c r="CS1272" s="65"/>
      <c r="CT1272" s="65"/>
      <c r="CU1272" s="65"/>
      <c r="CV1272" s="65"/>
      <c r="CW1272" s="65"/>
      <c r="CX1272" s="65"/>
      <c r="CY1272" s="65"/>
      <c r="CZ1272" s="65"/>
      <c r="DA1272" s="65"/>
      <c r="DB1272" s="65"/>
      <c r="DC1272" s="65"/>
      <c r="DD1272" s="65"/>
      <c r="DE1272" s="65"/>
      <c r="DF1272" s="65"/>
      <c r="DG1272" s="65"/>
      <c r="DH1272" s="65"/>
      <c r="DI1272" s="65"/>
      <c r="DJ1272" s="65"/>
      <c r="DK1272" s="65"/>
      <c r="DL1272" s="65"/>
      <c r="DM1272" s="65"/>
      <c r="DN1272" s="65"/>
      <c r="DO1272" s="65"/>
      <c r="DP1272" s="65"/>
      <c r="DQ1272" s="65"/>
      <c r="DR1272" s="65"/>
      <c r="DS1272" s="65"/>
      <c r="DT1272" s="65"/>
      <c r="DU1272" s="65"/>
      <c r="DV1272" s="65"/>
      <c r="DW1272" s="65"/>
      <c r="DX1272" s="65"/>
      <c r="DY1272" s="65"/>
      <c r="DZ1272" s="65"/>
      <c r="EA1272" s="65"/>
    </row>
    <row r="1273" spans="1:131" x14ac:dyDescent="0.25">
      <c r="A1273" s="65"/>
      <c r="B1273" s="65"/>
      <c r="C1273" s="65"/>
      <c r="D1273" s="65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65"/>
      <c r="X1273" s="65"/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  <c r="AL1273" s="65"/>
      <c r="AM1273" s="65"/>
      <c r="AN1273" s="65"/>
      <c r="AO1273" s="65"/>
      <c r="AP1273" s="65"/>
      <c r="AQ1273" s="65"/>
      <c r="AR1273" s="65"/>
      <c r="AS1273" s="65"/>
      <c r="AT1273" s="65"/>
      <c r="AU1273" s="65"/>
      <c r="AV1273" s="65"/>
      <c r="AW1273" s="65"/>
      <c r="AX1273" s="65"/>
      <c r="AY1273" s="65"/>
      <c r="AZ1273" s="65"/>
      <c r="BA1273" s="65"/>
      <c r="BB1273" s="65"/>
      <c r="BC1273" s="65"/>
      <c r="BD1273" s="65"/>
      <c r="BE1273" s="65"/>
      <c r="BF1273" s="65"/>
      <c r="BG1273" s="65"/>
      <c r="BH1273" s="65"/>
      <c r="BI1273" s="65"/>
      <c r="BJ1273" s="65"/>
      <c r="BK1273" s="65"/>
      <c r="BL1273" s="65"/>
      <c r="BM1273" s="65"/>
      <c r="BN1273" s="65"/>
      <c r="BO1273" s="65"/>
      <c r="BP1273" s="65"/>
      <c r="BQ1273" s="65"/>
      <c r="BR1273" s="65"/>
      <c r="BS1273" s="65"/>
      <c r="BT1273" s="65"/>
      <c r="BU1273" s="65"/>
      <c r="BV1273" s="65"/>
      <c r="BW1273" s="65"/>
      <c r="BX1273" s="65"/>
      <c r="BY1273" s="65"/>
      <c r="BZ1273" s="65"/>
      <c r="CA1273" s="65"/>
      <c r="CB1273" s="65"/>
      <c r="CC1273" s="65"/>
      <c r="CD1273" s="65"/>
      <c r="CE1273" s="65"/>
      <c r="CF1273" s="65"/>
      <c r="CG1273" s="65"/>
      <c r="CH1273" s="65"/>
      <c r="CI1273" s="65"/>
      <c r="CJ1273" s="65"/>
      <c r="CK1273" s="65"/>
      <c r="CL1273" s="65"/>
      <c r="CM1273" s="65"/>
      <c r="CN1273" s="65"/>
      <c r="CO1273" s="65"/>
      <c r="CP1273" s="65"/>
      <c r="CQ1273" s="65"/>
      <c r="CR1273" s="65"/>
      <c r="CS1273" s="65"/>
      <c r="CT1273" s="65"/>
      <c r="CU1273" s="65"/>
      <c r="CV1273" s="65"/>
      <c r="CW1273" s="65"/>
      <c r="CX1273" s="65"/>
      <c r="CY1273" s="65"/>
      <c r="CZ1273" s="65"/>
      <c r="DA1273" s="65"/>
      <c r="DB1273" s="65"/>
      <c r="DC1273" s="65"/>
      <c r="DD1273" s="65"/>
      <c r="DE1273" s="65"/>
      <c r="DF1273" s="65"/>
      <c r="DG1273" s="65"/>
      <c r="DH1273" s="65"/>
      <c r="DI1273" s="65"/>
      <c r="DJ1273" s="65"/>
      <c r="DK1273" s="65"/>
      <c r="DL1273" s="65"/>
      <c r="DM1273" s="65"/>
      <c r="DN1273" s="65"/>
      <c r="DO1273" s="65"/>
      <c r="DP1273" s="65"/>
      <c r="DQ1273" s="65"/>
      <c r="DR1273" s="65"/>
      <c r="DS1273" s="65"/>
      <c r="DT1273" s="65"/>
      <c r="DU1273" s="65"/>
      <c r="DV1273" s="65"/>
      <c r="DW1273" s="65"/>
      <c r="DX1273" s="65"/>
      <c r="DY1273" s="65"/>
      <c r="DZ1273" s="65"/>
      <c r="EA1273" s="65"/>
    </row>
    <row r="1274" spans="1:131" x14ac:dyDescent="0.25">
      <c r="A1274" s="65"/>
      <c r="B1274" s="65"/>
      <c r="C1274" s="65"/>
      <c r="D1274" s="65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65"/>
      <c r="X1274" s="65"/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  <c r="AL1274" s="65"/>
      <c r="AM1274" s="65"/>
      <c r="AN1274" s="65"/>
      <c r="AO1274" s="65"/>
      <c r="AP1274" s="65"/>
      <c r="AQ1274" s="65"/>
      <c r="AR1274" s="65"/>
      <c r="AS1274" s="65"/>
      <c r="AT1274" s="65"/>
      <c r="AU1274" s="65"/>
      <c r="AV1274" s="65"/>
      <c r="AW1274" s="65"/>
      <c r="AX1274" s="65"/>
      <c r="AY1274" s="65"/>
      <c r="AZ1274" s="65"/>
      <c r="BA1274" s="65"/>
      <c r="BB1274" s="65"/>
      <c r="BC1274" s="65"/>
      <c r="BD1274" s="65"/>
      <c r="BE1274" s="65"/>
      <c r="BF1274" s="65"/>
      <c r="BG1274" s="65"/>
      <c r="BH1274" s="65"/>
      <c r="BI1274" s="65"/>
      <c r="BJ1274" s="65"/>
      <c r="BK1274" s="65"/>
      <c r="BL1274" s="65"/>
      <c r="BM1274" s="65"/>
      <c r="BN1274" s="65"/>
      <c r="BO1274" s="65"/>
      <c r="BP1274" s="65"/>
      <c r="BQ1274" s="65"/>
      <c r="BR1274" s="65"/>
      <c r="BS1274" s="65"/>
      <c r="BT1274" s="65"/>
      <c r="BU1274" s="65"/>
      <c r="BV1274" s="65"/>
      <c r="BW1274" s="65"/>
      <c r="BX1274" s="65"/>
      <c r="BY1274" s="65"/>
      <c r="BZ1274" s="65"/>
      <c r="CA1274" s="65"/>
      <c r="CB1274" s="65"/>
      <c r="CC1274" s="65"/>
      <c r="CD1274" s="65"/>
      <c r="CE1274" s="65"/>
      <c r="CF1274" s="65"/>
      <c r="CG1274" s="65"/>
      <c r="CH1274" s="65"/>
      <c r="CI1274" s="65"/>
      <c r="CJ1274" s="65"/>
      <c r="CK1274" s="65"/>
      <c r="CL1274" s="65"/>
      <c r="CM1274" s="65"/>
      <c r="CN1274" s="65"/>
      <c r="CO1274" s="65"/>
      <c r="CP1274" s="65"/>
      <c r="CQ1274" s="65"/>
      <c r="CR1274" s="65"/>
      <c r="CS1274" s="65"/>
      <c r="CT1274" s="65"/>
      <c r="CU1274" s="65"/>
      <c r="CV1274" s="65"/>
      <c r="CW1274" s="65"/>
      <c r="CX1274" s="65"/>
      <c r="CY1274" s="65"/>
      <c r="CZ1274" s="65"/>
      <c r="DA1274" s="65"/>
      <c r="DB1274" s="65"/>
      <c r="DC1274" s="65"/>
      <c r="DD1274" s="65"/>
      <c r="DE1274" s="65"/>
      <c r="DF1274" s="65"/>
      <c r="DG1274" s="65"/>
      <c r="DH1274" s="65"/>
      <c r="DI1274" s="65"/>
      <c r="DJ1274" s="65"/>
      <c r="DK1274" s="65"/>
      <c r="DL1274" s="65"/>
      <c r="DM1274" s="65"/>
      <c r="DN1274" s="65"/>
      <c r="DO1274" s="65"/>
      <c r="DP1274" s="65"/>
      <c r="DQ1274" s="65"/>
      <c r="DR1274" s="65"/>
      <c r="DS1274" s="65"/>
      <c r="DT1274" s="65"/>
      <c r="DU1274" s="65"/>
      <c r="DV1274" s="65"/>
      <c r="DW1274" s="65"/>
      <c r="DX1274" s="65"/>
      <c r="DY1274" s="65"/>
      <c r="DZ1274" s="65"/>
      <c r="EA1274" s="65"/>
    </row>
    <row r="1275" spans="1:131" x14ac:dyDescent="0.25">
      <c r="A1275" s="65"/>
      <c r="B1275" s="65"/>
      <c r="C1275" s="65"/>
      <c r="D1275" s="65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65"/>
      <c r="X1275" s="65"/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  <c r="AL1275" s="65"/>
      <c r="AM1275" s="65"/>
      <c r="AN1275" s="65"/>
      <c r="AO1275" s="65"/>
      <c r="AP1275" s="65"/>
      <c r="AQ1275" s="65"/>
      <c r="AR1275" s="65"/>
      <c r="AS1275" s="65"/>
      <c r="AT1275" s="65"/>
      <c r="AU1275" s="65"/>
      <c r="AV1275" s="65"/>
      <c r="AW1275" s="65"/>
      <c r="AX1275" s="65"/>
      <c r="AY1275" s="65"/>
      <c r="AZ1275" s="65"/>
      <c r="BA1275" s="65"/>
      <c r="BB1275" s="65"/>
      <c r="BC1275" s="65"/>
      <c r="BD1275" s="65"/>
      <c r="BE1275" s="65"/>
      <c r="BF1275" s="65"/>
      <c r="BG1275" s="65"/>
      <c r="BH1275" s="65"/>
      <c r="BI1275" s="65"/>
      <c r="BJ1275" s="65"/>
      <c r="BK1275" s="65"/>
      <c r="BL1275" s="65"/>
      <c r="BM1275" s="65"/>
      <c r="BN1275" s="65"/>
      <c r="BO1275" s="65"/>
      <c r="BP1275" s="65"/>
      <c r="BQ1275" s="65"/>
      <c r="BR1275" s="65"/>
      <c r="BS1275" s="65"/>
      <c r="BT1275" s="65"/>
      <c r="BU1275" s="65"/>
      <c r="BV1275" s="65"/>
      <c r="BW1275" s="65"/>
      <c r="BX1275" s="65"/>
      <c r="BY1275" s="65"/>
      <c r="BZ1275" s="65"/>
      <c r="CA1275" s="65"/>
      <c r="CB1275" s="65"/>
      <c r="CC1275" s="65"/>
      <c r="CD1275" s="65"/>
      <c r="CE1275" s="65"/>
      <c r="CF1275" s="65"/>
      <c r="CG1275" s="65"/>
      <c r="CH1275" s="65"/>
      <c r="CI1275" s="65"/>
      <c r="CJ1275" s="65"/>
      <c r="CK1275" s="65"/>
      <c r="CL1275" s="65"/>
      <c r="CM1275" s="65"/>
      <c r="CN1275" s="65"/>
      <c r="CO1275" s="65"/>
      <c r="CP1275" s="65"/>
      <c r="CQ1275" s="65"/>
      <c r="CR1275" s="65"/>
      <c r="CS1275" s="65"/>
      <c r="CT1275" s="65"/>
      <c r="CU1275" s="65"/>
      <c r="CV1275" s="65"/>
      <c r="CW1275" s="65"/>
      <c r="CX1275" s="65"/>
      <c r="CY1275" s="65"/>
      <c r="CZ1275" s="65"/>
      <c r="DA1275" s="65"/>
      <c r="DB1275" s="65"/>
      <c r="DC1275" s="65"/>
      <c r="DD1275" s="65"/>
      <c r="DE1275" s="65"/>
      <c r="DF1275" s="65"/>
      <c r="DG1275" s="65"/>
      <c r="DH1275" s="65"/>
      <c r="DI1275" s="65"/>
      <c r="DJ1275" s="65"/>
      <c r="DK1275" s="65"/>
      <c r="DL1275" s="65"/>
      <c r="DM1275" s="65"/>
      <c r="DN1275" s="65"/>
      <c r="DO1275" s="65"/>
      <c r="DP1275" s="65"/>
      <c r="DQ1275" s="65"/>
      <c r="DR1275" s="65"/>
      <c r="DS1275" s="65"/>
      <c r="DT1275" s="65"/>
      <c r="DU1275" s="65"/>
      <c r="DV1275" s="65"/>
      <c r="DW1275" s="65"/>
      <c r="DX1275" s="65"/>
      <c r="DY1275" s="65"/>
      <c r="DZ1275" s="65"/>
      <c r="EA1275" s="65"/>
    </row>
    <row r="1276" spans="1:131" x14ac:dyDescent="0.25">
      <c r="A1276" s="65"/>
      <c r="B1276" s="65"/>
      <c r="C1276" s="65"/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  <c r="AL1276" s="65"/>
      <c r="AM1276" s="65"/>
      <c r="AN1276" s="65"/>
      <c r="AO1276" s="65"/>
      <c r="AP1276" s="65"/>
      <c r="AQ1276" s="65"/>
      <c r="AR1276" s="65"/>
      <c r="AS1276" s="65"/>
      <c r="AT1276" s="65"/>
      <c r="AU1276" s="65"/>
      <c r="AV1276" s="65"/>
      <c r="AW1276" s="65"/>
      <c r="AX1276" s="65"/>
      <c r="AY1276" s="65"/>
      <c r="AZ1276" s="65"/>
      <c r="BA1276" s="65"/>
      <c r="BB1276" s="65"/>
      <c r="BC1276" s="65"/>
      <c r="BD1276" s="65"/>
      <c r="BE1276" s="65"/>
      <c r="BF1276" s="65"/>
      <c r="BG1276" s="65"/>
      <c r="BH1276" s="65"/>
      <c r="BI1276" s="65"/>
      <c r="BJ1276" s="65"/>
      <c r="BK1276" s="65"/>
      <c r="BL1276" s="65"/>
      <c r="BM1276" s="65"/>
      <c r="BN1276" s="65"/>
      <c r="BO1276" s="65"/>
      <c r="BP1276" s="65"/>
      <c r="BQ1276" s="65"/>
      <c r="BR1276" s="65"/>
      <c r="BS1276" s="65"/>
      <c r="BT1276" s="65"/>
      <c r="BU1276" s="65"/>
      <c r="BV1276" s="65"/>
      <c r="BW1276" s="65"/>
      <c r="BX1276" s="65"/>
      <c r="BY1276" s="65"/>
      <c r="BZ1276" s="65"/>
      <c r="CA1276" s="65"/>
      <c r="CB1276" s="65"/>
      <c r="CC1276" s="65"/>
      <c r="CD1276" s="65"/>
      <c r="CE1276" s="65"/>
      <c r="CF1276" s="65"/>
      <c r="CG1276" s="65"/>
      <c r="CH1276" s="65"/>
      <c r="CI1276" s="65"/>
      <c r="CJ1276" s="65"/>
      <c r="CK1276" s="65"/>
      <c r="CL1276" s="65"/>
      <c r="CM1276" s="65"/>
      <c r="CN1276" s="65"/>
      <c r="CO1276" s="65"/>
      <c r="CP1276" s="65"/>
      <c r="CQ1276" s="65"/>
      <c r="CR1276" s="65"/>
      <c r="CS1276" s="65"/>
      <c r="CT1276" s="65"/>
      <c r="CU1276" s="65"/>
      <c r="CV1276" s="65"/>
      <c r="CW1276" s="65"/>
      <c r="CX1276" s="65"/>
      <c r="CY1276" s="65"/>
      <c r="CZ1276" s="65"/>
      <c r="DA1276" s="65"/>
      <c r="DB1276" s="65"/>
      <c r="DC1276" s="65"/>
      <c r="DD1276" s="65"/>
      <c r="DE1276" s="65"/>
      <c r="DF1276" s="65"/>
      <c r="DG1276" s="65"/>
      <c r="DH1276" s="65"/>
      <c r="DI1276" s="65"/>
      <c r="DJ1276" s="65"/>
      <c r="DK1276" s="65"/>
      <c r="DL1276" s="65"/>
      <c r="DM1276" s="65"/>
      <c r="DN1276" s="65"/>
      <c r="DO1276" s="65"/>
      <c r="DP1276" s="65"/>
      <c r="DQ1276" s="65"/>
      <c r="DR1276" s="65"/>
      <c r="DS1276" s="65"/>
      <c r="DT1276" s="65"/>
      <c r="DU1276" s="65"/>
      <c r="DV1276" s="65"/>
      <c r="DW1276" s="65"/>
      <c r="DX1276" s="65"/>
      <c r="DY1276" s="65"/>
      <c r="DZ1276" s="65"/>
      <c r="EA1276" s="65"/>
    </row>
    <row r="1277" spans="1:131" x14ac:dyDescent="0.25">
      <c r="A1277" s="65"/>
      <c r="B1277" s="65"/>
      <c r="C1277" s="65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  <c r="AL1277" s="65"/>
      <c r="AM1277" s="65"/>
      <c r="AN1277" s="65"/>
      <c r="AO1277" s="65"/>
      <c r="AP1277" s="65"/>
      <c r="AQ1277" s="65"/>
      <c r="AR1277" s="65"/>
      <c r="AS1277" s="65"/>
      <c r="AT1277" s="65"/>
      <c r="AU1277" s="65"/>
      <c r="AV1277" s="65"/>
      <c r="AW1277" s="65"/>
      <c r="AX1277" s="65"/>
      <c r="AY1277" s="65"/>
      <c r="AZ1277" s="65"/>
      <c r="BA1277" s="65"/>
      <c r="BB1277" s="65"/>
      <c r="BC1277" s="65"/>
      <c r="BD1277" s="65"/>
      <c r="BE1277" s="65"/>
      <c r="BF1277" s="65"/>
      <c r="BG1277" s="65"/>
      <c r="BH1277" s="65"/>
      <c r="BI1277" s="65"/>
      <c r="BJ1277" s="65"/>
      <c r="BK1277" s="65"/>
      <c r="BL1277" s="65"/>
      <c r="BM1277" s="65"/>
      <c r="BN1277" s="65"/>
      <c r="BO1277" s="65"/>
      <c r="BP1277" s="65"/>
      <c r="BQ1277" s="65"/>
      <c r="BR1277" s="65"/>
      <c r="BS1277" s="65"/>
      <c r="BT1277" s="65"/>
      <c r="BU1277" s="65"/>
      <c r="BV1277" s="65"/>
      <c r="BW1277" s="65"/>
      <c r="BX1277" s="65"/>
      <c r="BY1277" s="65"/>
      <c r="BZ1277" s="65"/>
      <c r="CA1277" s="65"/>
      <c r="CB1277" s="65"/>
      <c r="CC1277" s="65"/>
      <c r="CD1277" s="65"/>
      <c r="CE1277" s="65"/>
      <c r="CF1277" s="65"/>
      <c r="CG1277" s="65"/>
      <c r="CH1277" s="65"/>
      <c r="CI1277" s="65"/>
      <c r="CJ1277" s="65"/>
      <c r="CK1277" s="65"/>
      <c r="CL1277" s="65"/>
      <c r="CM1277" s="65"/>
      <c r="CN1277" s="65"/>
      <c r="CO1277" s="65"/>
      <c r="CP1277" s="65"/>
      <c r="CQ1277" s="65"/>
      <c r="CR1277" s="65"/>
      <c r="CS1277" s="65"/>
      <c r="CT1277" s="65"/>
      <c r="CU1277" s="65"/>
      <c r="CV1277" s="65"/>
      <c r="CW1277" s="65"/>
      <c r="CX1277" s="65"/>
      <c r="CY1277" s="65"/>
      <c r="CZ1277" s="65"/>
      <c r="DA1277" s="65"/>
      <c r="DB1277" s="65"/>
      <c r="DC1277" s="65"/>
      <c r="DD1277" s="65"/>
      <c r="DE1277" s="65"/>
      <c r="DF1277" s="65"/>
      <c r="DG1277" s="65"/>
      <c r="DH1277" s="65"/>
      <c r="DI1277" s="65"/>
      <c r="DJ1277" s="65"/>
      <c r="DK1277" s="65"/>
      <c r="DL1277" s="65"/>
      <c r="DM1277" s="65"/>
      <c r="DN1277" s="65"/>
      <c r="DO1277" s="65"/>
      <c r="DP1277" s="65"/>
      <c r="DQ1277" s="65"/>
      <c r="DR1277" s="65"/>
      <c r="DS1277" s="65"/>
      <c r="DT1277" s="65"/>
      <c r="DU1277" s="65"/>
      <c r="DV1277" s="65"/>
      <c r="DW1277" s="65"/>
      <c r="DX1277" s="65"/>
      <c r="DY1277" s="65"/>
      <c r="DZ1277" s="65"/>
      <c r="EA1277" s="65"/>
    </row>
    <row r="1278" spans="1:131" x14ac:dyDescent="0.25">
      <c r="A1278" s="65"/>
      <c r="B1278" s="65"/>
      <c r="C1278" s="65"/>
      <c r="D1278" s="65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  <c r="AL1278" s="65"/>
      <c r="AM1278" s="65"/>
      <c r="AN1278" s="65"/>
      <c r="AO1278" s="65"/>
      <c r="AP1278" s="65"/>
      <c r="AQ1278" s="65"/>
      <c r="AR1278" s="65"/>
      <c r="AS1278" s="65"/>
      <c r="AT1278" s="65"/>
      <c r="AU1278" s="65"/>
      <c r="AV1278" s="65"/>
      <c r="AW1278" s="65"/>
      <c r="AX1278" s="65"/>
      <c r="AY1278" s="65"/>
      <c r="AZ1278" s="65"/>
      <c r="BA1278" s="65"/>
      <c r="BB1278" s="65"/>
      <c r="BC1278" s="65"/>
      <c r="BD1278" s="65"/>
      <c r="BE1278" s="65"/>
      <c r="BF1278" s="65"/>
      <c r="BG1278" s="65"/>
      <c r="BH1278" s="65"/>
      <c r="BI1278" s="65"/>
      <c r="BJ1278" s="65"/>
      <c r="BK1278" s="65"/>
      <c r="BL1278" s="65"/>
      <c r="BM1278" s="65"/>
      <c r="BN1278" s="65"/>
      <c r="BO1278" s="65"/>
      <c r="BP1278" s="65"/>
      <c r="BQ1278" s="65"/>
      <c r="BR1278" s="65"/>
      <c r="BS1278" s="65"/>
      <c r="BT1278" s="65"/>
      <c r="BU1278" s="65"/>
      <c r="BV1278" s="65"/>
      <c r="BW1278" s="65"/>
      <c r="BX1278" s="65"/>
      <c r="BY1278" s="65"/>
      <c r="BZ1278" s="65"/>
      <c r="CA1278" s="65"/>
      <c r="CB1278" s="65"/>
      <c r="CC1278" s="65"/>
      <c r="CD1278" s="65"/>
      <c r="CE1278" s="65"/>
      <c r="CF1278" s="65"/>
      <c r="CG1278" s="65"/>
      <c r="CH1278" s="65"/>
      <c r="CI1278" s="65"/>
      <c r="CJ1278" s="65"/>
      <c r="CK1278" s="65"/>
      <c r="CL1278" s="65"/>
      <c r="CM1278" s="65"/>
      <c r="CN1278" s="65"/>
      <c r="CO1278" s="65"/>
      <c r="CP1278" s="65"/>
      <c r="CQ1278" s="65"/>
      <c r="CR1278" s="65"/>
      <c r="CS1278" s="65"/>
      <c r="CT1278" s="65"/>
      <c r="CU1278" s="65"/>
      <c r="CV1278" s="65"/>
      <c r="CW1278" s="65"/>
      <c r="CX1278" s="65"/>
      <c r="CY1278" s="65"/>
      <c r="CZ1278" s="65"/>
      <c r="DA1278" s="65"/>
      <c r="DB1278" s="65"/>
      <c r="DC1278" s="65"/>
      <c r="DD1278" s="65"/>
      <c r="DE1278" s="65"/>
      <c r="DF1278" s="65"/>
      <c r="DG1278" s="65"/>
      <c r="DH1278" s="65"/>
      <c r="DI1278" s="65"/>
      <c r="DJ1278" s="65"/>
      <c r="DK1278" s="65"/>
      <c r="DL1278" s="65"/>
      <c r="DM1278" s="65"/>
      <c r="DN1278" s="65"/>
      <c r="DO1278" s="65"/>
      <c r="DP1278" s="65"/>
      <c r="DQ1278" s="65"/>
      <c r="DR1278" s="65"/>
      <c r="DS1278" s="65"/>
      <c r="DT1278" s="65"/>
      <c r="DU1278" s="65"/>
      <c r="DV1278" s="65"/>
      <c r="DW1278" s="65"/>
      <c r="DX1278" s="65"/>
      <c r="DY1278" s="65"/>
      <c r="DZ1278" s="65"/>
      <c r="EA1278" s="65"/>
    </row>
    <row r="1279" spans="1:131" x14ac:dyDescent="0.25">
      <c r="A1279" s="65"/>
      <c r="B1279" s="65"/>
      <c r="C1279" s="65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  <c r="AL1279" s="65"/>
      <c r="AM1279" s="65"/>
      <c r="AN1279" s="65"/>
      <c r="AO1279" s="65"/>
      <c r="AP1279" s="65"/>
      <c r="AQ1279" s="65"/>
      <c r="AR1279" s="65"/>
      <c r="AS1279" s="65"/>
      <c r="AT1279" s="65"/>
      <c r="AU1279" s="65"/>
      <c r="AV1279" s="65"/>
      <c r="AW1279" s="65"/>
      <c r="AX1279" s="65"/>
      <c r="AY1279" s="65"/>
      <c r="AZ1279" s="65"/>
      <c r="BA1279" s="65"/>
      <c r="BB1279" s="65"/>
      <c r="BC1279" s="65"/>
      <c r="BD1279" s="65"/>
      <c r="BE1279" s="65"/>
      <c r="BF1279" s="65"/>
      <c r="BG1279" s="65"/>
      <c r="BH1279" s="65"/>
      <c r="BI1279" s="65"/>
      <c r="BJ1279" s="65"/>
      <c r="BK1279" s="65"/>
      <c r="BL1279" s="65"/>
      <c r="BM1279" s="65"/>
      <c r="BN1279" s="65"/>
      <c r="BO1279" s="65"/>
      <c r="BP1279" s="65"/>
      <c r="BQ1279" s="65"/>
      <c r="BR1279" s="65"/>
      <c r="BS1279" s="65"/>
      <c r="BT1279" s="65"/>
      <c r="BU1279" s="65"/>
      <c r="BV1279" s="65"/>
      <c r="BW1279" s="65"/>
      <c r="BX1279" s="65"/>
      <c r="BY1279" s="65"/>
      <c r="BZ1279" s="65"/>
      <c r="CA1279" s="65"/>
      <c r="CB1279" s="65"/>
      <c r="CC1279" s="65"/>
      <c r="CD1279" s="65"/>
      <c r="CE1279" s="65"/>
      <c r="CF1279" s="65"/>
      <c r="CG1279" s="65"/>
      <c r="CH1279" s="65"/>
      <c r="CI1279" s="65"/>
      <c r="CJ1279" s="65"/>
      <c r="CK1279" s="65"/>
      <c r="CL1279" s="65"/>
      <c r="CM1279" s="65"/>
      <c r="CN1279" s="65"/>
      <c r="CO1279" s="65"/>
      <c r="CP1279" s="65"/>
      <c r="CQ1279" s="65"/>
      <c r="CR1279" s="65"/>
      <c r="CS1279" s="65"/>
      <c r="CT1279" s="65"/>
      <c r="CU1279" s="65"/>
      <c r="CV1279" s="65"/>
      <c r="CW1279" s="65"/>
      <c r="CX1279" s="65"/>
      <c r="CY1279" s="65"/>
      <c r="CZ1279" s="65"/>
      <c r="DA1279" s="65"/>
      <c r="DB1279" s="65"/>
      <c r="DC1279" s="65"/>
      <c r="DD1279" s="65"/>
      <c r="DE1279" s="65"/>
      <c r="DF1279" s="65"/>
      <c r="DG1279" s="65"/>
      <c r="DH1279" s="65"/>
      <c r="DI1279" s="65"/>
      <c r="DJ1279" s="65"/>
      <c r="DK1279" s="65"/>
      <c r="DL1279" s="65"/>
      <c r="DM1279" s="65"/>
      <c r="DN1279" s="65"/>
      <c r="DO1279" s="65"/>
      <c r="DP1279" s="65"/>
      <c r="DQ1279" s="65"/>
      <c r="DR1279" s="65"/>
      <c r="DS1279" s="65"/>
      <c r="DT1279" s="65"/>
      <c r="DU1279" s="65"/>
      <c r="DV1279" s="65"/>
      <c r="DW1279" s="65"/>
      <c r="DX1279" s="65"/>
      <c r="DY1279" s="65"/>
      <c r="DZ1279" s="65"/>
      <c r="EA1279" s="65"/>
    </row>
    <row r="1280" spans="1:131" x14ac:dyDescent="0.25">
      <c r="A1280" s="65"/>
      <c r="B1280" s="65"/>
      <c r="C1280" s="65"/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65"/>
      <c r="X1280" s="65"/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  <c r="AL1280" s="65"/>
      <c r="AM1280" s="65"/>
      <c r="AN1280" s="65"/>
      <c r="AO1280" s="65"/>
      <c r="AP1280" s="65"/>
      <c r="AQ1280" s="65"/>
      <c r="AR1280" s="65"/>
      <c r="AS1280" s="65"/>
      <c r="AT1280" s="65"/>
      <c r="AU1280" s="65"/>
      <c r="AV1280" s="65"/>
      <c r="AW1280" s="65"/>
      <c r="AX1280" s="65"/>
      <c r="AY1280" s="65"/>
      <c r="AZ1280" s="65"/>
      <c r="BA1280" s="65"/>
      <c r="BB1280" s="65"/>
      <c r="BC1280" s="65"/>
      <c r="BD1280" s="65"/>
      <c r="BE1280" s="65"/>
      <c r="BF1280" s="65"/>
      <c r="BG1280" s="65"/>
      <c r="BH1280" s="65"/>
      <c r="BI1280" s="65"/>
      <c r="BJ1280" s="65"/>
      <c r="BK1280" s="65"/>
      <c r="BL1280" s="65"/>
      <c r="BM1280" s="65"/>
      <c r="BN1280" s="65"/>
      <c r="BO1280" s="65"/>
      <c r="BP1280" s="65"/>
      <c r="BQ1280" s="65"/>
      <c r="BR1280" s="65"/>
      <c r="BS1280" s="65"/>
      <c r="BT1280" s="65"/>
      <c r="BU1280" s="65"/>
      <c r="BV1280" s="65"/>
      <c r="BW1280" s="65"/>
      <c r="BX1280" s="65"/>
      <c r="BY1280" s="65"/>
      <c r="BZ1280" s="65"/>
      <c r="CA1280" s="65"/>
      <c r="CB1280" s="65"/>
      <c r="CC1280" s="65"/>
      <c r="CD1280" s="65"/>
      <c r="CE1280" s="65"/>
      <c r="CF1280" s="65"/>
      <c r="CG1280" s="65"/>
      <c r="CH1280" s="65"/>
      <c r="CI1280" s="65"/>
      <c r="CJ1280" s="65"/>
      <c r="CK1280" s="65"/>
      <c r="CL1280" s="65"/>
      <c r="CM1280" s="65"/>
      <c r="CN1280" s="65"/>
      <c r="CO1280" s="65"/>
      <c r="CP1280" s="65"/>
      <c r="CQ1280" s="65"/>
      <c r="CR1280" s="65"/>
      <c r="CS1280" s="65"/>
      <c r="CT1280" s="65"/>
      <c r="CU1280" s="65"/>
      <c r="CV1280" s="65"/>
      <c r="CW1280" s="65"/>
      <c r="CX1280" s="65"/>
      <c r="CY1280" s="65"/>
      <c r="CZ1280" s="65"/>
      <c r="DA1280" s="65"/>
      <c r="DB1280" s="65"/>
      <c r="DC1280" s="65"/>
      <c r="DD1280" s="65"/>
      <c r="DE1280" s="65"/>
      <c r="DF1280" s="65"/>
      <c r="DG1280" s="65"/>
      <c r="DH1280" s="65"/>
      <c r="DI1280" s="65"/>
      <c r="DJ1280" s="65"/>
      <c r="DK1280" s="65"/>
      <c r="DL1280" s="65"/>
      <c r="DM1280" s="65"/>
      <c r="DN1280" s="65"/>
      <c r="DO1280" s="65"/>
      <c r="DP1280" s="65"/>
      <c r="DQ1280" s="65"/>
      <c r="DR1280" s="65"/>
      <c r="DS1280" s="65"/>
      <c r="DT1280" s="65"/>
      <c r="DU1280" s="65"/>
      <c r="DV1280" s="65"/>
      <c r="DW1280" s="65"/>
      <c r="DX1280" s="65"/>
      <c r="DY1280" s="65"/>
      <c r="DZ1280" s="65"/>
      <c r="EA1280" s="65"/>
    </row>
    <row r="1281" spans="1:131" x14ac:dyDescent="0.25">
      <c r="A1281" s="65"/>
      <c r="B1281" s="65"/>
      <c r="C1281" s="65"/>
      <c r="D1281" s="65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65"/>
      <c r="X1281" s="65"/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  <c r="AL1281" s="65"/>
      <c r="AM1281" s="65"/>
      <c r="AN1281" s="65"/>
      <c r="AO1281" s="65"/>
      <c r="AP1281" s="65"/>
      <c r="AQ1281" s="65"/>
      <c r="AR1281" s="65"/>
      <c r="AS1281" s="65"/>
      <c r="AT1281" s="65"/>
      <c r="AU1281" s="65"/>
      <c r="AV1281" s="65"/>
      <c r="AW1281" s="65"/>
      <c r="AX1281" s="65"/>
      <c r="AY1281" s="65"/>
      <c r="AZ1281" s="65"/>
      <c r="BA1281" s="65"/>
      <c r="BB1281" s="65"/>
      <c r="BC1281" s="65"/>
      <c r="BD1281" s="65"/>
      <c r="BE1281" s="65"/>
      <c r="BF1281" s="65"/>
      <c r="BG1281" s="65"/>
      <c r="BH1281" s="65"/>
      <c r="BI1281" s="65"/>
      <c r="BJ1281" s="65"/>
      <c r="BK1281" s="65"/>
      <c r="BL1281" s="65"/>
      <c r="BM1281" s="65"/>
      <c r="BN1281" s="65"/>
      <c r="BO1281" s="65"/>
      <c r="BP1281" s="65"/>
      <c r="BQ1281" s="65"/>
      <c r="BR1281" s="65"/>
      <c r="BS1281" s="65"/>
      <c r="BT1281" s="65"/>
      <c r="BU1281" s="65"/>
      <c r="BV1281" s="65"/>
      <c r="BW1281" s="65"/>
      <c r="BX1281" s="65"/>
      <c r="BY1281" s="65"/>
      <c r="BZ1281" s="65"/>
      <c r="CA1281" s="65"/>
      <c r="CB1281" s="65"/>
      <c r="CC1281" s="65"/>
      <c r="CD1281" s="65"/>
      <c r="CE1281" s="65"/>
      <c r="CF1281" s="65"/>
      <c r="CG1281" s="65"/>
      <c r="CH1281" s="65"/>
      <c r="CI1281" s="65"/>
      <c r="CJ1281" s="65"/>
      <c r="CK1281" s="65"/>
      <c r="CL1281" s="65"/>
      <c r="CM1281" s="65"/>
      <c r="CN1281" s="65"/>
      <c r="CO1281" s="65"/>
      <c r="CP1281" s="65"/>
      <c r="CQ1281" s="65"/>
      <c r="CR1281" s="65"/>
      <c r="CS1281" s="65"/>
      <c r="CT1281" s="65"/>
      <c r="CU1281" s="65"/>
      <c r="CV1281" s="65"/>
      <c r="CW1281" s="65"/>
      <c r="CX1281" s="65"/>
      <c r="CY1281" s="65"/>
      <c r="CZ1281" s="65"/>
      <c r="DA1281" s="65"/>
      <c r="DB1281" s="65"/>
      <c r="DC1281" s="65"/>
      <c r="DD1281" s="65"/>
      <c r="DE1281" s="65"/>
      <c r="DF1281" s="65"/>
      <c r="DG1281" s="65"/>
      <c r="DH1281" s="65"/>
      <c r="DI1281" s="65"/>
      <c r="DJ1281" s="65"/>
      <c r="DK1281" s="65"/>
      <c r="DL1281" s="65"/>
      <c r="DM1281" s="65"/>
      <c r="DN1281" s="65"/>
      <c r="DO1281" s="65"/>
      <c r="DP1281" s="65"/>
      <c r="DQ1281" s="65"/>
      <c r="DR1281" s="65"/>
      <c r="DS1281" s="65"/>
      <c r="DT1281" s="65"/>
      <c r="DU1281" s="65"/>
      <c r="DV1281" s="65"/>
      <c r="DW1281" s="65"/>
      <c r="DX1281" s="65"/>
      <c r="DY1281" s="65"/>
      <c r="DZ1281" s="65"/>
      <c r="EA1281" s="65"/>
    </row>
    <row r="1282" spans="1:131" x14ac:dyDescent="0.25">
      <c r="A1282" s="65"/>
      <c r="B1282" s="65"/>
      <c r="C1282" s="65"/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  <c r="AL1282" s="65"/>
      <c r="AM1282" s="65"/>
      <c r="AN1282" s="65"/>
      <c r="AO1282" s="65"/>
      <c r="AP1282" s="65"/>
      <c r="AQ1282" s="65"/>
      <c r="AR1282" s="65"/>
      <c r="AS1282" s="65"/>
      <c r="AT1282" s="65"/>
      <c r="AU1282" s="65"/>
      <c r="AV1282" s="65"/>
      <c r="AW1282" s="65"/>
      <c r="AX1282" s="65"/>
      <c r="AY1282" s="65"/>
      <c r="AZ1282" s="65"/>
      <c r="BA1282" s="65"/>
      <c r="BB1282" s="65"/>
      <c r="BC1282" s="65"/>
      <c r="BD1282" s="65"/>
      <c r="BE1282" s="65"/>
      <c r="BF1282" s="65"/>
      <c r="BG1282" s="65"/>
      <c r="BH1282" s="65"/>
      <c r="BI1282" s="65"/>
      <c r="BJ1282" s="65"/>
      <c r="BK1282" s="65"/>
      <c r="BL1282" s="65"/>
      <c r="BM1282" s="65"/>
      <c r="BN1282" s="65"/>
      <c r="BO1282" s="65"/>
      <c r="BP1282" s="65"/>
      <c r="BQ1282" s="65"/>
      <c r="BR1282" s="65"/>
      <c r="BS1282" s="65"/>
      <c r="BT1282" s="65"/>
      <c r="BU1282" s="65"/>
      <c r="BV1282" s="65"/>
      <c r="BW1282" s="65"/>
      <c r="BX1282" s="65"/>
      <c r="BY1282" s="65"/>
      <c r="BZ1282" s="65"/>
      <c r="CA1282" s="65"/>
      <c r="CB1282" s="65"/>
      <c r="CC1282" s="65"/>
      <c r="CD1282" s="65"/>
      <c r="CE1282" s="65"/>
      <c r="CF1282" s="65"/>
      <c r="CG1282" s="65"/>
      <c r="CH1282" s="65"/>
      <c r="CI1282" s="65"/>
      <c r="CJ1282" s="65"/>
      <c r="CK1282" s="65"/>
      <c r="CL1282" s="65"/>
      <c r="CM1282" s="65"/>
      <c r="CN1282" s="65"/>
      <c r="CO1282" s="65"/>
      <c r="CP1282" s="65"/>
      <c r="CQ1282" s="65"/>
      <c r="CR1282" s="65"/>
      <c r="CS1282" s="65"/>
      <c r="CT1282" s="65"/>
      <c r="CU1282" s="65"/>
      <c r="CV1282" s="65"/>
      <c r="CW1282" s="65"/>
      <c r="CX1282" s="65"/>
      <c r="CY1282" s="65"/>
      <c r="CZ1282" s="65"/>
      <c r="DA1282" s="65"/>
      <c r="DB1282" s="65"/>
      <c r="DC1282" s="65"/>
      <c r="DD1282" s="65"/>
      <c r="DE1282" s="65"/>
      <c r="DF1282" s="65"/>
      <c r="DG1282" s="65"/>
      <c r="DH1282" s="65"/>
      <c r="DI1282" s="65"/>
      <c r="DJ1282" s="65"/>
      <c r="DK1282" s="65"/>
      <c r="DL1282" s="65"/>
      <c r="DM1282" s="65"/>
      <c r="DN1282" s="65"/>
      <c r="DO1282" s="65"/>
      <c r="DP1282" s="65"/>
      <c r="DQ1282" s="65"/>
      <c r="DR1282" s="65"/>
      <c r="DS1282" s="65"/>
      <c r="DT1282" s="65"/>
      <c r="DU1282" s="65"/>
      <c r="DV1282" s="65"/>
      <c r="DW1282" s="65"/>
      <c r="DX1282" s="65"/>
      <c r="DY1282" s="65"/>
      <c r="DZ1282" s="65"/>
      <c r="EA1282" s="65"/>
    </row>
    <row r="1283" spans="1:131" x14ac:dyDescent="0.25">
      <c r="A1283" s="65"/>
      <c r="B1283" s="65"/>
      <c r="C1283" s="65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  <c r="AL1283" s="65"/>
      <c r="AM1283" s="65"/>
      <c r="AN1283" s="65"/>
      <c r="AO1283" s="65"/>
      <c r="AP1283" s="65"/>
      <c r="AQ1283" s="65"/>
      <c r="AR1283" s="65"/>
      <c r="AS1283" s="65"/>
      <c r="AT1283" s="65"/>
      <c r="AU1283" s="65"/>
      <c r="AV1283" s="65"/>
      <c r="AW1283" s="65"/>
      <c r="AX1283" s="65"/>
      <c r="AY1283" s="65"/>
      <c r="AZ1283" s="65"/>
      <c r="BA1283" s="65"/>
      <c r="BB1283" s="65"/>
      <c r="BC1283" s="65"/>
      <c r="BD1283" s="65"/>
      <c r="BE1283" s="65"/>
      <c r="BF1283" s="65"/>
      <c r="BG1283" s="65"/>
      <c r="BH1283" s="65"/>
      <c r="BI1283" s="65"/>
      <c r="BJ1283" s="65"/>
      <c r="BK1283" s="65"/>
      <c r="BL1283" s="65"/>
      <c r="BM1283" s="65"/>
      <c r="BN1283" s="65"/>
      <c r="BO1283" s="65"/>
      <c r="BP1283" s="65"/>
      <c r="BQ1283" s="65"/>
      <c r="BR1283" s="65"/>
      <c r="BS1283" s="65"/>
      <c r="BT1283" s="65"/>
      <c r="BU1283" s="65"/>
      <c r="BV1283" s="65"/>
      <c r="BW1283" s="65"/>
      <c r="BX1283" s="65"/>
      <c r="BY1283" s="65"/>
      <c r="BZ1283" s="65"/>
      <c r="CA1283" s="65"/>
      <c r="CB1283" s="65"/>
      <c r="CC1283" s="65"/>
      <c r="CD1283" s="65"/>
      <c r="CE1283" s="65"/>
      <c r="CF1283" s="65"/>
      <c r="CG1283" s="65"/>
      <c r="CH1283" s="65"/>
      <c r="CI1283" s="65"/>
      <c r="CJ1283" s="65"/>
      <c r="CK1283" s="65"/>
      <c r="CL1283" s="65"/>
      <c r="CM1283" s="65"/>
      <c r="CN1283" s="65"/>
      <c r="CO1283" s="65"/>
      <c r="CP1283" s="65"/>
      <c r="CQ1283" s="65"/>
      <c r="CR1283" s="65"/>
      <c r="CS1283" s="65"/>
      <c r="CT1283" s="65"/>
      <c r="CU1283" s="65"/>
      <c r="CV1283" s="65"/>
      <c r="CW1283" s="65"/>
      <c r="CX1283" s="65"/>
      <c r="CY1283" s="65"/>
      <c r="CZ1283" s="65"/>
      <c r="DA1283" s="65"/>
      <c r="DB1283" s="65"/>
      <c r="DC1283" s="65"/>
      <c r="DD1283" s="65"/>
      <c r="DE1283" s="65"/>
      <c r="DF1283" s="65"/>
      <c r="DG1283" s="65"/>
      <c r="DH1283" s="65"/>
      <c r="DI1283" s="65"/>
      <c r="DJ1283" s="65"/>
      <c r="DK1283" s="65"/>
      <c r="DL1283" s="65"/>
      <c r="DM1283" s="65"/>
      <c r="DN1283" s="65"/>
      <c r="DO1283" s="65"/>
      <c r="DP1283" s="65"/>
      <c r="DQ1283" s="65"/>
      <c r="DR1283" s="65"/>
      <c r="DS1283" s="65"/>
      <c r="DT1283" s="65"/>
      <c r="DU1283" s="65"/>
      <c r="DV1283" s="65"/>
      <c r="DW1283" s="65"/>
      <c r="DX1283" s="65"/>
      <c r="DY1283" s="65"/>
      <c r="DZ1283" s="65"/>
      <c r="EA1283" s="65"/>
    </row>
    <row r="1284" spans="1:131" x14ac:dyDescent="0.25">
      <c r="A1284" s="65"/>
      <c r="B1284" s="65"/>
      <c r="C1284" s="65"/>
      <c r="D1284" s="65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65"/>
      <c r="X1284" s="65"/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  <c r="AL1284" s="65"/>
      <c r="AM1284" s="65"/>
      <c r="AN1284" s="65"/>
      <c r="AO1284" s="65"/>
      <c r="AP1284" s="65"/>
      <c r="AQ1284" s="65"/>
      <c r="AR1284" s="65"/>
      <c r="AS1284" s="65"/>
      <c r="AT1284" s="65"/>
      <c r="AU1284" s="65"/>
      <c r="AV1284" s="65"/>
      <c r="AW1284" s="65"/>
      <c r="AX1284" s="65"/>
      <c r="AY1284" s="65"/>
      <c r="AZ1284" s="65"/>
      <c r="BA1284" s="65"/>
      <c r="BB1284" s="65"/>
      <c r="BC1284" s="65"/>
      <c r="BD1284" s="65"/>
      <c r="BE1284" s="65"/>
      <c r="BF1284" s="65"/>
      <c r="BG1284" s="65"/>
      <c r="BH1284" s="65"/>
      <c r="BI1284" s="65"/>
      <c r="BJ1284" s="65"/>
      <c r="BK1284" s="65"/>
      <c r="BL1284" s="65"/>
      <c r="BM1284" s="65"/>
      <c r="BN1284" s="65"/>
      <c r="BO1284" s="65"/>
      <c r="BP1284" s="65"/>
      <c r="BQ1284" s="65"/>
      <c r="BR1284" s="65"/>
      <c r="BS1284" s="65"/>
      <c r="BT1284" s="65"/>
      <c r="BU1284" s="65"/>
      <c r="BV1284" s="65"/>
      <c r="BW1284" s="65"/>
      <c r="BX1284" s="65"/>
      <c r="BY1284" s="65"/>
      <c r="BZ1284" s="65"/>
      <c r="CA1284" s="65"/>
      <c r="CB1284" s="65"/>
      <c r="CC1284" s="65"/>
      <c r="CD1284" s="65"/>
      <c r="CE1284" s="65"/>
      <c r="CF1284" s="65"/>
      <c r="CG1284" s="65"/>
      <c r="CH1284" s="65"/>
      <c r="CI1284" s="65"/>
      <c r="CJ1284" s="65"/>
      <c r="CK1284" s="65"/>
      <c r="CL1284" s="65"/>
      <c r="CM1284" s="65"/>
      <c r="CN1284" s="65"/>
      <c r="CO1284" s="65"/>
      <c r="CP1284" s="65"/>
      <c r="CQ1284" s="65"/>
      <c r="CR1284" s="65"/>
      <c r="CS1284" s="65"/>
      <c r="CT1284" s="65"/>
      <c r="CU1284" s="65"/>
      <c r="CV1284" s="65"/>
      <c r="CW1284" s="65"/>
      <c r="CX1284" s="65"/>
      <c r="CY1284" s="65"/>
      <c r="CZ1284" s="65"/>
      <c r="DA1284" s="65"/>
      <c r="DB1284" s="65"/>
      <c r="DC1284" s="65"/>
      <c r="DD1284" s="65"/>
      <c r="DE1284" s="65"/>
      <c r="DF1284" s="65"/>
      <c r="DG1284" s="65"/>
      <c r="DH1284" s="65"/>
      <c r="DI1284" s="65"/>
      <c r="DJ1284" s="65"/>
      <c r="DK1284" s="65"/>
      <c r="DL1284" s="65"/>
      <c r="DM1284" s="65"/>
      <c r="DN1284" s="65"/>
      <c r="DO1284" s="65"/>
      <c r="DP1284" s="65"/>
      <c r="DQ1284" s="65"/>
      <c r="DR1284" s="65"/>
      <c r="DS1284" s="65"/>
      <c r="DT1284" s="65"/>
      <c r="DU1284" s="65"/>
      <c r="DV1284" s="65"/>
      <c r="DW1284" s="65"/>
      <c r="DX1284" s="65"/>
      <c r="DY1284" s="65"/>
      <c r="DZ1284" s="65"/>
      <c r="EA1284" s="65"/>
    </row>
    <row r="1285" spans="1:131" x14ac:dyDescent="0.25">
      <c r="A1285" s="65"/>
      <c r="B1285" s="65"/>
      <c r="C1285" s="65"/>
      <c r="D1285" s="65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65"/>
      <c r="X1285" s="65"/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  <c r="AL1285" s="65"/>
      <c r="AM1285" s="65"/>
      <c r="AN1285" s="65"/>
      <c r="AO1285" s="65"/>
      <c r="AP1285" s="65"/>
      <c r="AQ1285" s="65"/>
      <c r="AR1285" s="65"/>
      <c r="AS1285" s="65"/>
      <c r="AT1285" s="65"/>
      <c r="AU1285" s="65"/>
      <c r="AV1285" s="65"/>
      <c r="AW1285" s="65"/>
      <c r="AX1285" s="65"/>
      <c r="AY1285" s="65"/>
      <c r="AZ1285" s="65"/>
      <c r="BA1285" s="65"/>
      <c r="BB1285" s="65"/>
      <c r="BC1285" s="65"/>
      <c r="BD1285" s="65"/>
      <c r="BE1285" s="65"/>
      <c r="BF1285" s="65"/>
      <c r="BG1285" s="65"/>
      <c r="BH1285" s="65"/>
      <c r="BI1285" s="65"/>
      <c r="BJ1285" s="65"/>
      <c r="BK1285" s="65"/>
      <c r="BL1285" s="65"/>
      <c r="BM1285" s="65"/>
      <c r="BN1285" s="65"/>
      <c r="BO1285" s="65"/>
      <c r="BP1285" s="65"/>
      <c r="BQ1285" s="65"/>
      <c r="BR1285" s="65"/>
      <c r="BS1285" s="65"/>
      <c r="BT1285" s="65"/>
      <c r="BU1285" s="65"/>
      <c r="BV1285" s="65"/>
      <c r="BW1285" s="65"/>
      <c r="BX1285" s="65"/>
      <c r="BY1285" s="65"/>
      <c r="BZ1285" s="65"/>
      <c r="CA1285" s="65"/>
      <c r="CB1285" s="65"/>
      <c r="CC1285" s="65"/>
      <c r="CD1285" s="65"/>
      <c r="CE1285" s="65"/>
      <c r="CF1285" s="65"/>
      <c r="CG1285" s="65"/>
      <c r="CH1285" s="65"/>
      <c r="CI1285" s="65"/>
      <c r="CJ1285" s="65"/>
      <c r="CK1285" s="65"/>
      <c r="CL1285" s="65"/>
      <c r="CM1285" s="65"/>
      <c r="CN1285" s="65"/>
      <c r="CO1285" s="65"/>
      <c r="CP1285" s="65"/>
      <c r="CQ1285" s="65"/>
      <c r="CR1285" s="65"/>
      <c r="CS1285" s="65"/>
      <c r="CT1285" s="65"/>
      <c r="CU1285" s="65"/>
      <c r="CV1285" s="65"/>
      <c r="CW1285" s="65"/>
      <c r="CX1285" s="65"/>
      <c r="CY1285" s="65"/>
      <c r="CZ1285" s="65"/>
      <c r="DA1285" s="65"/>
      <c r="DB1285" s="65"/>
      <c r="DC1285" s="65"/>
      <c r="DD1285" s="65"/>
      <c r="DE1285" s="65"/>
      <c r="DF1285" s="65"/>
      <c r="DG1285" s="65"/>
      <c r="DH1285" s="65"/>
      <c r="DI1285" s="65"/>
      <c r="DJ1285" s="65"/>
      <c r="DK1285" s="65"/>
      <c r="DL1285" s="65"/>
      <c r="DM1285" s="65"/>
      <c r="DN1285" s="65"/>
      <c r="DO1285" s="65"/>
      <c r="DP1285" s="65"/>
      <c r="DQ1285" s="65"/>
      <c r="DR1285" s="65"/>
      <c r="DS1285" s="65"/>
      <c r="DT1285" s="65"/>
      <c r="DU1285" s="65"/>
      <c r="DV1285" s="65"/>
      <c r="DW1285" s="65"/>
      <c r="DX1285" s="65"/>
      <c r="DY1285" s="65"/>
      <c r="DZ1285" s="65"/>
      <c r="EA1285" s="65"/>
    </row>
    <row r="1286" spans="1:131" x14ac:dyDescent="0.25">
      <c r="A1286" s="65"/>
      <c r="B1286" s="65"/>
      <c r="C1286" s="65"/>
      <c r="D1286" s="65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  <c r="AL1286" s="65"/>
      <c r="AM1286" s="65"/>
      <c r="AN1286" s="65"/>
      <c r="AO1286" s="65"/>
      <c r="AP1286" s="65"/>
      <c r="AQ1286" s="65"/>
      <c r="AR1286" s="65"/>
      <c r="AS1286" s="65"/>
      <c r="AT1286" s="65"/>
      <c r="AU1286" s="65"/>
      <c r="AV1286" s="65"/>
      <c r="AW1286" s="65"/>
      <c r="AX1286" s="65"/>
      <c r="AY1286" s="65"/>
      <c r="AZ1286" s="65"/>
      <c r="BA1286" s="65"/>
      <c r="BB1286" s="65"/>
      <c r="BC1286" s="65"/>
      <c r="BD1286" s="65"/>
      <c r="BE1286" s="65"/>
      <c r="BF1286" s="65"/>
      <c r="BG1286" s="65"/>
      <c r="BH1286" s="65"/>
      <c r="BI1286" s="65"/>
      <c r="BJ1286" s="65"/>
      <c r="BK1286" s="65"/>
      <c r="BL1286" s="65"/>
      <c r="BM1286" s="65"/>
      <c r="BN1286" s="65"/>
      <c r="BO1286" s="65"/>
      <c r="BP1286" s="65"/>
      <c r="BQ1286" s="65"/>
      <c r="BR1286" s="65"/>
      <c r="BS1286" s="65"/>
      <c r="BT1286" s="65"/>
      <c r="BU1286" s="65"/>
      <c r="BV1286" s="65"/>
      <c r="BW1286" s="65"/>
      <c r="BX1286" s="65"/>
      <c r="BY1286" s="65"/>
      <c r="BZ1286" s="65"/>
      <c r="CA1286" s="65"/>
      <c r="CB1286" s="65"/>
      <c r="CC1286" s="65"/>
      <c r="CD1286" s="65"/>
      <c r="CE1286" s="65"/>
      <c r="CF1286" s="65"/>
      <c r="CG1286" s="65"/>
      <c r="CH1286" s="65"/>
      <c r="CI1286" s="65"/>
      <c r="CJ1286" s="65"/>
      <c r="CK1286" s="65"/>
      <c r="CL1286" s="65"/>
      <c r="CM1286" s="65"/>
      <c r="CN1286" s="65"/>
      <c r="CO1286" s="65"/>
      <c r="CP1286" s="65"/>
      <c r="CQ1286" s="65"/>
      <c r="CR1286" s="65"/>
      <c r="CS1286" s="65"/>
      <c r="CT1286" s="65"/>
      <c r="CU1286" s="65"/>
      <c r="CV1286" s="65"/>
      <c r="CW1286" s="65"/>
      <c r="CX1286" s="65"/>
      <c r="CY1286" s="65"/>
      <c r="CZ1286" s="65"/>
      <c r="DA1286" s="65"/>
      <c r="DB1286" s="65"/>
      <c r="DC1286" s="65"/>
      <c r="DD1286" s="65"/>
      <c r="DE1286" s="65"/>
      <c r="DF1286" s="65"/>
      <c r="DG1286" s="65"/>
      <c r="DH1286" s="65"/>
      <c r="DI1286" s="65"/>
      <c r="DJ1286" s="65"/>
      <c r="DK1286" s="65"/>
      <c r="DL1286" s="65"/>
      <c r="DM1286" s="65"/>
      <c r="DN1286" s="65"/>
      <c r="DO1286" s="65"/>
      <c r="DP1286" s="65"/>
      <c r="DQ1286" s="65"/>
      <c r="DR1286" s="65"/>
      <c r="DS1286" s="65"/>
      <c r="DT1286" s="65"/>
      <c r="DU1286" s="65"/>
      <c r="DV1286" s="65"/>
      <c r="DW1286" s="65"/>
      <c r="DX1286" s="65"/>
      <c r="DY1286" s="65"/>
      <c r="DZ1286" s="65"/>
      <c r="EA1286" s="65"/>
    </row>
    <row r="1287" spans="1:131" x14ac:dyDescent="0.25">
      <c r="A1287" s="65"/>
      <c r="B1287" s="65"/>
      <c r="C1287" s="65"/>
      <c r="D1287" s="65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  <c r="AL1287" s="65"/>
      <c r="AM1287" s="65"/>
      <c r="AN1287" s="65"/>
      <c r="AO1287" s="65"/>
      <c r="AP1287" s="65"/>
      <c r="AQ1287" s="65"/>
      <c r="AR1287" s="65"/>
      <c r="AS1287" s="65"/>
      <c r="AT1287" s="65"/>
      <c r="AU1287" s="65"/>
      <c r="AV1287" s="65"/>
      <c r="AW1287" s="65"/>
      <c r="AX1287" s="65"/>
      <c r="AY1287" s="65"/>
      <c r="AZ1287" s="65"/>
      <c r="BA1287" s="65"/>
      <c r="BB1287" s="65"/>
      <c r="BC1287" s="65"/>
      <c r="BD1287" s="65"/>
      <c r="BE1287" s="65"/>
      <c r="BF1287" s="65"/>
      <c r="BG1287" s="65"/>
      <c r="BH1287" s="65"/>
      <c r="BI1287" s="65"/>
      <c r="BJ1287" s="65"/>
      <c r="BK1287" s="65"/>
      <c r="BL1287" s="65"/>
      <c r="BM1287" s="65"/>
      <c r="BN1287" s="65"/>
      <c r="BO1287" s="65"/>
      <c r="BP1287" s="65"/>
      <c r="BQ1287" s="65"/>
      <c r="BR1287" s="65"/>
      <c r="BS1287" s="65"/>
      <c r="BT1287" s="65"/>
      <c r="BU1287" s="65"/>
      <c r="BV1287" s="65"/>
      <c r="BW1287" s="65"/>
      <c r="BX1287" s="65"/>
      <c r="BY1287" s="65"/>
      <c r="BZ1287" s="65"/>
      <c r="CA1287" s="65"/>
      <c r="CB1287" s="65"/>
      <c r="CC1287" s="65"/>
      <c r="CD1287" s="65"/>
      <c r="CE1287" s="65"/>
      <c r="CF1287" s="65"/>
      <c r="CG1287" s="65"/>
      <c r="CH1287" s="65"/>
      <c r="CI1287" s="65"/>
      <c r="CJ1287" s="65"/>
      <c r="CK1287" s="65"/>
      <c r="CL1287" s="65"/>
      <c r="CM1287" s="65"/>
      <c r="CN1287" s="65"/>
      <c r="CO1287" s="65"/>
      <c r="CP1287" s="65"/>
      <c r="CQ1287" s="65"/>
      <c r="CR1287" s="65"/>
      <c r="CS1287" s="65"/>
      <c r="CT1287" s="65"/>
      <c r="CU1287" s="65"/>
      <c r="CV1287" s="65"/>
      <c r="CW1287" s="65"/>
      <c r="CX1287" s="65"/>
      <c r="CY1287" s="65"/>
      <c r="CZ1287" s="65"/>
      <c r="DA1287" s="65"/>
      <c r="DB1287" s="65"/>
      <c r="DC1287" s="65"/>
      <c r="DD1287" s="65"/>
      <c r="DE1287" s="65"/>
      <c r="DF1287" s="65"/>
      <c r="DG1287" s="65"/>
      <c r="DH1287" s="65"/>
      <c r="DI1287" s="65"/>
      <c r="DJ1287" s="65"/>
      <c r="DK1287" s="65"/>
      <c r="DL1287" s="65"/>
      <c r="DM1287" s="65"/>
      <c r="DN1287" s="65"/>
      <c r="DO1287" s="65"/>
      <c r="DP1287" s="65"/>
      <c r="DQ1287" s="65"/>
      <c r="DR1287" s="65"/>
      <c r="DS1287" s="65"/>
      <c r="DT1287" s="65"/>
      <c r="DU1287" s="65"/>
      <c r="DV1287" s="65"/>
      <c r="DW1287" s="65"/>
      <c r="DX1287" s="65"/>
      <c r="DY1287" s="65"/>
      <c r="DZ1287" s="65"/>
      <c r="EA1287" s="65"/>
    </row>
    <row r="1288" spans="1:131" x14ac:dyDescent="0.25">
      <c r="A1288" s="65"/>
      <c r="B1288" s="65"/>
      <c r="C1288" s="65"/>
      <c r="D1288" s="65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65"/>
      <c r="X1288" s="65"/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  <c r="AL1288" s="65"/>
      <c r="AM1288" s="65"/>
      <c r="AN1288" s="65"/>
      <c r="AO1288" s="65"/>
      <c r="AP1288" s="65"/>
      <c r="AQ1288" s="65"/>
      <c r="AR1288" s="65"/>
      <c r="AS1288" s="65"/>
      <c r="AT1288" s="65"/>
      <c r="AU1288" s="65"/>
      <c r="AV1288" s="65"/>
      <c r="AW1288" s="65"/>
      <c r="AX1288" s="65"/>
      <c r="AY1288" s="65"/>
      <c r="AZ1288" s="65"/>
      <c r="BA1288" s="65"/>
      <c r="BB1288" s="65"/>
      <c r="BC1288" s="65"/>
      <c r="BD1288" s="65"/>
      <c r="BE1288" s="65"/>
      <c r="BF1288" s="65"/>
      <c r="BG1288" s="65"/>
      <c r="BH1288" s="65"/>
      <c r="BI1288" s="65"/>
      <c r="BJ1288" s="65"/>
      <c r="BK1288" s="65"/>
      <c r="BL1288" s="65"/>
      <c r="BM1288" s="65"/>
      <c r="BN1288" s="65"/>
      <c r="BO1288" s="65"/>
      <c r="BP1288" s="65"/>
      <c r="BQ1288" s="65"/>
      <c r="BR1288" s="65"/>
      <c r="BS1288" s="65"/>
      <c r="BT1288" s="65"/>
      <c r="BU1288" s="65"/>
      <c r="BV1288" s="65"/>
      <c r="BW1288" s="65"/>
      <c r="BX1288" s="65"/>
      <c r="BY1288" s="65"/>
      <c r="BZ1288" s="65"/>
      <c r="CA1288" s="65"/>
      <c r="CB1288" s="65"/>
      <c r="CC1288" s="65"/>
      <c r="CD1288" s="65"/>
      <c r="CE1288" s="65"/>
      <c r="CF1288" s="65"/>
      <c r="CG1288" s="65"/>
      <c r="CH1288" s="65"/>
      <c r="CI1288" s="65"/>
      <c r="CJ1288" s="65"/>
      <c r="CK1288" s="65"/>
      <c r="CL1288" s="65"/>
      <c r="CM1288" s="65"/>
      <c r="CN1288" s="65"/>
      <c r="CO1288" s="65"/>
      <c r="CP1288" s="65"/>
      <c r="CQ1288" s="65"/>
      <c r="CR1288" s="65"/>
      <c r="CS1288" s="65"/>
      <c r="CT1288" s="65"/>
      <c r="CU1288" s="65"/>
      <c r="CV1288" s="65"/>
      <c r="CW1288" s="65"/>
      <c r="CX1288" s="65"/>
      <c r="CY1288" s="65"/>
      <c r="CZ1288" s="65"/>
      <c r="DA1288" s="65"/>
      <c r="DB1288" s="65"/>
      <c r="DC1288" s="65"/>
      <c r="DD1288" s="65"/>
      <c r="DE1288" s="65"/>
      <c r="DF1288" s="65"/>
      <c r="DG1288" s="65"/>
      <c r="DH1288" s="65"/>
      <c r="DI1288" s="65"/>
      <c r="DJ1288" s="65"/>
      <c r="DK1288" s="65"/>
      <c r="DL1288" s="65"/>
      <c r="DM1288" s="65"/>
      <c r="DN1288" s="65"/>
      <c r="DO1288" s="65"/>
      <c r="DP1288" s="65"/>
      <c r="DQ1288" s="65"/>
      <c r="DR1288" s="65"/>
      <c r="DS1288" s="65"/>
      <c r="DT1288" s="65"/>
      <c r="DU1288" s="65"/>
      <c r="DV1288" s="65"/>
      <c r="DW1288" s="65"/>
      <c r="DX1288" s="65"/>
      <c r="DY1288" s="65"/>
      <c r="DZ1288" s="65"/>
      <c r="EA1288" s="65"/>
    </row>
    <row r="1289" spans="1:131" x14ac:dyDescent="0.25">
      <c r="A1289" s="65"/>
      <c r="B1289" s="65"/>
      <c r="C1289" s="65"/>
      <c r="D1289" s="65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65"/>
      <c r="X1289" s="65"/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  <c r="AL1289" s="65"/>
      <c r="AM1289" s="65"/>
      <c r="AN1289" s="65"/>
      <c r="AO1289" s="65"/>
      <c r="AP1289" s="65"/>
      <c r="AQ1289" s="65"/>
      <c r="AR1289" s="65"/>
      <c r="AS1289" s="65"/>
      <c r="AT1289" s="65"/>
      <c r="AU1289" s="65"/>
      <c r="AV1289" s="65"/>
      <c r="AW1289" s="65"/>
      <c r="AX1289" s="65"/>
      <c r="AY1289" s="65"/>
      <c r="AZ1289" s="65"/>
      <c r="BA1289" s="65"/>
      <c r="BB1289" s="65"/>
      <c r="BC1289" s="65"/>
      <c r="BD1289" s="65"/>
      <c r="BE1289" s="65"/>
      <c r="BF1289" s="65"/>
      <c r="BG1289" s="65"/>
      <c r="BH1289" s="65"/>
      <c r="BI1289" s="65"/>
      <c r="BJ1289" s="65"/>
      <c r="BK1289" s="65"/>
      <c r="BL1289" s="65"/>
      <c r="BM1289" s="65"/>
      <c r="BN1289" s="65"/>
      <c r="BO1289" s="65"/>
      <c r="BP1289" s="65"/>
      <c r="BQ1289" s="65"/>
      <c r="BR1289" s="65"/>
      <c r="BS1289" s="65"/>
      <c r="BT1289" s="65"/>
      <c r="BU1289" s="65"/>
      <c r="BV1289" s="65"/>
      <c r="BW1289" s="65"/>
      <c r="BX1289" s="65"/>
      <c r="BY1289" s="65"/>
      <c r="BZ1289" s="65"/>
      <c r="CA1289" s="65"/>
      <c r="CB1289" s="65"/>
      <c r="CC1289" s="65"/>
      <c r="CD1289" s="65"/>
      <c r="CE1289" s="65"/>
      <c r="CF1289" s="65"/>
      <c r="CG1289" s="65"/>
      <c r="CH1289" s="65"/>
      <c r="CI1289" s="65"/>
      <c r="CJ1289" s="65"/>
      <c r="CK1289" s="65"/>
      <c r="CL1289" s="65"/>
      <c r="CM1289" s="65"/>
      <c r="CN1289" s="65"/>
      <c r="CO1289" s="65"/>
      <c r="CP1289" s="65"/>
      <c r="CQ1289" s="65"/>
      <c r="CR1289" s="65"/>
      <c r="CS1289" s="65"/>
      <c r="CT1289" s="65"/>
      <c r="CU1289" s="65"/>
      <c r="CV1289" s="65"/>
      <c r="CW1289" s="65"/>
      <c r="CX1289" s="65"/>
      <c r="CY1289" s="65"/>
      <c r="CZ1289" s="65"/>
      <c r="DA1289" s="65"/>
      <c r="DB1289" s="65"/>
      <c r="DC1289" s="65"/>
      <c r="DD1289" s="65"/>
      <c r="DE1289" s="65"/>
      <c r="DF1289" s="65"/>
      <c r="DG1289" s="65"/>
      <c r="DH1289" s="65"/>
      <c r="DI1289" s="65"/>
      <c r="DJ1289" s="65"/>
      <c r="DK1289" s="65"/>
      <c r="DL1289" s="65"/>
      <c r="DM1289" s="65"/>
      <c r="DN1289" s="65"/>
      <c r="DO1289" s="65"/>
      <c r="DP1289" s="65"/>
      <c r="DQ1289" s="65"/>
      <c r="DR1289" s="65"/>
      <c r="DS1289" s="65"/>
      <c r="DT1289" s="65"/>
      <c r="DU1289" s="65"/>
      <c r="DV1289" s="65"/>
      <c r="DW1289" s="65"/>
      <c r="DX1289" s="65"/>
      <c r="DY1289" s="65"/>
      <c r="DZ1289" s="65"/>
      <c r="EA1289" s="65"/>
    </row>
    <row r="1290" spans="1:131" x14ac:dyDescent="0.25">
      <c r="A1290" s="65"/>
      <c r="B1290" s="65"/>
      <c r="C1290" s="65"/>
      <c r="D1290" s="65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  <c r="AL1290" s="65"/>
      <c r="AM1290" s="65"/>
      <c r="AN1290" s="65"/>
      <c r="AO1290" s="65"/>
      <c r="AP1290" s="65"/>
      <c r="AQ1290" s="65"/>
      <c r="AR1290" s="65"/>
      <c r="AS1290" s="65"/>
      <c r="AT1290" s="65"/>
      <c r="AU1290" s="65"/>
      <c r="AV1290" s="65"/>
      <c r="AW1290" s="65"/>
      <c r="AX1290" s="65"/>
      <c r="AY1290" s="65"/>
      <c r="AZ1290" s="65"/>
      <c r="BA1290" s="65"/>
      <c r="BB1290" s="65"/>
      <c r="BC1290" s="65"/>
      <c r="BD1290" s="65"/>
      <c r="BE1290" s="65"/>
      <c r="BF1290" s="65"/>
      <c r="BG1290" s="65"/>
      <c r="BH1290" s="65"/>
      <c r="BI1290" s="65"/>
      <c r="BJ1290" s="65"/>
      <c r="BK1290" s="65"/>
      <c r="BL1290" s="65"/>
      <c r="BM1290" s="65"/>
      <c r="BN1290" s="65"/>
      <c r="BO1290" s="65"/>
      <c r="BP1290" s="65"/>
      <c r="BQ1290" s="65"/>
      <c r="BR1290" s="65"/>
      <c r="BS1290" s="65"/>
      <c r="BT1290" s="65"/>
      <c r="BU1290" s="65"/>
      <c r="BV1290" s="65"/>
      <c r="BW1290" s="65"/>
      <c r="BX1290" s="65"/>
      <c r="BY1290" s="65"/>
      <c r="BZ1290" s="65"/>
      <c r="CA1290" s="65"/>
      <c r="CB1290" s="65"/>
      <c r="CC1290" s="65"/>
      <c r="CD1290" s="65"/>
      <c r="CE1290" s="65"/>
      <c r="CF1290" s="65"/>
      <c r="CG1290" s="65"/>
      <c r="CH1290" s="65"/>
      <c r="CI1290" s="65"/>
      <c r="CJ1290" s="65"/>
      <c r="CK1290" s="65"/>
      <c r="CL1290" s="65"/>
      <c r="CM1290" s="65"/>
      <c r="CN1290" s="65"/>
      <c r="CO1290" s="65"/>
      <c r="CP1290" s="65"/>
      <c r="CQ1290" s="65"/>
      <c r="CR1290" s="65"/>
      <c r="CS1290" s="65"/>
      <c r="CT1290" s="65"/>
      <c r="CU1290" s="65"/>
      <c r="CV1290" s="65"/>
      <c r="CW1290" s="65"/>
      <c r="CX1290" s="65"/>
      <c r="CY1290" s="65"/>
      <c r="CZ1290" s="65"/>
      <c r="DA1290" s="65"/>
      <c r="DB1290" s="65"/>
      <c r="DC1290" s="65"/>
      <c r="DD1290" s="65"/>
      <c r="DE1290" s="65"/>
      <c r="DF1290" s="65"/>
      <c r="DG1290" s="65"/>
      <c r="DH1290" s="65"/>
      <c r="DI1290" s="65"/>
      <c r="DJ1290" s="65"/>
      <c r="DK1290" s="65"/>
      <c r="DL1290" s="65"/>
      <c r="DM1290" s="65"/>
      <c r="DN1290" s="65"/>
      <c r="DO1290" s="65"/>
      <c r="DP1290" s="65"/>
      <c r="DQ1290" s="65"/>
      <c r="DR1290" s="65"/>
      <c r="DS1290" s="65"/>
      <c r="DT1290" s="65"/>
      <c r="DU1290" s="65"/>
      <c r="DV1290" s="65"/>
      <c r="DW1290" s="65"/>
      <c r="DX1290" s="65"/>
      <c r="DY1290" s="65"/>
      <c r="DZ1290" s="65"/>
      <c r="EA1290" s="65"/>
    </row>
    <row r="1291" spans="1:131" x14ac:dyDescent="0.25">
      <c r="A1291" s="65"/>
      <c r="B1291" s="65"/>
      <c r="C1291" s="65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  <c r="AL1291" s="65"/>
      <c r="AM1291" s="65"/>
      <c r="AN1291" s="65"/>
      <c r="AO1291" s="65"/>
      <c r="AP1291" s="65"/>
      <c r="AQ1291" s="65"/>
      <c r="AR1291" s="65"/>
      <c r="AS1291" s="65"/>
      <c r="AT1291" s="65"/>
      <c r="AU1291" s="65"/>
      <c r="AV1291" s="65"/>
      <c r="AW1291" s="65"/>
      <c r="AX1291" s="65"/>
      <c r="AY1291" s="65"/>
      <c r="AZ1291" s="65"/>
      <c r="BA1291" s="65"/>
      <c r="BB1291" s="65"/>
      <c r="BC1291" s="65"/>
      <c r="BD1291" s="65"/>
      <c r="BE1291" s="65"/>
      <c r="BF1291" s="65"/>
      <c r="BG1291" s="65"/>
      <c r="BH1291" s="65"/>
      <c r="BI1291" s="65"/>
      <c r="BJ1291" s="65"/>
      <c r="BK1291" s="65"/>
      <c r="BL1291" s="65"/>
      <c r="BM1291" s="65"/>
      <c r="BN1291" s="65"/>
      <c r="BO1291" s="65"/>
      <c r="BP1291" s="65"/>
      <c r="BQ1291" s="65"/>
      <c r="BR1291" s="65"/>
      <c r="BS1291" s="65"/>
      <c r="BT1291" s="65"/>
      <c r="BU1291" s="65"/>
      <c r="BV1291" s="65"/>
      <c r="BW1291" s="65"/>
      <c r="BX1291" s="65"/>
      <c r="BY1291" s="65"/>
      <c r="BZ1291" s="65"/>
      <c r="CA1291" s="65"/>
      <c r="CB1291" s="65"/>
      <c r="CC1291" s="65"/>
      <c r="CD1291" s="65"/>
      <c r="CE1291" s="65"/>
      <c r="CF1291" s="65"/>
      <c r="CG1291" s="65"/>
      <c r="CH1291" s="65"/>
      <c r="CI1291" s="65"/>
      <c r="CJ1291" s="65"/>
      <c r="CK1291" s="65"/>
      <c r="CL1291" s="65"/>
      <c r="CM1291" s="65"/>
      <c r="CN1291" s="65"/>
      <c r="CO1291" s="65"/>
      <c r="CP1291" s="65"/>
      <c r="CQ1291" s="65"/>
      <c r="CR1291" s="65"/>
      <c r="CS1291" s="65"/>
      <c r="CT1291" s="65"/>
      <c r="CU1291" s="65"/>
      <c r="CV1291" s="65"/>
      <c r="CW1291" s="65"/>
      <c r="CX1291" s="65"/>
      <c r="CY1291" s="65"/>
      <c r="CZ1291" s="65"/>
      <c r="DA1291" s="65"/>
      <c r="DB1291" s="65"/>
      <c r="DC1291" s="65"/>
      <c r="DD1291" s="65"/>
      <c r="DE1291" s="65"/>
      <c r="DF1291" s="65"/>
      <c r="DG1291" s="65"/>
      <c r="DH1291" s="65"/>
      <c r="DI1291" s="65"/>
      <c r="DJ1291" s="65"/>
      <c r="DK1291" s="65"/>
      <c r="DL1291" s="65"/>
      <c r="DM1291" s="65"/>
      <c r="DN1291" s="65"/>
      <c r="DO1291" s="65"/>
      <c r="DP1291" s="65"/>
      <c r="DQ1291" s="65"/>
      <c r="DR1291" s="65"/>
      <c r="DS1291" s="65"/>
      <c r="DT1291" s="65"/>
      <c r="DU1291" s="65"/>
      <c r="DV1291" s="65"/>
      <c r="DW1291" s="65"/>
      <c r="DX1291" s="65"/>
      <c r="DY1291" s="65"/>
      <c r="DZ1291" s="65"/>
      <c r="EA1291" s="65"/>
    </row>
    <row r="1292" spans="1:131" x14ac:dyDescent="0.25">
      <c r="A1292" s="65"/>
      <c r="B1292" s="65"/>
      <c r="C1292" s="65"/>
      <c r="D1292" s="65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65"/>
      <c r="X1292" s="65"/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  <c r="AL1292" s="65"/>
      <c r="AM1292" s="65"/>
      <c r="AN1292" s="65"/>
      <c r="AO1292" s="65"/>
      <c r="AP1292" s="65"/>
      <c r="AQ1292" s="65"/>
      <c r="AR1292" s="65"/>
      <c r="AS1292" s="65"/>
      <c r="AT1292" s="65"/>
      <c r="AU1292" s="65"/>
      <c r="AV1292" s="65"/>
      <c r="AW1292" s="65"/>
      <c r="AX1292" s="65"/>
      <c r="AY1292" s="65"/>
      <c r="AZ1292" s="65"/>
      <c r="BA1292" s="65"/>
      <c r="BB1292" s="65"/>
      <c r="BC1292" s="65"/>
      <c r="BD1292" s="65"/>
      <c r="BE1292" s="65"/>
      <c r="BF1292" s="65"/>
      <c r="BG1292" s="65"/>
      <c r="BH1292" s="65"/>
      <c r="BI1292" s="65"/>
      <c r="BJ1292" s="65"/>
      <c r="BK1292" s="65"/>
      <c r="BL1292" s="65"/>
      <c r="BM1292" s="65"/>
      <c r="BN1292" s="65"/>
      <c r="BO1292" s="65"/>
      <c r="BP1292" s="65"/>
      <c r="BQ1292" s="65"/>
      <c r="BR1292" s="65"/>
      <c r="BS1292" s="65"/>
      <c r="BT1292" s="65"/>
      <c r="BU1292" s="65"/>
      <c r="BV1292" s="65"/>
      <c r="BW1292" s="65"/>
      <c r="BX1292" s="65"/>
      <c r="BY1292" s="65"/>
      <c r="BZ1292" s="65"/>
      <c r="CA1292" s="65"/>
      <c r="CB1292" s="65"/>
      <c r="CC1292" s="65"/>
      <c r="CD1292" s="65"/>
      <c r="CE1292" s="65"/>
      <c r="CF1292" s="65"/>
      <c r="CG1292" s="65"/>
      <c r="CH1292" s="65"/>
      <c r="CI1292" s="65"/>
      <c r="CJ1292" s="65"/>
      <c r="CK1292" s="65"/>
      <c r="CL1292" s="65"/>
      <c r="CM1292" s="65"/>
      <c r="CN1292" s="65"/>
      <c r="CO1292" s="65"/>
      <c r="CP1292" s="65"/>
      <c r="CQ1292" s="65"/>
      <c r="CR1292" s="65"/>
      <c r="CS1292" s="65"/>
      <c r="CT1292" s="65"/>
      <c r="CU1292" s="65"/>
      <c r="CV1292" s="65"/>
      <c r="CW1292" s="65"/>
      <c r="CX1292" s="65"/>
      <c r="CY1292" s="65"/>
      <c r="CZ1292" s="65"/>
      <c r="DA1292" s="65"/>
      <c r="DB1292" s="65"/>
      <c r="DC1292" s="65"/>
      <c r="DD1292" s="65"/>
      <c r="DE1292" s="65"/>
      <c r="DF1292" s="65"/>
      <c r="DG1292" s="65"/>
      <c r="DH1292" s="65"/>
      <c r="DI1292" s="65"/>
      <c r="DJ1292" s="65"/>
      <c r="DK1292" s="65"/>
      <c r="DL1292" s="65"/>
      <c r="DM1292" s="65"/>
      <c r="DN1292" s="65"/>
      <c r="DO1292" s="65"/>
      <c r="DP1292" s="65"/>
      <c r="DQ1292" s="65"/>
      <c r="DR1292" s="65"/>
      <c r="DS1292" s="65"/>
      <c r="DT1292" s="65"/>
      <c r="DU1292" s="65"/>
      <c r="DV1292" s="65"/>
      <c r="DW1292" s="65"/>
      <c r="DX1292" s="65"/>
      <c r="DY1292" s="65"/>
      <c r="DZ1292" s="65"/>
      <c r="EA1292" s="65"/>
    </row>
    <row r="1293" spans="1:131" x14ac:dyDescent="0.25">
      <c r="A1293" s="65"/>
      <c r="B1293" s="65"/>
      <c r="C1293" s="65"/>
      <c r="D1293" s="65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65"/>
      <c r="X1293" s="65"/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  <c r="AL1293" s="65"/>
      <c r="AM1293" s="65"/>
      <c r="AN1293" s="65"/>
      <c r="AO1293" s="65"/>
      <c r="AP1293" s="65"/>
      <c r="AQ1293" s="65"/>
      <c r="AR1293" s="65"/>
      <c r="AS1293" s="65"/>
      <c r="AT1293" s="65"/>
      <c r="AU1293" s="65"/>
      <c r="AV1293" s="65"/>
      <c r="AW1293" s="65"/>
      <c r="AX1293" s="65"/>
      <c r="AY1293" s="65"/>
      <c r="AZ1293" s="65"/>
      <c r="BA1293" s="65"/>
      <c r="BB1293" s="65"/>
      <c r="BC1293" s="65"/>
      <c r="BD1293" s="65"/>
      <c r="BE1293" s="65"/>
      <c r="BF1293" s="65"/>
      <c r="BG1293" s="65"/>
      <c r="BH1293" s="65"/>
      <c r="BI1293" s="65"/>
      <c r="BJ1293" s="65"/>
      <c r="BK1293" s="65"/>
      <c r="BL1293" s="65"/>
      <c r="BM1293" s="65"/>
      <c r="BN1293" s="65"/>
      <c r="BO1293" s="65"/>
      <c r="BP1293" s="65"/>
      <c r="BQ1293" s="65"/>
      <c r="BR1293" s="65"/>
      <c r="BS1293" s="65"/>
      <c r="BT1293" s="65"/>
      <c r="BU1293" s="65"/>
      <c r="BV1293" s="65"/>
      <c r="BW1293" s="65"/>
      <c r="BX1293" s="65"/>
      <c r="BY1293" s="65"/>
      <c r="BZ1293" s="65"/>
      <c r="CA1293" s="65"/>
      <c r="CB1293" s="65"/>
      <c r="CC1293" s="65"/>
      <c r="CD1293" s="65"/>
      <c r="CE1293" s="65"/>
      <c r="CF1293" s="65"/>
      <c r="CG1293" s="65"/>
      <c r="CH1293" s="65"/>
      <c r="CI1293" s="65"/>
      <c r="CJ1293" s="65"/>
      <c r="CK1293" s="65"/>
      <c r="CL1293" s="65"/>
      <c r="CM1293" s="65"/>
      <c r="CN1293" s="65"/>
      <c r="CO1293" s="65"/>
      <c r="CP1293" s="65"/>
      <c r="CQ1293" s="65"/>
      <c r="CR1293" s="65"/>
      <c r="CS1293" s="65"/>
      <c r="CT1293" s="65"/>
      <c r="CU1293" s="65"/>
      <c r="CV1293" s="65"/>
      <c r="CW1293" s="65"/>
      <c r="CX1293" s="65"/>
      <c r="CY1293" s="65"/>
      <c r="CZ1293" s="65"/>
      <c r="DA1293" s="65"/>
      <c r="DB1293" s="65"/>
      <c r="DC1293" s="65"/>
      <c r="DD1293" s="65"/>
      <c r="DE1293" s="65"/>
      <c r="DF1293" s="65"/>
      <c r="DG1293" s="65"/>
      <c r="DH1293" s="65"/>
      <c r="DI1293" s="65"/>
      <c r="DJ1293" s="65"/>
      <c r="DK1293" s="65"/>
      <c r="DL1293" s="65"/>
      <c r="DM1293" s="65"/>
      <c r="DN1293" s="65"/>
      <c r="DO1293" s="65"/>
      <c r="DP1293" s="65"/>
      <c r="DQ1293" s="65"/>
      <c r="DR1293" s="65"/>
      <c r="DS1293" s="65"/>
      <c r="DT1293" s="65"/>
      <c r="DU1293" s="65"/>
      <c r="DV1293" s="65"/>
      <c r="DW1293" s="65"/>
      <c r="DX1293" s="65"/>
      <c r="DY1293" s="65"/>
      <c r="DZ1293" s="65"/>
      <c r="EA1293" s="65"/>
    </row>
    <row r="1294" spans="1:131" x14ac:dyDescent="0.25">
      <c r="A1294" s="65"/>
      <c r="B1294" s="65"/>
      <c r="C1294" s="65"/>
      <c r="D1294" s="65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65"/>
      <c r="X1294" s="65"/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  <c r="AL1294" s="65"/>
      <c r="AM1294" s="65"/>
      <c r="AN1294" s="65"/>
      <c r="AO1294" s="65"/>
      <c r="AP1294" s="65"/>
      <c r="AQ1294" s="65"/>
      <c r="AR1294" s="65"/>
      <c r="AS1294" s="65"/>
      <c r="AT1294" s="65"/>
      <c r="AU1294" s="65"/>
      <c r="AV1294" s="65"/>
      <c r="AW1294" s="65"/>
      <c r="AX1294" s="65"/>
      <c r="AY1294" s="65"/>
      <c r="AZ1294" s="65"/>
      <c r="BA1294" s="65"/>
      <c r="BB1294" s="65"/>
      <c r="BC1294" s="65"/>
      <c r="BD1294" s="65"/>
      <c r="BE1294" s="65"/>
      <c r="BF1294" s="65"/>
      <c r="BG1294" s="65"/>
      <c r="BH1294" s="65"/>
      <c r="BI1294" s="65"/>
      <c r="BJ1294" s="65"/>
      <c r="BK1294" s="65"/>
      <c r="BL1294" s="65"/>
      <c r="BM1294" s="65"/>
      <c r="BN1294" s="65"/>
      <c r="BO1294" s="65"/>
      <c r="BP1294" s="65"/>
      <c r="BQ1294" s="65"/>
      <c r="BR1294" s="65"/>
      <c r="BS1294" s="65"/>
      <c r="BT1294" s="65"/>
      <c r="BU1294" s="65"/>
      <c r="BV1294" s="65"/>
      <c r="BW1294" s="65"/>
      <c r="BX1294" s="65"/>
      <c r="BY1294" s="65"/>
      <c r="BZ1294" s="65"/>
      <c r="CA1294" s="65"/>
      <c r="CB1294" s="65"/>
      <c r="CC1294" s="65"/>
      <c r="CD1294" s="65"/>
      <c r="CE1294" s="65"/>
      <c r="CF1294" s="65"/>
      <c r="CG1294" s="65"/>
      <c r="CH1294" s="65"/>
      <c r="CI1294" s="65"/>
      <c r="CJ1294" s="65"/>
      <c r="CK1294" s="65"/>
      <c r="CL1294" s="65"/>
      <c r="CM1294" s="65"/>
      <c r="CN1294" s="65"/>
      <c r="CO1294" s="65"/>
      <c r="CP1294" s="65"/>
      <c r="CQ1294" s="65"/>
      <c r="CR1294" s="65"/>
      <c r="CS1294" s="65"/>
      <c r="CT1294" s="65"/>
      <c r="CU1294" s="65"/>
      <c r="CV1294" s="65"/>
      <c r="CW1294" s="65"/>
      <c r="CX1294" s="65"/>
      <c r="CY1294" s="65"/>
      <c r="CZ1294" s="65"/>
      <c r="DA1294" s="65"/>
      <c r="DB1294" s="65"/>
      <c r="DC1294" s="65"/>
      <c r="DD1294" s="65"/>
      <c r="DE1294" s="65"/>
      <c r="DF1294" s="65"/>
      <c r="DG1294" s="65"/>
      <c r="DH1294" s="65"/>
      <c r="DI1294" s="65"/>
      <c r="DJ1294" s="65"/>
      <c r="DK1294" s="65"/>
      <c r="DL1294" s="65"/>
      <c r="DM1294" s="65"/>
      <c r="DN1294" s="65"/>
      <c r="DO1294" s="65"/>
      <c r="DP1294" s="65"/>
      <c r="DQ1294" s="65"/>
      <c r="DR1294" s="65"/>
      <c r="DS1294" s="65"/>
      <c r="DT1294" s="65"/>
      <c r="DU1294" s="65"/>
      <c r="DV1294" s="65"/>
      <c r="DW1294" s="65"/>
      <c r="DX1294" s="65"/>
      <c r="DY1294" s="65"/>
      <c r="DZ1294" s="65"/>
      <c r="EA1294" s="65"/>
    </row>
    <row r="1295" spans="1:131" x14ac:dyDescent="0.25">
      <c r="A1295" s="65"/>
      <c r="B1295" s="65"/>
      <c r="C1295" s="65"/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65"/>
      <c r="X1295" s="65"/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  <c r="AL1295" s="65"/>
      <c r="AM1295" s="65"/>
      <c r="AN1295" s="65"/>
      <c r="AO1295" s="65"/>
      <c r="AP1295" s="65"/>
      <c r="AQ1295" s="65"/>
      <c r="AR1295" s="65"/>
      <c r="AS1295" s="65"/>
      <c r="AT1295" s="65"/>
      <c r="AU1295" s="65"/>
      <c r="AV1295" s="65"/>
      <c r="AW1295" s="65"/>
      <c r="AX1295" s="65"/>
      <c r="AY1295" s="65"/>
      <c r="AZ1295" s="65"/>
      <c r="BA1295" s="65"/>
      <c r="BB1295" s="65"/>
      <c r="BC1295" s="65"/>
      <c r="BD1295" s="65"/>
      <c r="BE1295" s="65"/>
      <c r="BF1295" s="65"/>
      <c r="BG1295" s="65"/>
      <c r="BH1295" s="65"/>
      <c r="BI1295" s="65"/>
      <c r="BJ1295" s="65"/>
      <c r="BK1295" s="65"/>
      <c r="BL1295" s="65"/>
      <c r="BM1295" s="65"/>
      <c r="BN1295" s="65"/>
      <c r="BO1295" s="65"/>
      <c r="BP1295" s="65"/>
      <c r="BQ1295" s="65"/>
      <c r="BR1295" s="65"/>
      <c r="BS1295" s="65"/>
      <c r="BT1295" s="65"/>
      <c r="BU1295" s="65"/>
      <c r="BV1295" s="65"/>
      <c r="BW1295" s="65"/>
      <c r="BX1295" s="65"/>
      <c r="BY1295" s="65"/>
      <c r="BZ1295" s="65"/>
      <c r="CA1295" s="65"/>
      <c r="CB1295" s="65"/>
      <c r="CC1295" s="65"/>
      <c r="CD1295" s="65"/>
      <c r="CE1295" s="65"/>
      <c r="CF1295" s="65"/>
      <c r="CG1295" s="65"/>
      <c r="CH1295" s="65"/>
      <c r="CI1295" s="65"/>
      <c r="CJ1295" s="65"/>
      <c r="CK1295" s="65"/>
      <c r="CL1295" s="65"/>
      <c r="CM1295" s="65"/>
      <c r="CN1295" s="65"/>
      <c r="CO1295" s="65"/>
      <c r="CP1295" s="65"/>
      <c r="CQ1295" s="65"/>
      <c r="CR1295" s="65"/>
      <c r="CS1295" s="65"/>
      <c r="CT1295" s="65"/>
      <c r="CU1295" s="65"/>
      <c r="CV1295" s="65"/>
      <c r="CW1295" s="65"/>
      <c r="CX1295" s="65"/>
      <c r="CY1295" s="65"/>
      <c r="CZ1295" s="65"/>
      <c r="DA1295" s="65"/>
      <c r="DB1295" s="65"/>
      <c r="DC1295" s="65"/>
      <c r="DD1295" s="65"/>
      <c r="DE1295" s="65"/>
      <c r="DF1295" s="65"/>
      <c r="DG1295" s="65"/>
      <c r="DH1295" s="65"/>
      <c r="DI1295" s="65"/>
      <c r="DJ1295" s="65"/>
      <c r="DK1295" s="65"/>
      <c r="DL1295" s="65"/>
      <c r="DM1295" s="65"/>
      <c r="DN1295" s="65"/>
      <c r="DO1295" s="65"/>
      <c r="DP1295" s="65"/>
      <c r="DQ1295" s="65"/>
      <c r="DR1295" s="65"/>
      <c r="DS1295" s="65"/>
      <c r="DT1295" s="65"/>
      <c r="DU1295" s="65"/>
      <c r="DV1295" s="65"/>
      <c r="DW1295" s="65"/>
      <c r="DX1295" s="65"/>
      <c r="DY1295" s="65"/>
      <c r="DZ1295" s="65"/>
      <c r="EA1295" s="65"/>
    </row>
    <row r="1296" spans="1:131" x14ac:dyDescent="0.25">
      <c r="A1296" s="65"/>
      <c r="B1296" s="65"/>
      <c r="C1296" s="65"/>
      <c r="D1296" s="65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65"/>
      <c r="X1296" s="65"/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  <c r="AL1296" s="65"/>
      <c r="AM1296" s="65"/>
      <c r="AN1296" s="65"/>
      <c r="AO1296" s="65"/>
      <c r="AP1296" s="65"/>
      <c r="AQ1296" s="65"/>
      <c r="AR1296" s="65"/>
      <c r="AS1296" s="65"/>
      <c r="AT1296" s="65"/>
      <c r="AU1296" s="65"/>
      <c r="AV1296" s="65"/>
      <c r="AW1296" s="65"/>
      <c r="AX1296" s="65"/>
      <c r="AY1296" s="65"/>
      <c r="AZ1296" s="65"/>
      <c r="BA1296" s="65"/>
      <c r="BB1296" s="65"/>
      <c r="BC1296" s="65"/>
      <c r="BD1296" s="65"/>
      <c r="BE1296" s="65"/>
      <c r="BF1296" s="65"/>
      <c r="BG1296" s="65"/>
      <c r="BH1296" s="65"/>
      <c r="BI1296" s="65"/>
      <c r="BJ1296" s="65"/>
      <c r="BK1296" s="65"/>
      <c r="BL1296" s="65"/>
      <c r="BM1296" s="65"/>
      <c r="BN1296" s="65"/>
      <c r="BO1296" s="65"/>
      <c r="BP1296" s="65"/>
      <c r="BQ1296" s="65"/>
      <c r="BR1296" s="65"/>
      <c r="BS1296" s="65"/>
      <c r="BT1296" s="65"/>
      <c r="BU1296" s="65"/>
      <c r="BV1296" s="65"/>
      <c r="BW1296" s="65"/>
      <c r="BX1296" s="65"/>
      <c r="BY1296" s="65"/>
      <c r="BZ1296" s="65"/>
      <c r="CA1296" s="65"/>
      <c r="CB1296" s="65"/>
      <c r="CC1296" s="65"/>
      <c r="CD1296" s="65"/>
      <c r="CE1296" s="65"/>
      <c r="CF1296" s="65"/>
      <c r="CG1296" s="65"/>
      <c r="CH1296" s="65"/>
      <c r="CI1296" s="65"/>
      <c r="CJ1296" s="65"/>
      <c r="CK1296" s="65"/>
      <c r="CL1296" s="65"/>
      <c r="CM1296" s="65"/>
      <c r="CN1296" s="65"/>
      <c r="CO1296" s="65"/>
      <c r="CP1296" s="65"/>
      <c r="CQ1296" s="65"/>
      <c r="CR1296" s="65"/>
      <c r="CS1296" s="65"/>
      <c r="CT1296" s="65"/>
      <c r="CU1296" s="65"/>
      <c r="CV1296" s="65"/>
      <c r="CW1296" s="65"/>
      <c r="CX1296" s="65"/>
      <c r="CY1296" s="65"/>
      <c r="CZ1296" s="65"/>
      <c r="DA1296" s="65"/>
      <c r="DB1296" s="65"/>
      <c r="DC1296" s="65"/>
      <c r="DD1296" s="65"/>
      <c r="DE1296" s="65"/>
      <c r="DF1296" s="65"/>
      <c r="DG1296" s="65"/>
      <c r="DH1296" s="65"/>
      <c r="DI1296" s="65"/>
      <c r="DJ1296" s="65"/>
      <c r="DK1296" s="65"/>
      <c r="DL1296" s="65"/>
      <c r="DM1296" s="65"/>
      <c r="DN1296" s="65"/>
      <c r="DO1296" s="65"/>
      <c r="DP1296" s="65"/>
      <c r="DQ1296" s="65"/>
      <c r="DR1296" s="65"/>
      <c r="DS1296" s="65"/>
      <c r="DT1296" s="65"/>
      <c r="DU1296" s="65"/>
      <c r="DV1296" s="65"/>
      <c r="DW1296" s="65"/>
      <c r="DX1296" s="65"/>
      <c r="DY1296" s="65"/>
      <c r="DZ1296" s="65"/>
      <c r="EA1296" s="65"/>
    </row>
    <row r="1297" spans="1:131" x14ac:dyDescent="0.25">
      <c r="A1297" s="65"/>
      <c r="B1297" s="65"/>
      <c r="C1297" s="65"/>
      <c r="D1297" s="65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65"/>
      <c r="X1297" s="65"/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  <c r="AL1297" s="65"/>
      <c r="AM1297" s="65"/>
      <c r="AN1297" s="65"/>
      <c r="AO1297" s="65"/>
      <c r="AP1297" s="65"/>
      <c r="AQ1297" s="65"/>
      <c r="AR1297" s="65"/>
      <c r="AS1297" s="65"/>
      <c r="AT1297" s="65"/>
      <c r="AU1297" s="65"/>
      <c r="AV1297" s="65"/>
      <c r="AW1297" s="65"/>
      <c r="AX1297" s="65"/>
      <c r="AY1297" s="65"/>
      <c r="AZ1297" s="65"/>
      <c r="BA1297" s="65"/>
      <c r="BB1297" s="65"/>
      <c r="BC1297" s="65"/>
      <c r="BD1297" s="65"/>
      <c r="BE1297" s="65"/>
      <c r="BF1297" s="65"/>
      <c r="BG1297" s="65"/>
      <c r="BH1297" s="65"/>
      <c r="BI1297" s="65"/>
      <c r="BJ1297" s="65"/>
      <c r="BK1297" s="65"/>
      <c r="BL1297" s="65"/>
      <c r="BM1297" s="65"/>
      <c r="BN1297" s="65"/>
      <c r="BO1297" s="65"/>
      <c r="BP1297" s="65"/>
      <c r="BQ1297" s="65"/>
      <c r="BR1297" s="65"/>
      <c r="BS1297" s="65"/>
      <c r="BT1297" s="65"/>
      <c r="BU1297" s="65"/>
      <c r="BV1297" s="65"/>
      <c r="BW1297" s="65"/>
      <c r="BX1297" s="65"/>
      <c r="BY1297" s="65"/>
      <c r="BZ1297" s="65"/>
      <c r="CA1297" s="65"/>
      <c r="CB1297" s="65"/>
      <c r="CC1297" s="65"/>
      <c r="CD1297" s="65"/>
      <c r="CE1297" s="65"/>
      <c r="CF1297" s="65"/>
      <c r="CG1297" s="65"/>
      <c r="CH1297" s="65"/>
      <c r="CI1297" s="65"/>
      <c r="CJ1297" s="65"/>
      <c r="CK1297" s="65"/>
      <c r="CL1297" s="65"/>
      <c r="CM1297" s="65"/>
      <c r="CN1297" s="65"/>
      <c r="CO1297" s="65"/>
      <c r="CP1297" s="65"/>
      <c r="CQ1297" s="65"/>
      <c r="CR1297" s="65"/>
      <c r="CS1297" s="65"/>
      <c r="CT1297" s="65"/>
      <c r="CU1297" s="65"/>
      <c r="CV1297" s="65"/>
      <c r="CW1297" s="65"/>
      <c r="CX1297" s="65"/>
      <c r="CY1297" s="65"/>
      <c r="CZ1297" s="65"/>
      <c r="DA1297" s="65"/>
      <c r="DB1297" s="65"/>
      <c r="DC1297" s="65"/>
      <c r="DD1297" s="65"/>
      <c r="DE1297" s="65"/>
      <c r="DF1297" s="65"/>
      <c r="DG1297" s="65"/>
      <c r="DH1297" s="65"/>
      <c r="DI1297" s="65"/>
      <c r="DJ1297" s="65"/>
      <c r="DK1297" s="65"/>
      <c r="DL1297" s="65"/>
      <c r="DM1297" s="65"/>
      <c r="DN1297" s="65"/>
      <c r="DO1297" s="65"/>
      <c r="DP1297" s="65"/>
      <c r="DQ1297" s="65"/>
      <c r="DR1297" s="65"/>
      <c r="DS1297" s="65"/>
      <c r="DT1297" s="65"/>
      <c r="DU1297" s="65"/>
      <c r="DV1297" s="65"/>
      <c r="DW1297" s="65"/>
      <c r="DX1297" s="65"/>
      <c r="DY1297" s="65"/>
      <c r="DZ1297" s="65"/>
      <c r="EA1297" s="65"/>
    </row>
    <row r="1298" spans="1:131" x14ac:dyDescent="0.25">
      <c r="A1298" s="65"/>
      <c r="B1298" s="65"/>
      <c r="C1298" s="65"/>
      <c r="D1298" s="65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65"/>
      <c r="X1298" s="65"/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  <c r="AL1298" s="65"/>
      <c r="AM1298" s="65"/>
      <c r="AN1298" s="65"/>
      <c r="AO1298" s="65"/>
      <c r="AP1298" s="65"/>
      <c r="AQ1298" s="65"/>
      <c r="AR1298" s="65"/>
      <c r="AS1298" s="65"/>
      <c r="AT1298" s="65"/>
      <c r="AU1298" s="65"/>
      <c r="AV1298" s="65"/>
      <c r="AW1298" s="65"/>
      <c r="AX1298" s="65"/>
      <c r="AY1298" s="65"/>
      <c r="AZ1298" s="65"/>
      <c r="BA1298" s="65"/>
      <c r="BB1298" s="65"/>
      <c r="BC1298" s="65"/>
      <c r="BD1298" s="65"/>
      <c r="BE1298" s="65"/>
      <c r="BF1298" s="65"/>
      <c r="BG1298" s="65"/>
      <c r="BH1298" s="65"/>
      <c r="BI1298" s="65"/>
      <c r="BJ1298" s="65"/>
      <c r="BK1298" s="65"/>
      <c r="BL1298" s="65"/>
      <c r="BM1298" s="65"/>
      <c r="BN1298" s="65"/>
      <c r="BO1298" s="65"/>
      <c r="BP1298" s="65"/>
      <c r="BQ1298" s="65"/>
      <c r="BR1298" s="65"/>
      <c r="BS1298" s="65"/>
      <c r="BT1298" s="65"/>
      <c r="BU1298" s="65"/>
      <c r="BV1298" s="65"/>
      <c r="BW1298" s="65"/>
      <c r="BX1298" s="65"/>
      <c r="BY1298" s="65"/>
      <c r="BZ1298" s="65"/>
      <c r="CA1298" s="65"/>
      <c r="CB1298" s="65"/>
      <c r="CC1298" s="65"/>
      <c r="CD1298" s="65"/>
      <c r="CE1298" s="65"/>
      <c r="CF1298" s="65"/>
      <c r="CG1298" s="65"/>
      <c r="CH1298" s="65"/>
      <c r="CI1298" s="65"/>
      <c r="CJ1298" s="65"/>
      <c r="CK1298" s="65"/>
      <c r="CL1298" s="65"/>
      <c r="CM1298" s="65"/>
      <c r="CN1298" s="65"/>
      <c r="CO1298" s="65"/>
      <c r="CP1298" s="65"/>
      <c r="CQ1298" s="65"/>
      <c r="CR1298" s="65"/>
      <c r="CS1298" s="65"/>
      <c r="CT1298" s="65"/>
      <c r="CU1298" s="65"/>
      <c r="CV1298" s="65"/>
      <c r="CW1298" s="65"/>
      <c r="CX1298" s="65"/>
      <c r="CY1298" s="65"/>
      <c r="CZ1298" s="65"/>
      <c r="DA1298" s="65"/>
      <c r="DB1298" s="65"/>
      <c r="DC1298" s="65"/>
      <c r="DD1298" s="65"/>
      <c r="DE1298" s="65"/>
      <c r="DF1298" s="65"/>
      <c r="DG1298" s="65"/>
      <c r="DH1298" s="65"/>
      <c r="DI1298" s="65"/>
      <c r="DJ1298" s="65"/>
      <c r="DK1298" s="65"/>
      <c r="DL1298" s="65"/>
      <c r="DM1298" s="65"/>
      <c r="DN1298" s="65"/>
      <c r="DO1298" s="65"/>
      <c r="DP1298" s="65"/>
      <c r="DQ1298" s="65"/>
      <c r="DR1298" s="65"/>
      <c r="DS1298" s="65"/>
      <c r="DT1298" s="65"/>
      <c r="DU1298" s="65"/>
      <c r="DV1298" s="65"/>
      <c r="DW1298" s="65"/>
      <c r="DX1298" s="65"/>
      <c r="DY1298" s="65"/>
      <c r="DZ1298" s="65"/>
      <c r="EA1298" s="65"/>
    </row>
    <row r="1299" spans="1:131" x14ac:dyDescent="0.25">
      <c r="A1299" s="65"/>
      <c r="B1299" s="65"/>
      <c r="C1299" s="65"/>
      <c r="D1299" s="65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65"/>
      <c r="X1299" s="65"/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  <c r="AL1299" s="65"/>
      <c r="AM1299" s="65"/>
      <c r="AN1299" s="65"/>
      <c r="AO1299" s="65"/>
      <c r="AP1299" s="65"/>
      <c r="AQ1299" s="65"/>
      <c r="AR1299" s="65"/>
      <c r="AS1299" s="65"/>
      <c r="AT1299" s="65"/>
      <c r="AU1299" s="65"/>
      <c r="AV1299" s="65"/>
      <c r="AW1299" s="65"/>
      <c r="AX1299" s="65"/>
      <c r="AY1299" s="65"/>
      <c r="AZ1299" s="65"/>
      <c r="BA1299" s="65"/>
      <c r="BB1299" s="65"/>
      <c r="BC1299" s="65"/>
      <c r="BD1299" s="65"/>
      <c r="BE1299" s="65"/>
      <c r="BF1299" s="65"/>
      <c r="BG1299" s="65"/>
      <c r="BH1299" s="65"/>
      <c r="BI1299" s="65"/>
      <c r="BJ1299" s="65"/>
      <c r="BK1299" s="65"/>
      <c r="BL1299" s="65"/>
      <c r="BM1299" s="65"/>
      <c r="BN1299" s="65"/>
      <c r="BO1299" s="65"/>
      <c r="BP1299" s="65"/>
      <c r="BQ1299" s="65"/>
      <c r="BR1299" s="65"/>
      <c r="BS1299" s="65"/>
      <c r="BT1299" s="65"/>
      <c r="BU1299" s="65"/>
      <c r="BV1299" s="65"/>
      <c r="BW1299" s="65"/>
      <c r="BX1299" s="65"/>
      <c r="BY1299" s="65"/>
      <c r="BZ1299" s="65"/>
      <c r="CA1299" s="65"/>
      <c r="CB1299" s="65"/>
      <c r="CC1299" s="65"/>
      <c r="CD1299" s="65"/>
      <c r="CE1299" s="65"/>
      <c r="CF1299" s="65"/>
      <c r="CG1299" s="65"/>
      <c r="CH1299" s="65"/>
      <c r="CI1299" s="65"/>
      <c r="CJ1299" s="65"/>
      <c r="CK1299" s="65"/>
      <c r="CL1299" s="65"/>
      <c r="CM1299" s="65"/>
      <c r="CN1299" s="65"/>
      <c r="CO1299" s="65"/>
      <c r="CP1299" s="65"/>
      <c r="CQ1299" s="65"/>
      <c r="CR1299" s="65"/>
      <c r="CS1299" s="65"/>
      <c r="CT1299" s="65"/>
      <c r="CU1299" s="65"/>
      <c r="CV1299" s="65"/>
      <c r="CW1299" s="65"/>
      <c r="CX1299" s="65"/>
      <c r="CY1299" s="65"/>
      <c r="CZ1299" s="65"/>
      <c r="DA1299" s="65"/>
      <c r="DB1299" s="65"/>
      <c r="DC1299" s="65"/>
      <c r="DD1299" s="65"/>
      <c r="DE1299" s="65"/>
      <c r="DF1299" s="65"/>
      <c r="DG1299" s="65"/>
      <c r="DH1299" s="65"/>
      <c r="DI1299" s="65"/>
      <c r="DJ1299" s="65"/>
      <c r="DK1299" s="65"/>
      <c r="DL1299" s="65"/>
      <c r="DM1299" s="65"/>
      <c r="DN1299" s="65"/>
      <c r="DO1299" s="65"/>
      <c r="DP1299" s="65"/>
      <c r="DQ1299" s="65"/>
      <c r="DR1299" s="65"/>
      <c r="DS1299" s="65"/>
      <c r="DT1299" s="65"/>
      <c r="DU1299" s="65"/>
      <c r="DV1299" s="65"/>
      <c r="DW1299" s="65"/>
      <c r="DX1299" s="65"/>
      <c r="DY1299" s="65"/>
      <c r="DZ1299" s="65"/>
      <c r="EA1299" s="65"/>
    </row>
    <row r="1300" spans="1:131" x14ac:dyDescent="0.25">
      <c r="A1300" s="65"/>
      <c r="B1300" s="65"/>
      <c r="C1300" s="65"/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65"/>
      <c r="X1300" s="65"/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  <c r="AL1300" s="65"/>
      <c r="AM1300" s="65"/>
      <c r="AN1300" s="65"/>
      <c r="AO1300" s="65"/>
      <c r="AP1300" s="65"/>
      <c r="AQ1300" s="65"/>
      <c r="AR1300" s="65"/>
      <c r="AS1300" s="65"/>
      <c r="AT1300" s="65"/>
      <c r="AU1300" s="65"/>
      <c r="AV1300" s="65"/>
      <c r="AW1300" s="65"/>
      <c r="AX1300" s="65"/>
      <c r="AY1300" s="65"/>
      <c r="AZ1300" s="65"/>
      <c r="BA1300" s="65"/>
      <c r="BB1300" s="65"/>
      <c r="BC1300" s="65"/>
      <c r="BD1300" s="65"/>
      <c r="BE1300" s="65"/>
      <c r="BF1300" s="65"/>
      <c r="BG1300" s="65"/>
      <c r="BH1300" s="65"/>
      <c r="BI1300" s="65"/>
      <c r="BJ1300" s="65"/>
      <c r="BK1300" s="65"/>
      <c r="BL1300" s="65"/>
      <c r="BM1300" s="65"/>
      <c r="BN1300" s="65"/>
      <c r="BO1300" s="65"/>
      <c r="BP1300" s="65"/>
      <c r="BQ1300" s="65"/>
      <c r="BR1300" s="65"/>
      <c r="BS1300" s="65"/>
      <c r="BT1300" s="65"/>
      <c r="BU1300" s="65"/>
      <c r="BV1300" s="65"/>
      <c r="BW1300" s="65"/>
      <c r="BX1300" s="65"/>
      <c r="BY1300" s="65"/>
      <c r="BZ1300" s="65"/>
      <c r="CA1300" s="65"/>
      <c r="CB1300" s="65"/>
      <c r="CC1300" s="65"/>
      <c r="CD1300" s="65"/>
      <c r="CE1300" s="65"/>
      <c r="CF1300" s="65"/>
      <c r="CG1300" s="65"/>
      <c r="CH1300" s="65"/>
      <c r="CI1300" s="65"/>
      <c r="CJ1300" s="65"/>
      <c r="CK1300" s="65"/>
      <c r="CL1300" s="65"/>
      <c r="CM1300" s="65"/>
      <c r="CN1300" s="65"/>
      <c r="CO1300" s="65"/>
      <c r="CP1300" s="65"/>
      <c r="CQ1300" s="65"/>
      <c r="CR1300" s="65"/>
      <c r="CS1300" s="65"/>
      <c r="CT1300" s="65"/>
      <c r="CU1300" s="65"/>
      <c r="CV1300" s="65"/>
      <c r="CW1300" s="65"/>
      <c r="CX1300" s="65"/>
      <c r="CY1300" s="65"/>
      <c r="CZ1300" s="65"/>
      <c r="DA1300" s="65"/>
      <c r="DB1300" s="65"/>
      <c r="DC1300" s="65"/>
      <c r="DD1300" s="65"/>
      <c r="DE1300" s="65"/>
      <c r="DF1300" s="65"/>
      <c r="DG1300" s="65"/>
      <c r="DH1300" s="65"/>
      <c r="DI1300" s="65"/>
      <c r="DJ1300" s="65"/>
      <c r="DK1300" s="65"/>
      <c r="DL1300" s="65"/>
      <c r="DM1300" s="65"/>
      <c r="DN1300" s="65"/>
      <c r="DO1300" s="65"/>
      <c r="DP1300" s="65"/>
      <c r="DQ1300" s="65"/>
      <c r="DR1300" s="65"/>
      <c r="DS1300" s="65"/>
      <c r="DT1300" s="65"/>
      <c r="DU1300" s="65"/>
      <c r="DV1300" s="65"/>
      <c r="DW1300" s="65"/>
      <c r="DX1300" s="65"/>
      <c r="DY1300" s="65"/>
      <c r="DZ1300" s="65"/>
      <c r="EA1300" s="65"/>
    </row>
    <row r="1301" spans="1:131" x14ac:dyDescent="0.25">
      <c r="A1301" s="65"/>
      <c r="B1301" s="65"/>
      <c r="C1301" s="65"/>
      <c r="D1301" s="65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65"/>
      <c r="X1301" s="65"/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  <c r="AL1301" s="65"/>
      <c r="AM1301" s="65"/>
      <c r="AN1301" s="65"/>
      <c r="AO1301" s="65"/>
      <c r="AP1301" s="65"/>
      <c r="AQ1301" s="65"/>
      <c r="AR1301" s="65"/>
      <c r="AS1301" s="65"/>
      <c r="AT1301" s="65"/>
      <c r="AU1301" s="65"/>
      <c r="AV1301" s="65"/>
      <c r="AW1301" s="65"/>
      <c r="AX1301" s="65"/>
      <c r="AY1301" s="65"/>
      <c r="AZ1301" s="65"/>
      <c r="BA1301" s="65"/>
      <c r="BB1301" s="65"/>
      <c r="BC1301" s="65"/>
      <c r="BD1301" s="65"/>
      <c r="BE1301" s="65"/>
      <c r="BF1301" s="65"/>
      <c r="BG1301" s="65"/>
      <c r="BH1301" s="65"/>
      <c r="BI1301" s="65"/>
      <c r="BJ1301" s="65"/>
      <c r="BK1301" s="65"/>
      <c r="BL1301" s="65"/>
      <c r="BM1301" s="65"/>
      <c r="BN1301" s="65"/>
      <c r="BO1301" s="65"/>
      <c r="BP1301" s="65"/>
      <c r="BQ1301" s="65"/>
      <c r="BR1301" s="65"/>
      <c r="BS1301" s="65"/>
      <c r="BT1301" s="65"/>
      <c r="BU1301" s="65"/>
      <c r="BV1301" s="65"/>
      <c r="BW1301" s="65"/>
      <c r="BX1301" s="65"/>
      <c r="BY1301" s="65"/>
      <c r="BZ1301" s="65"/>
      <c r="CA1301" s="65"/>
      <c r="CB1301" s="65"/>
      <c r="CC1301" s="65"/>
      <c r="CD1301" s="65"/>
      <c r="CE1301" s="65"/>
      <c r="CF1301" s="65"/>
      <c r="CG1301" s="65"/>
      <c r="CH1301" s="65"/>
      <c r="CI1301" s="65"/>
      <c r="CJ1301" s="65"/>
      <c r="CK1301" s="65"/>
      <c r="CL1301" s="65"/>
      <c r="CM1301" s="65"/>
      <c r="CN1301" s="65"/>
      <c r="CO1301" s="65"/>
      <c r="CP1301" s="65"/>
      <c r="CQ1301" s="65"/>
      <c r="CR1301" s="65"/>
      <c r="CS1301" s="65"/>
      <c r="CT1301" s="65"/>
      <c r="CU1301" s="65"/>
      <c r="CV1301" s="65"/>
      <c r="CW1301" s="65"/>
      <c r="CX1301" s="65"/>
      <c r="CY1301" s="65"/>
      <c r="CZ1301" s="65"/>
      <c r="DA1301" s="65"/>
      <c r="DB1301" s="65"/>
      <c r="DC1301" s="65"/>
      <c r="DD1301" s="65"/>
      <c r="DE1301" s="65"/>
      <c r="DF1301" s="65"/>
      <c r="DG1301" s="65"/>
      <c r="DH1301" s="65"/>
      <c r="DI1301" s="65"/>
      <c r="DJ1301" s="65"/>
      <c r="DK1301" s="65"/>
      <c r="DL1301" s="65"/>
      <c r="DM1301" s="65"/>
      <c r="DN1301" s="65"/>
      <c r="DO1301" s="65"/>
      <c r="DP1301" s="65"/>
      <c r="DQ1301" s="65"/>
      <c r="DR1301" s="65"/>
      <c r="DS1301" s="65"/>
      <c r="DT1301" s="65"/>
      <c r="DU1301" s="65"/>
      <c r="DV1301" s="65"/>
      <c r="DW1301" s="65"/>
      <c r="DX1301" s="65"/>
      <c r="DY1301" s="65"/>
      <c r="DZ1301" s="65"/>
      <c r="EA1301" s="65"/>
    </row>
    <row r="1302" spans="1:131" x14ac:dyDescent="0.25">
      <c r="A1302" s="65"/>
      <c r="B1302" s="65"/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65"/>
      <c r="X1302" s="65"/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  <c r="AL1302" s="65"/>
      <c r="AM1302" s="65"/>
      <c r="AN1302" s="65"/>
      <c r="AO1302" s="65"/>
      <c r="AP1302" s="65"/>
      <c r="AQ1302" s="65"/>
      <c r="AR1302" s="65"/>
      <c r="AS1302" s="65"/>
      <c r="AT1302" s="65"/>
      <c r="AU1302" s="65"/>
      <c r="AV1302" s="65"/>
      <c r="AW1302" s="65"/>
      <c r="AX1302" s="65"/>
      <c r="AY1302" s="65"/>
      <c r="AZ1302" s="65"/>
      <c r="BA1302" s="65"/>
      <c r="BB1302" s="65"/>
      <c r="BC1302" s="65"/>
      <c r="BD1302" s="65"/>
      <c r="BE1302" s="65"/>
      <c r="BF1302" s="65"/>
      <c r="BG1302" s="65"/>
      <c r="BH1302" s="65"/>
      <c r="BI1302" s="65"/>
      <c r="BJ1302" s="65"/>
      <c r="BK1302" s="65"/>
      <c r="BL1302" s="65"/>
      <c r="BM1302" s="65"/>
      <c r="BN1302" s="65"/>
      <c r="BO1302" s="65"/>
      <c r="BP1302" s="65"/>
      <c r="BQ1302" s="65"/>
      <c r="BR1302" s="65"/>
      <c r="BS1302" s="65"/>
      <c r="BT1302" s="65"/>
      <c r="BU1302" s="65"/>
      <c r="BV1302" s="65"/>
      <c r="BW1302" s="65"/>
      <c r="BX1302" s="65"/>
      <c r="BY1302" s="65"/>
      <c r="BZ1302" s="65"/>
      <c r="CA1302" s="65"/>
      <c r="CB1302" s="65"/>
      <c r="CC1302" s="65"/>
      <c r="CD1302" s="65"/>
      <c r="CE1302" s="65"/>
      <c r="CF1302" s="65"/>
      <c r="CG1302" s="65"/>
      <c r="CH1302" s="65"/>
      <c r="CI1302" s="65"/>
      <c r="CJ1302" s="65"/>
      <c r="CK1302" s="65"/>
      <c r="CL1302" s="65"/>
      <c r="CM1302" s="65"/>
      <c r="CN1302" s="65"/>
      <c r="CO1302" s="65"/>
      <c r="CP1302" s="65"/>
      <c r="CQ1302" s="65"/>
      <c r="CR1302" s="65"/>
      <c r="CS1302" s="65"/>
      <c r="CT1302" s="65"/>
      <c r="CU1302" s="65"/>
      <c r="CV1302" s="65"/>
      <c r="CW1302" s="65"/>
      <c r="CX1302" s="65"/>
      <c r="CY1302" s="65"/>
      <c r="CZ1302" s="65"/>
      <c r="DA1302" s="65"/>
      <c r="DB1302" s="65"/>
      <c r="DC1302" s="65"/>
      <c r="DD1302" s="65"/>
      <c r="DE1302" s="65"/>
      <c r="DF1302" s="65"/>
      <c r="DG1302" s="65"/>
      <c r="DH1302" s="65"/>
      <c r="DI1302" s="65"/>
      <c r="DJ1302" s="65"/>
      <c r="DK1302" s="65"/>
      <c r="DL1302" s="65"/>
      <c r="DM1302" s="65"/>
      <c r="DN1302" s="65"/>
      <c r="DO1302" s="65"/>
      <c r="DP1302" s="65"/>
      <c r="DQ1302" s="65"/>
      <c r="DR1302" s="65"/>
      <c r="DS1302" s="65"/>
      <c r="DT1302" s="65"/>
      <c r="DU1302" s="65"/>
      <c r="DV1302" s="65"/>
      <c r="DW1302" s="65"/>
      <c r="DX1302" s="65"/>
      <c r="DY1302" s="65"/>
      <c r="DZ1302" s="65"/>
      <c r="EA1302" s="65"/>
    </row>
    <row r="1303" spans="1:131" x14ac:dyDescent="0.25">
      <c r="A1303" s="65"/>
      <c r="B1303" s="65"/>
      <c r="C1303" s="65"/>
      <c r="D1303" s="65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65"/>
      <c r="X1303" s="65"/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  <c r="AL1303" s="65"/>
      <c r="AM1303" s="65"/>
      <c r="AN1303" s="65"/>
      <c r="AO1303" s="65"/>
      <c r="AP1303" s="65"/>
      <c r="AQ1303" s="65"/>
      <c r="AR1303" s="65"/>
      <c r="AS1303" s="65"/>
      <c r="AT1303" s="65"/>
      <c r="AU1303" s="65"/>
      <c r="AV1303" s="65"/>
      <c r="AW1303" s="65"/>
      <c r="AX1303" s="65"/>
      <c r="AY1303" s="65"/>
      <c r="AZ1303" s="65"/>
      <c r="BA1303" s="65"/>
      <c r="BB1303" s="65"/>
      <c r="BC1303" s="65"/>
      <c r="BD1303" s="65"/>
      <c r="BE1303" s="65"/>
      <c r="BF1303" s="65"/>
      <c r="BG1303" s="65"/>
      <c r="BH1303" s="65"/>
      <c r="BI1303" s="65"/>
      <c r="BJ1303" s="65"/>
      <c r="BK1303" s="65"/>
      <c r="BL1303" s="65"/>
      <c r="BM1303" s="65"/>
      <c r="BN1303" s="65"/>
      <c r="BO1303" s="65"/>
      <c r="BP1303" s="65"/>
      <c r="BQ1303" s="65"/>
      <c r="BR1303" s="65"/>
      <c r="BS1303" s="65"/>
      <c r="BT1303" s="65"/>
      <c r="BU1303" s="65"/>
      <c r="BV1303" s="65"/>
      <c r="BW1303" s="65"/>
      <c r="BX1303" s="65"/>
      <c r="BY1303" s="65"/>
      <c r="BZ1303" s="65"/>
      <c r="CA1303" s="65"/>
      <c r="CB1303" s="65"/>
      <c r="CC1303" s="65"/>
      <c r="CD1303" s="65"/>
      <c r="CE1303" s="65"/>
      <c r="CF1303" s="65"/>
      <c r="CG1303" s="65"/>
      <c r="CH1303" s="65"/>
      <c r="CI1303" s="65"/>
      <c r="CJ1303" s="65"/>
      <c r="CK1303" s="65"/>
      <c r="CL1303" s="65"/>
      <c r="CM1303" s="65"/>
      <c r="CN1303" s="65"/>
      <c r="CO1303" s="65"/>
      <c r="CP1303" s="65"/>
      <c r="CQ1303" s="65"/>
      <c r="CR1303" s="65"/>
      <c r="CS1303" s="65"/>
      <c r="CT1303" s="65"/>
      <c r="CU1303" s="65"/>
      <c r="CV1303" s="65"/>
      <c r="CW1303" s="65"/>
      <c r="CX1303" s="65"/>
      <c r="CY1303" s="65"/>
      <c r="CZ1303" s="65"/>
      <c r="DA1303" s="65"/>
      <c r="DB1303" s="65"/>
      <c r="DC1303" s="65"/>
      <c r="DD1303" s="65"/>
      <c r="DE1303" s="65"/>
      <c r="DF1303" s="65"/>
      <c r="DG1303" s="65"/>
      <c r="DH1303" s="65"/>
      <c r="DI1303" s="65"/>
      <c r="DJ1303" s="65"/>
      <c r="DK1303" s="65"/>
      <c r="DL1303" s="65"/>
      <c r="DM1303" s="65"/>
      <c r="DN1303" s="65"/>
      <c r="DO1303" s="65"/>
      <c r="DP1303" s="65"/>
      <c r="DQ1303" s="65"/>
      <c r="DR1303" s="65"/>
      <c r="DS1303" s="65"/>
      <c r="DT1303" s="65"/>
      <c r="DU1303" s="65"/>
      <c r="DV1303" s="65"/>
      <c r="DW1303" s="65"/>
      <c r="DX1303" s="65"/>
      <c r="DY1303" s="65"/>
      <c r="DZ1303" s="65"/>
      <c r="EA1303" s="65"/>
    </row>
    <row r="1304" spans="1:131" x14ac:dyDescent="0.25">
      <c r="A1304" s="65"/>
      <c r="B1304" s="65"/>
      <c r="C1304" s="65"/>
      <c r="D1304" s="65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65"/>
      <c r="X1304" s="65"/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  <c r="AL1304" s="65"/>
      <c r="AM1304" s="65"/>
      <c r="AN1304" s="65"/>
      <c r="AO1304" s="65"/>
      <c r="AP1304" s="65"/>
      <c r="AQ1304" s="65"/>
      <c r="AR1304" s="65"/>
      <c r="AS1304" s="65"/>
      <c r="AT1304" s="65"/>
      <c r="AU1304" s="65"/>
      <c r="AV1304" s="65"/>
      <c r="AW1304" s="65"/>
      <c r="AX1304" s="65"/>
      <c r="AY1304" s="65"/>
      <c r="AZ1304" s="65"/>
      <c r="BA1304" s="65"/>
      <c r="BB1304" s="65"/>
      <c r="BC1304" s="65"/>
      <c r="BD1304" s="65"/>
      <c r="BE1304" s="65"/>
      <c r="BF1304" s="65"/>
      <c r="BG1304" s="65"/>
      <c r="BH1304" s="65"/>
      <c r="BI1304" s="65"/>
      <c r="BJ1304" s="65"/>
      <c r="BK1304" s="65"/>
      <c r="BL1304" s="65"/>
      <c r="BM1304" s="65"/>
      <c r="BN1304" s="65"/>
      <c r="BO1304" s="65"/>
      <c r="BP1304" s="65"/>
      <c r="BQ1304" s="65"/>
      <c r="BR1304" s="65"/>
      <c r="BS1304" s="65"/>
      <c r="BT1304" s="65"/>
      <c r="BU1304" s="65"/>
      <c r="BV1304" s="65"/>
      <c r="BW1304" s="65"/>
      <c r="BX1304" s="65"/>
      <c r="BY1304" s="65"/>
      <c r="BZ1304" s="65"/>
      <c r="CA1304" s="65"/>
      <c r="CB1304" s="65"/>
      <c r="CC1304" s="65"/>
      <c r="CD1304" s="65"/>
      <c r="CE1304" s="65"/>
      <c r="CF1304" s="65"/>
      <c r="CG1304" s="65"/>
      <c r="CH1304" s="65"/>
      <c r="CI1304" s="65"/>
      <c r="CJ1304" s="65"/>
      <c r="CK1304" s="65"/>
      <c r="CL1304" s="65"/>
      <c r="CM1304" s="65"/>
      <c r="CN1304" s="65"/>
      <c r="CO1304" s="65"/>
      <c r="CP1304" s="65"/>
      <c r="CQ1304" s="65"/>
      <c r="CR1304" s="65"/>
      <c r="CS1304" s="65"/>
      <c r="CT1304" s="65"/>
      <c r="CU1304" s="65"/>
      <c r="CV1304" s="65"/>
      <c r="CW1304" s="65"/>
      <c r="CX1304" s="65"/>
      <c r="CY1304" s="65"/>
      <c r="CZ1304" s="65"/>
      <c r="DA1304" s="65"/>
      <c r="DB1304" s="65"/>
      <c r="DC1304" s="65"/>
      <c r="DD1304" s="65"/>
      <c r="DE1304" s="65"/>
      <c r="DF1304" s="65"/>
      <c r="DG1304" s="65"/>
      <c r="DH1304" s="65"/>
      <c r="DI1304" s="65"/>
      <c r="DJ1304" s="65"/>
      <c r="DK1304" s="65"/>
      <c r="DL1304" s="65"/>
      <c r="DM1304" s="65"/>
      <c r="DN1304" s="65"/>
      <c r="DO1304" s="65"/>
      <c r="DP1304" s="65"/>
      <c r="DQ1304" s="65"/>
      <c r="DR1304" s="65"/>
      <c r="DS1304" s="65"/>
      <c r="DT1304" s="65"/>
      <c r="DU1304" s="65"/>
      <c r="DV1304" s="65"/>
      <c r="DW1304" s="65"/>
      <c r="DX1304" s="65"/>
      <c r="DY1304" s="65"/>
      <c r="DZ1304" s="65"/>
      <c r="EA1304" s="65"/>
    </row>
    <row r="1305" spans="1:131" x14ac:dyDescent="0.25">
      <c r="A1305" s="65"/>
      <c r="B1305" s="65"/>
      <c r="C1305" s="65"/>
      <c r="D1305" s="65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65"/>
      <c r="X1305" s="65"/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  <c r="AL1305" s="65"/>
      <c r="AM1305" s="65"/>
      <c r="AN1305" s="65"/>
      <c r="AO1305" s="65"/>
      <c r="AP1305" s="65"/>
      <c r="AQ1305" s="65"/>
      <c r="AR1305" s="65"/>
      <c r="AS1305" s="65"/>
      <c r="AT1305" s="65"/>
      <c r="AU1305" s="65"/>
      <c r="AV1305" s="65"/>
      <c r="AW1305" s="65"/>
      <c r="AX1305" s="65"/>
      <c r="AY1305" s="65"/>
      <c r="AZ1305" s="65"/>
      <c r="BA1305" s="65"/>
      <c r="BB1305" s="65"/>
      <c r="BC1305" s="65"/>
      <c r="BD1305" s="65"/>
      <c r="BE1305" s="65"/>
      <c r="BF1305" s="65"/>
      <c r="BG1305" s="65"/>
      <c r="BH1305" s="65"/>
      <c r="BI1305" s="65"/>
      <c r="BJ1305" s="65"/>
      <c r="BK1305" s="65"/>
      <c r="BL1305" s="65"/>
      <c r="BM1305" s="65"/>
      <c r="BN1305" s="65"/>
      <c r="BO1305" s="65"/>
      <c r="BP1305" s="65"/>
      <c r="BQ1305" s="65"/>
      <c r="BR1305" s="65"/>
      <c r="BS1305" s="65"/>
      <c r="BT1305" s="65"/>
      <c r="BU1305" s="65"/>
      <c r="BV1305" s="65"/>
      <c r="BW1305" s="65"/>
      <c r="BX1305" s="65"/>
      <c r="BY1305" s="65"/>
      <c r="BZ1305" s="65"/>
      <c r="CA1305" s="65"/>
      <c r="CB1305" s="65"/>
      <c r="CC1305" s="65"/>
      <c r="CD1305" s="65"/>
      <c r="CE1305" s="65"/>
      <c r="CF1305" s="65"/>
      <c r="CG1305" s="65"/>
      <c r="CH1305" s="65"/>
      <c r="CI1305" s="65"/>
      <c r="CJ1305" s="65"/>
      <c r="CK1305" s="65"/>
      <c r="CL1305" s="65"/>
      <c r="CM1305" s="65"/>
      <c r="CN1305" s="65"/>
      <c r="CO1305" s="65"/>
      <c r="CP1305" s="65"/>
      <c r="CQ1305" s="65"/>
      <c r="CR1305" s="65"/>
      <c r="CS1305" s="65"/>
      <c r="CT1305" s="65"/>
      <c r="CU1305" s="65"/>
      <c r="CV1305" s="65"/>
      <c r="CW1305" s="65"/>
      <c r="CX1305" s="65"/>
      <c r="CY1305" s="65"/>
      <c r="CZ1305" s="65"/>
      <c r="DA1305" s="65"/>
      <c r="DB1305" s="65"/>
      <c r="DC1305" s="65"/>
      <c r="DD1305" s="65"/>
      <c r="DE1305" s="65"/>
      <c r="DF1305" s="65"/>
      <c r="DG1305" s="65"/>
      <c r="DH1305" s="65"/>
      <c r="DI1305" s="65"/>
      <c r="DJ1305" s="65"/>
      <c r="DK1305" s="65"/>
      <c r="DL1305" s="65"/>
      <c r="DM1305" s="65"/>
      <c r="DN1305" s="65"/>
      <c r="DO1305" s="65"/>
      <c r="DP1305" s="65"/>
      <c r="DQ1305" s="65"/>
      <c r="DR1305" s="65"/>
      <c r="DS1305" s="65"/>
      <c r="DT1305" s="65"/>
      <c r="DU1305" s="65"/>
      <c r="DV1305" s="65"/>
      <c r="DW1305" s="65"/>
      <c r="DX1305" s="65"/>
      <c r="DY1305" s="65"/>
      <c r="DZ1305" s="65"/>
      <c r="EA1305" s="65"/>
    </row>
    <row r="1306" spans="1:131" x14ac:dyDescent="0.25">
      <c r="A1306" s="65"/>
      <c r="B1306" s="65"/>
      <c r="C1306" s="65"/>
      <c r="D1306" s="65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  <c r="AL1306" s="65"/>
      <c r="AM1306" s="65"/>
      <c r="AN1306" s="65"/>
      <c r="AO1306" s="65"/>
      <c r="AP1306" s="65"/>
      <c r="AQ1306" s="65"/>
      <c r="AR1306" s="65"/>
      <c r="AS1306" s="65"/>
      <c r="AT1306" s="65"/>
      <c r="AU1306" s="65"/>
      <c r="AV1306" s="65"/>
      <c r="AW1306" s="65"/>
      <c r="AX1306" s="65"/>
      <c r="AY1306" s="65"/>
      <c r="AZ1306" s="65"/>
      <c r="BA1306" s="65"/>
      <c r="BB1306" s="65"/>
      <c r="BC1306" s="65"/>
      <c r="BD1306" s="65"/>
      <c r="BE1306" s="65"/>
      <c r="BF1306" s="65"/>
      <c r="BG1306" s="65"/>
      <c r="BH1306" s="65"/>
      <c r="BI1306" s="65"/>
      <c r="BJ1306" s="65"/>
      <c r="BK1306" s="65"/>
      <c r="BL1306" s="65"/>
      <c r="BM1306" s="65"/>
      <c r="BN1306" s="65"/>
      <c r="BO1306" s="65"/>
      <c r="BP1306" s="65"/>
      <c r="BQ1306" s="65"/>
      <c r="BR1306" s="65"/>
      <c r="BS1306" s="65"/>
      <c r="BT1306" s="65"/>
      <c r="BU1306" s="65"/>
      <c r="BV1306" s="65"/>
      <c r="BW1306" s="65"/>
      <c r="BX1306" s="65"/>
      <c r="BY1306" s="65"/>
      <c r="BZ1306" s="65"/>
      <c r="CA1306" s="65"/>
      <c r="CB1306" s="65"/>
      <c r="CC1306" s="65"/>
      <c r="CD1306" s="65"/>
      <c r="CE1306" s="65"/>
      <c r="CF1306" s="65"/>
      <c r="CG1306" s="65"/>
      <c r="CH1306" s="65"/>
      <c r="CI1306" s="65"/>
      <c r="CJ1306" s="65"/>
      <c r="CK1306" s="65"/>
      <c r="CL1306" s="65"/>
      <c r="CM1306" s="65"/>
      <c r="CN1306" s="65"/>
      <c r="CO1306" s="65"/>
      <c r="CP1306" s="65"/>
      <c r="CQ1306" s="65"/>
      <c r="CR1306" s="65"/>
      <c r="CS1306" s="65"/>
      <c r="CT1306" s="65"/>
      <c r="CU1306" s="65"/>
      <c r="CV1306" s="65"/>
      <c r="CW1306" s="65"/>
      <c r="CX1306" s="65"/>
      <c r="CY1306" s="65"/>
      <c r="CZ1306" s="65"/>
      <c r="DA1306" s="65"/>
      <c r="DB1306" s="65"/>
      <c r="DC1306" s="65"/>
      <c r="DD1306" s="65"/>
      <c r="DE1306" s="65"/>
      <c r="DF1306" s="65"/>
      <c r="DG1306" s="65"/>
      <c r="DH1306" s="65"/>
      <c r="DI1306" s="65"/>
      <c r="DJ1306" s="65"/>
      <c r="DK1306" s="65"/>
      <c r="DL1306" s="65"/>
      <c r="DM1306" s="65"/>
      <c r="DN1306" s="65"/>
      <c r="DO1306" s="65"/>
      <c r="DP1306" s="65"/>
      <c r="DQ1306" s="65"/>
      <c r="DR1306" s="65"/>
      <c r="DS1306" s="65"/>
      <c r="DT1306" s="65"/>
      <c r="DU1306" s="65"/>
      <c r="DV1306" s="65"/>
      <c r="DW1306" s="65"/>
      <c r="DX1306" s="65"/>
      <c r="DY1306" s="65"/>
      <c r="DZ1306" s="65"/>
      <c r="EA1306" s="65"/>
    </row>
    <row r="1307" spans="1:131" x14ac:dyDescent="0.25">
      <c r="A1307" s="65"/>
      <c r="B1307" s="65"/>
      <c r="C1307" s="65"/>
      <c r="D1307" s="65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  <c r="AL1307" s="65"/>
      <c r="AM1307" s="65"/>
      <c r="AN1307" s="65"/>
      <c r="AO1307" s="65"/>
      <c r="AP1307" s="65"/>
      <c r="AQ1307" s="65"/>
      <c r="AR1307" s="65"/>
      <c r="AS1307" s="65"/>
      <c r="AT1307" s="65"/>
      <c r="AU1307" s="65"/>
      <c r="AV1307" s="65"/>
      <c r="AW1307" s="65"/>
      <c r="AX1307" s="65"/>
      <c r="AY1307" s="65"/>
      <c r="AZ1307" s="65"/>
      <c r="BA1307" s="65"/>
      <c r="BB1307" s="65"/>
      <c r="BC1307" s="65"/>
      <c r="BD1307" s="65"/>
      <c r="BE1307" s="65"/>
      <c r="BF1307" s="65"/>
      <c r="BG1307" s="65"/>
      <c r="BH1307" s="65"/>
      <c r="BI1307" s="65"/>
      <c r="BJ1307" s="65"/>
      <c r="BK1307" s="65"/>
      <c r="BL1307" s="65"/>
      <c r="BM1307" s="65"/>
      <c r="BN1307" s="65"/>
      <c r="BO1307" s="65"/>
      <c r="BP1307" s="65"/>
      <c r="BQ1307" s="65"/>
      <c r="BR1307" s="65"/>
      <c r="BS1307" s="65"/>
      <c r="BT1307" s="65"/>
      <c r="BU1307" s="65"/>
      <c r="BV1307" s="65"/>
      <c r="BW1307" s="65"/>
      <c r="BX1307" s="65"/>
      <c r="BY1307" s="65"/>
      <c r="BZ1307" s="65"/>
      <c r="CA1307" s="65"/>
      <c r="CB1307" s="65"/>
      <c r="CC1307" s="65"/>
      <c r="CD1307" s="65"/>
      <c r="CE1307" s="65"/>
      <c r="CF1307" s="65"/>
      <c r="CG1307" s="65"/>
      <c r="CH1307" s="65"/>
      <c r="CI1307" s="65"/>
      <c r="CJ1307" s="65"/>
      <c r="CK1307" s="65"/>
      <c r="CL1307" s="65"/>
      <c r="CM1307" s="65"/>
      <c r="CN1307" s="65"/>
      <c r="CO1307" s="65"/>
      <c r="CP1307" s="65"/>
      <c r="CQ1307" s="65"/>
      <c r="CR1307" s="65"/>
      <c r="CS1307" s="65"/>
      <c r="CT1307" s="65"/>
      <c r="CU1307" s="65"/>
      <c r="CV1307" s="65"/>
      <c r="CW1307" s="65"/>
      <c r="CX1307" s="65"/>
      <c r="CY1307" s="65"/>
      <c r="CZ1307" s="65"/>
      <c r="DA1307" s="65"/>
      <c r="DB1307" s="65"/>
      <c r="DC1307" s="65"/>
      <c r="DD1307" s="65"/>
      <c r="DE1307" s="65"/>
      <c r="DF1307" s="65"/>
      <c r="DG1307" s="65"/>
      <c r="DH1307" s="65"/>
      <c r="DI1307" s="65"/>
      <c r="DJ1307" s="65"/>
      <c r="DK1307" s="65"/>
      <c r="DL1307" s="65"/>
      <c r="DM1307" s="65"/>
      <c r="DN1307" s="65"/>
      <c r="DO1307" s="65"/>
      <c r="DP1307" s="65"/>
      <c r="DQ1307" s="65"/>
      <c r="DR1307" s="65"/>
      <c r="DS1307" s="65"/>
      <c r="DT1307" s="65"/>
      <c r="DU1307" s="65"/>
      <c r="DV1307" s="65"/>
      <c r="DW1307" s="65"/>
      <c r="DX1307" s="65"/>
      <c r="DY1307" s="65"/>
      <c r="DZ1307" s="65"/>
      <c r="EA1307" s="65"/>
    </row>
    <row r="1308" spans="1:131" x14ac:dyDescent="0.25">
      <c r="A1308" s="65"/>
      <c r="B1308" s="65"/>
      <c r="C1308" s="65"/>
      <c r="D1308" s="65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  <c r="AL1308" s="65"/>
      <c r="AM1308" s="65"/>
      <c r="AN1308" s="65"/>
      <c r="AO1308" s="65"/>
      <c r="AP1308" s="65"/>
      <c r="AQ1308" s="65"/>
      <c r="AR1308" s="65"/>
      <c r="AS1308" s="65"/>
      <c r="AT1308" s="65"/>
      <c r="AU1308" s="65"/>
      <c r="AV1308" s="65"/>
      <c r="AW1308" s="65"/>
      <c r="AX1308" s="65"/>
      <c r="AY1308" s="65"/>
      <c r="AZ1308" s="65"/>
      <c r="BA1308" s="65"/>
      <c r="BB1308" s="65"/>
      <c r="BC1308" s="65"/>
      <c r="BD1308" s="65"/>
      <c r="BE1308" s="65"/>
      <c r="BF1308" s="65"/>
      <c r="BG1308" s="65"/>
      <c r="BH1308" s="65"/>
      <c r="BI1308" s="65"/>
      <c r="BJ1308" s="65"/>
      <c r="BK1308" s="65"/>
      <c r="BL1308" s="65"/>
      <c r="BM1308" s="65"/>
      <c r="BN1308" s="65"/>
      <c r="BO1308" s="65"/>
      <c r="BP1308" s="65"/>
      <c r="BQ1308" s="65"/>
      <c r="BR1308" s="65"/>
      <c r="BS1308" s="65"/>
      <c r="BT1308" s="65"/>
      <c r="BU1308" s="65"/>
      <c r="BV1308" s="65"/>
      <c r="BW1308" s="65"/>
      <c r="BX1308" s="65"/>
      <c r="BY1308" s="65"/>
      <c r="BZ1308" s="65"/>
      <c r="CA1308" s="65"/>
      <c r="CB1308" s="65"/>
      <c r="CC1308" s="65"/>
      <c r="CD1308" s="65"/>
      <c r="CE1308" s="65"/>
      <c r="CF1308" s="65"/>
      <c r="CG1308" s="65"/>
      <c r="CH1308" s="65"/>
      <c r="CI1308" s="65"/>
      <c r="CJ1308" s="65"/>
      <c r="CK1308" s="65"/>
      <c r="CL1308" s="65"/>
      <c r="CM1308" s="65"/>
      <c r="CN1308" s="65"/>
      <c r="CO1308" s="65"/>
      <c r="CP1308" s="65"/>
      <c r="CQ1308" s="65"/>
      <c r="CR1308" s="65"/>
      <c r="CS1308" s="65"/>
      <c r="CT1308" s="65"/>
      <c r="CU1308" s="65"/>
      <c r="CV1308" s="65"/>
      <c r="CW1308" s="65"/>
      <c r="CX1308" s="65"/>
      <c r="CY1308" s="65"/>
      <c r="CZ1308" s="65"/>
      <c r="DA1308" s="65"/>
      <c r="DB1308" s="65"/>
      <c r="DC1308" s="65"/>
      <c r="DD1308" s="65"/>
      <c r="DE1308" s="65"/>
      <c r="DF1308" s="65"/>
      <c r="DG1308" s="65"/>
      <c r="DH1308" s="65"/>
      <c r="DI1308" s="65"/>
      <c r="DJ1308" s="65"/>
      <c r="DK1308" s="65"/>
      <c r="DL1308" s="65"/>
      <c r="DM1308" s="65"/>
      <c r="DN1308" s="65"/>
      <c r="DO1308" s="65"/>
      <c r="DP1308" s="65"/>
      <c r="DQ1308" s="65"/>
      <c r="DR1308" s="65"/>
      <c r="DS1308" s="65"/>
      <c r="DT1308" s="65"/>
      <c r="DU1308" s="65"/>
      <c r="DV1308" s="65"/>
      <c r="DW1308" s="65"/>
      <c r="DX1308" s="65"/>
      <c r="DY1308" s="65"/>
      <c r="DZ1308" s="65"/>
      <c r="EA1308" s="65"/>
    </row>
    <row r="1309" spans="1:131" x14ac:dyDescent="0.25">
      <c r="A1309" s="65"/>
      <c r="B1309" s="65"/>
      <c r="C1309" s="65"/>
      <c r="D1309" s="65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  <c r="AL1309" s="65"/>
      <c r="AM1309" s="65"/>
      <c r="AN1309" s="65"/>
      <c r="AO1309" s="65"/>
      <c r="AP1309" s="65"/>
      <c r="AQ1309" s="65"/>
      <c r="AR1309" s="65"/>
      <c r="AS1309" s="65"/>
      <c r="AT1309" s="65"/>
      <c r="AU1309" s="65"/>
      <c r="AV1309" s="65"/>
      <c r="AW1309" s="65"/>
      <c r="AX1309" s="65"/>
      <c r="AY1309" s="65"/>
      <c r="AZ1309" s="65"/>
      <c r="BA1309" s="65"/>
      <c r="BB1309" s="65"/>
      <c r="BC1309" s="65"/>
      <c r="BD1309" s="65"/>
      <c r="BE1309" s="65"/>
      <c r="BF1309" s="65"/>
      <c r="BG1309" s="65"/>
      <c r="BH1309" s="65"/>
      <c r="BI1309" s="65"/>
      <c r="BJ1309" s="65"/>
      <c r="BK1309" s="65"/>
      <c r="BL1309" s="65"/>
      <c r="BM1309" s="65"/>
      <c r="BN1309" s="65"/>
      <c r="BO1309" s="65"/>
      <c r="BP1309" s="65"/>
      <c r="BQ1309" s="65"/>
      <c r="BR1309" s="65"/>
      <c r="BS1309" s="65"/>
      <c r="BT1309" s="65"/>
      <c r="BU1309" s="65"/>
      <c r="BV1309" s="65"/>
      <c r="BW1309" s="65"/>
      <c r="BX1309" s="65"/>
      <c r="BY1309" s="65"/>
      <c r="BZ1309" s="65"/>
      <c r="CA1309" s="65"/>
      <c r="CB1309" s="65"/>
      <c r="CC1309" s="65"/>
      <c r="CD1309" s="65"/>
      <c r="CE1309" s="65"/>
      <c r="CF1309" s="65"/>
      <c r="CG1309" s="65"/>
      <c r="CH1309" s="65"/>
      <c r="CI1309" s="65"/>
      <c r="CJ1309" s="65"/>
      <c r="CK1309" s="65"/>
      <c r="CL1309" s="65"/>
      <c r="CM1309" s="65"/>
      <c r="CN1309" s="65"/>
      <c r="CO1309" s="65"/>
      <c r="CP1309" s="65"/>
      <c r="CQ1309" s="65"/>
      <c r="CR1309" s="65"/>
      <c r="CS1309" s="65"/>
      <c r="CT1309" s="65"/>
      <c r="CU1309" s="65"/>
      <c r="CV1309" s="65"/>
      <c r="CW1309" s="65"/>
      <c r="CX1309" s="65"/>
      <c r="CY1309" s="65"/>
      <c r="CZ1309" s="65"/>
      <c r="DA1309" s="65"/>
      <c r="DB1309" s="65"/>
      <c r="DC1309" s="65"/>
      <c r="DD1309" s="65"/>
      <c r="DE1309" s="65"/>
      <c r="DF1309" s="65"/>
      <c r="DG1309" s="65"/>
      <c r="DH1309" s="65"/>
      <c r="DI1309" s="65"/>
      <c r="DJ1309" s="65"/>
      <c r="DK1309" s="65"/>
      <c r="DL1309" s="65"/>
      <c r="DM1309" s="65"/>
      <c r="DN1309" s="65"/>
      <c r="DO1309" s="65"/>
      <c r="DP1309" s="65"/>
      <c r="DQ1309" s="65"/>
      <c r="DR1309" s="65"/>
      <c r="DS1309" s="65"/>
      <c r="DT1309" s="65"/>
      <c r="DU1309" s="65"/>
      <c r="DV1309" s="65"/>
      <c r="DW1309" s="65"/>
      <c r="DX1309" s="65"/>
      <c r="DY1309" s="65"/>
      <c r="DZ1309" s="65"/>
      <c r="EA1309" s="65"/>
    </row>
    <row r="1310" spans="1:131" x14ac:dyDescent="0.25">
      <c r="A1310" s="65"/>
      <c r="B1310" s="65"/>
      <c r="C1310" s="65"/>
      <c r="D1310" s="65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  <c r="AL1310" s="65"/>
      <c r="AM1310" s="65"/>
      <c r="AN1310" s="65"/>
      <c r="AO1310" s="65"/>
      <c r="AP1310" s="65"/>
      <c r="AQ1310" s="65"/>
      <c r="AR1310" s="65"/>
      <c r="AS1310" s="65"/>
      <c r="AT1310" s="65"/>
      <c r="AU1310" s="65"/>
      <c r="AV1310" s="65"/>
      <c r="AW1310" s="65"/>
      <c r="AX1310" s="65"/>
      <c r="AY1310" s="65"/>
      <c r="AZ1310" s="65"/>
      <c r="BA1310" s="65"/>
      <c r="BB1310" s="65"/>
      <c r="BC1310" s="65"/>
      <c r="BD1310" s="65"/>
      <c r="BE1310" s="65"/>
      <c r="BF1310" s="65"/>
      <c r="BG1310" s="65"/>
      <c r="BH1310" s="65"/>
      <c r="BI1310" s="65"/>
      <c r="BJ1310" s="65"/>
      <c r="BK1310" s="65"/>
      <c r="BL1310" s="65"/>
      <c r="BM1310" s="65"/>
      <c r="BN1310" s="65"/>
      <c r="BO1310" s="65"/>
      <c r="BP1310" s="65"/>
      <c r="BQ1310" s="65"/>
      <c r="BR1310" s="65"/>
      <c r="BS1310" s="65"/>
      <c r="BT1310" s="65"/>
      <c r="BU1310" s="65"/>
      <c r="BV1310" s="65"/>
      <c r="BW1310" s="65"/>
      <c r="BX1310" s="65"/>
      <c r="BY1310" s="65"/>
      <c r="BZ1310" s="65"/>
      <c r="CA1310" s="65"/>
      <c r="CB1310" s="65"/>
      <c r="CC1310" s="65"/>
      <c r="CD1310" s="65"/>
      <c r="CE1310" s="65"/>
      <c r="CF1310" s="65"/>
      <c r="CG1310" s="65"/>
      <c r="CH1310" s="65"/>
      <c r="CI1310" s="65"/>
      <c r="CJ1310" s="65"/>
      <c r="CK1310" s="65"/>
      <c r="CL1310" s="65"/>
      <c r="CM1310" s="65"/>
      <c r="CN1310" s="65"/>
      <c r="CO1310" s="65"/>
      <c r="CP1310" s="65"/>
      <c r="CQ1310" s="65"/>
      <c r="CR1310" s="65"/>
      <c r="CS1310" s="65"/>
      <c r="CT1310" s="65"/>
      <c r="CU1310" s="65"/>
      <c r="CV1310" s="65"/>
      <c r="CW1310" s="65"/>
      <c r="CX1310" s="65"/>
      <c r="CY1310" s="65"/>
      <c r="CZ1310" s="65"/>
      <c r="DA1310" s="65"/>
      <c r="DB1310" s="65"/>
      <c r="DC1310" s="65"/>
      <c r="DD1310" s="65"/>
      <c r="DE1310" s="65"/>
      <c r="DF1310" s="65"/>
      <c r="DG1310" s="65"/>
      <c r="DH1310" s="65"/>
      <c r="DI1310" s="65"/>
      <c r="DJ1310" s="65"/>
      <c r="DK1310" s="65"/>
      <c r="DL1310" s="65"/>
      <c r="DM1310" s="65"/>
      <c r="DN1310" s="65"/>
      <c r="DO1310" s="65"/>
      <c r="DP1310" s="65"/>
      <c r="DQ1310" s="65"/>
      <c r="DR1310" s="65"/>
      <c r="DS1310" s="65"/>
      <c r="DT1310" s="65"/>
      <c r="DU1310" s="65"/>
      <c r="DV1310" s="65"/>
      <c r="DW1310" s="65"/>
      <c r="DX1310" s="65"/>
      <c r="DY1310" s="65"/>
      <c r="DZ1310" s="65"/>
      <c r="EA1310" s="65"/>
    </row>
    <row r="1311" spans="1:131" x14ac:dyDescent="0.25">
      <c r="A1311" s="65"/>
      <c r="B1311" s="65"/>
      <c r="C1311" s="65"/>
      <c r="D1311" s="65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  <c r="AL1311" s="65"/>
      <c r="AM1311" s="65"/>
      <c r="AN1311" s="65"/>
      <c r="AO1311" s="65"/>
      <c r="AP1311" s="65"/>
      <c r="AQ1311" s="65"/>
      <c r="AR1311" s="65"/>
      <c r="AS1311" s="65"/>
      <c r="AT1311" s="65"/>
      <c r="AU1311" s="65"/>
      <c r="AV1311" s="65"/>
      <c r="AW1311" s="65"/>
      <c r="AX1311" s="65"/>
      <c r="AY1311" s="65"/>
      <c r="AZ1311" s="65"/>
      <c r="BA1311" s="65"/>
      <c r="BB1311" s="65"/>
      <c r="BC1311" s="65"/>
      <c r="BD1311" s="65"/>
      <c r="BE1311" s="65"/>
      <c r="BF1311" s="65"/>
      <c r="BG1311" s="65"/>
      <c r="BH1311" s="65"/>
      <c r="BI1311" s="65"/>
      <c r="BJ1311" s="65"/>
      <c r="BK1311" s="65"/>
      <c r="BL1311" s="65"/>
      <c r="BM1311" s="65"/>
      <c r="BN1311" s="65"/>
      <c r="BO1311" s="65"/>
      <c r="BP1311" s="65"/>
      <c r="BQ1311" s="65"/>
      <c r="BR1311" s="65"/>
      <c r="BS1311" s="65"/>
      <c r="BT1311" s="65"/>
      <c r="BU1311" s="65"/>
      <c r="BV1311" s="65"/>
      <c r="BW1311" s="65"/>
      <c r="BX1311" s="65"/>
      <c r="BY1311" s="65"/>
      <c r="BZ1311" s="65"/>
      <c r="CA1311" s="65"/>
      <c r="CB1311" s="65"/>
      <c r="CC1311" s="65"/>
      <c r="CD1311" s="65"/>
      <c r="CE1311" s="65"/>
      <c r="CF1311" s="65"/>
      <c r="CG1311" s="65"/>
      <c r="CH1311" s="65"/>
      <c r="CI1311" s="65"/>
      <c r="CJ1311" s="65"/>
      <c r="CK1311" s="65"/>
      <c r="CL1311" s="65"/>
      <c r="CM1311" s="65"/>
      <c r="CN1311" s="65"/>
      <c r="CO1311" s="65"/>
      <c r="CP1311" s="65"/>
      <c r="CQ1311" s="65"/>
      <c r="CR1311" s="65"/>
      <c r="CS1311" s="65"/>
      <c r="CT1311" s="65"/>
      <c r="CU1311" s="65"/>
      <c r="CV1311" s="65"/>
      <c r="CW1311" s="65"/>
      <c r="CX1311" s="65"/>
      <c r="CY1311" s="65"/>
      <c r="CZ1311" s="65"/>
      <c r="DA1311" s="65"/>
      <c r="DB1311" s="65"/>
      <c r="DC1311" s="65"/>
      <c r="DD1311" s="65"/>
      <c r="DE1311" s="65"/>
      <c r="DF1311" s="65"/>
      <c r="DG1311" s="65"/>
      <c r="DH1311" s="65"/>
      <c r="DI1311" s="65"/>
      <c r="DJ1311" s="65"/>
      <c r="DK1311" s="65"/>
      <c r="DL1311" s="65"/>
      <c r="DM1311" s="65"/>
      <c r="DN1311" s="65"/>
      <c r="DO1311" s="65"/>
      <c r="DP1311" s="65"/>
      <c r="DQ1311" s="65"/>
      <c r="DR1311" s="65"/>
      <c r="DS1311" s="65"/>
      <c r="DT1311" s="65"/>
      <c r="DU1311" s="65"/>
      <c r="DV1311" s="65"/>
      <c r="DW1311" s="65"/>
      <c r="DX1311" s="65"/>
      <c r="DY1311" s="65"/>
      <c r="DZ1311" s="65"/>
      <c r="EA1311" s="65"/>
    </row>
    <row r="1312" spans="1:131" x14ac:dyDescent="0.25">
      <c r="A1312" s="65"/>
      <c r="B1312" s="65"/>
      <c r="C1312" s="65"/>
      <c r="D1312" s="65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  <c r="AL1312" s="65"/>
      <c r="AM1312" s="65"/>
      <c r="AN1312" s="65"/>
      <c r="AO1312" s="65"/>
      <c r="AP1312" s="65"/>
      <c r="AQ1312" s="65"/>
      <c r="AR1312" s="65"/>
      <c r="AS1312" s="65"/>
      <c r="AT1312" s="65"/>
      <c r="AU1312" s="65"/>
      <c r="AV1312" s="65"/>
      <c r="AW1312" s="65"/>
      <c r="AX1312" s="65"/>
      <c r="AY1312" s="65"/>
      <c r="AZ1312" s="65"/>
      <c r="BA1312" s="65"/>
      <c r="BB1312" s="65"/>
      <c r="BC1312" s="65"/>
      <c r="BD1312" s="65"/>
      <c r="BE1312" s="65"/>
      <c r="BF1312" s="65"/>
      <c r="BG1312" s="65"/>
      <c r="BH1312" s="65"/>
      <c r="BI1312" s="65"/>
      <c r="BJ1312" s="65"/>
      <c r="BK1312" s="65"/>
      <c r="BL1312" s="65"/>
      <c r="BM1312" s="65"/>
      <c r="BN1312" s="65"/>
      <c r="BO1312" s="65"/>
      <c r="BP1312" s="65"/>
      <c r="BQ1312" s="65"/>
      <c r="BR1312" s="65"/>
      <c r="BS1312" s="65"/>
      <c r="BT1312" s="65"/>
      <c r="BU1312" s="65"/>
      <c r="BV1312" s="65"/>
      <c r="BW1312" s="65"/>
      <c r="BX1312" s="65"/>
      <c r="BY1312" s="65"/>
      <c r="BZ1312" s="65"/>
      <c r="CA1312" s="65"/>
      <c r="CB1312" s="65"/>
      <c r="CC1312" s="65"/>
      <c r="CD1312" s="65"/>
      <c r="CE1312" s="65"/>
      <c r="CF1312" s="65"/>
      <c r="CG1312" s="65"/>
      <c r="CH1312" s="65"/>
      <c r="CI1312" s="65"/>
      <c r="CJ1312" s="65"/>
      <c r="CK1312" s="65"/>
      <c r="CL1312" s="65"/>
      <c r="CM1312" s="65"/>
      <c r="CN1312" s="65"/>
      <c r="CO1312" s="65"/>
      <c r="CP1312" s="65"/>
      <c r="CQ1312" s="65"/>
      <c r="CR1312" s="65"/>
      <c r="CS1312" s="65"/>
      <c r="CT1312" s="65"/>
      <c r="CU1312" s="65"/>
      <c r="CV1312" s="65"/>
      <c r="CW1312" s="65"/>
      <c r="CX1312" s="65"/>
      <c r="CY1312" s="65"/>
      <c r="CZ1312" s="65"/>
      <c r="DA1312" s="65"/>
      <c r="DB1312" s="65"/>
      <c r="DC1312" s="65"/>
      <c r="DD1312" s="65"/>
      <c r="DE1312" s="65"/>
      <c r="DF1312" s="65"/>
      <c r="DG1312" s="65"/>
      <c r="DH1312" s="65"/>
      <c r="DI1312" s="65"/>
      <c r="DJ1312" s="65"/>
      <c r="DK1312" s="65"/>
      <c r="DL1312" s="65"/>
      <c r="DM1312" s="65"/>
      <c r="DN1312" s="65"/>
      <c r="DO1312" s="65"/>
      <c r="DP1312" s="65"/>
      <c r="DQ1312" s="65"/>
      <c r="DR1312" s="65"/>
      <c r="DS1312" s="65"/>
      <c r="DT1312" s="65"/>
      <c r="DU1312" s="65"/>
      <c r="DV1312" s="65"/>
      <c r="DW1312" s="65"/>
      <c r="DX1312" s="65"/>
      <c r="DY1312" s="65"/>
      <c r="DZ1312" s="65"/>
      <c r="EA1312" s="65"/>
    </row>
    <row r="1313" spans="1:131" x14ac:dyDescent="0.25">
      <c r="A1313" s="65"/>
      <c r="B1313" s="65"/>
      <c r="C1313" s="65"/>
      <c r="D1313" s="65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65"/>
      <c r="X1313" s="65"/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  <c r="AL1313" s="65"/>
      <c r="AM1313" s="65"/>
      <c r="AN1313" s="65"/>
      <c r="AO1313" s="65"/>
      <c r="AP1313" s="65"/>
      <c r="AQ1313" s="65"/>
      <c r="AR1313" s="65"/>
      <c r="AS1313" s="65"/>
      <c r="AT1313" s="65"/>
      <c r="AU1313" s="65"/>
      <c r="AV1313" s="65"/>
      <c r="AW1313" s="65"/>
      <c r="AX1313" s="65"/>
      <c r="AY1313" s="65"/>
      <c r="AZ1313" s="65"/>
      <c r="BA1313" s="65"/>
      <c r="BB1313" s="65"/>
      <c r="BC1313" s="65"/>
      <c r="BD1313" s="65"/>
      <c r="BE1313" s="65"/>
      <c r="BF1313" s="65"/>
      <c r="BG1313" s="65"/>
      <c r="BH1313" s="65"/>
      <c r="BI1313" s="65"/>
      <c r="BJ1313" s="65"/>
      <c r="BK1313" s="65"/>
      <c r="BL1313" s="65"/>
      <c r="BM1313" s="65"/>
      <c r="BN1313" s="65"/>
      <c r="BO1313" s="65"/>
      <c r="BP1313" s="65"/>
      <c r="BQ1313" s="65"/>
      <c r="BR1313" s="65"/>
      <c r="BS1313" s="65"/>
      <c r="BT1313" s="65"/>
      <c r="BU1313" s="65"/>
      <c r="BV1313" s="65"/>
      <c r="BW1313" s="65"/>
      <c r="BX1313" s="65"/>
      <c r="BY1313" s="65"/>
      <c r="BZ1313" s="65"/>
      <c r="CA1313" s="65"/>
      <c r="CB1313" s="65"/>
      <c r="CC1313" s="65"/>
      <c r="CD1313" s="65"/>
      <c r="CE1313" s="65"/>
      <c r="CF1313" s="65"/>
      <c r="CG1313" s="65"/>
      <c r="CH1313" s="65"/>
      <c r="CI1313" s="65"/>
      <c r="CJ1313" s="65"/>
      <c r="CK1313" s="65"/>
      <c r="CL1313" s="65"/>
      <c r="CM1313" s="65"/>
      <c r="CN1313" s="65"/>
      <c r="CO1313" s="65"/>
      <c r="CP1313" s="65"/>
      <c r="CQ1313" s="65"/>
      <c r="CR1313" s="65"/>
      <c r="CS1313" s="65"/>
      <c r="CT1313" s="65"/>
      <c r="CU1313" s="65"/>
      <c r="CV1313" s="65"/>
      <c r="CW1313" s="65"/>
      <c r="CX1313" s="65"/>
      <c r="CY1313" s="65"/>
      <c r="CZ1313" s="65"/>
      <c r="DA1313" s="65"/>
      <c r="DB1313" s="65"/>
      <c r="DC1313" s="65"/>
      <c r="DD1313" s="65"/>
      <c r="DE1313" s="65"/>
      <c r="DF1313" s="65"/>
      <c r="DG1313" s="65"/>
      <c r="DH1313" s="65"/>
      <c r="DI1313" s="65"/>
      <c r="DJ1313" s="65"/>
      <c r="DK1313" s="65"/>
      <c r="DL1313" s="65"/>
      <c r="DM1313" s="65"/>
      <c r="DN1313" s="65"/>
      <c r="DO1313" s="65"/>
      <c r="DP1313" s="65"/>
      <c r="DQ1313" s="65"/>
      <c r="DR1313" s="65"/>
      <c r="DS1313" s="65"/>
      <c r="DT1313" s="65"/>
      <c r="DU1313" s="65"/>
      <c r="DV1313" s="65"/>
      <c r="DW1313" s="65"/>
      <c r="DX1313" s="65"/>
      <c r="DY1313" s="65"/>
      <c r="DZ1313" s="65"/>
      <c r="EA1313" s="65"/>
    </row>
    <row r="1314" spans="1:131" x14ac:dyDescent="0.25">
      <c r="A1314" s="65"/>
      <c r="B1314" s="65"/>
      <c r="C1314" s="65"/>
      <c r="D1314" s="65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65"/>
      <c r="X1314" s="65"/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  <c r="AL1314" s="65"/>
      <c r="AM1314" s="65"/>
      <c r="AN1314" s="65"/>
      <c r="AO1314" s="65"/>
      <c r="AP1314" s="65"/>
      <c r="AQ1314" s="65"/>
      <c r="AR1314" s="65"/>
      <c r="AS1314" s="65"/>
      <c r="AT1314" s="65"/>
      <c r="AU1314" s="65"/>
      <c r="AV1314" s="65"/>
      <c r="AW1314" s="65"/>
      <c r="AX1314" s="65"/>
      <c r="AY1314" s="65"/>
      <c r="AZ1314" s="65"/>
      <c r="BA1314" s="65"/>
      <c r="BB1314" s="65"/>
      <c r="BC1314" s="65"/>
      <c r="BD1314" s="65"/>
      <c r="BE1314" s="65"/>
      <c r="BF1314" s="65"/>
      <c r="BG1314" s="65"/>
      <c r="BH1314" s="65"/>
      <c r="BI1314" s="65"/>
      <c r="BJ1314" s="65"/>
      <c r="BK1314" s="65"/>
      <c r="BL1314" s="65"/>
      <c r="BM1314" s="65"/>
      <c r="BN1314" s="65"/>
      <c r="BO1314" s="65"/>
      <c r="BP1314" s="65"/>
      <c r="BQ1314" s="65"/>
      <c r="BR1314" s="65"/>
      <c r="BS1314" s="65"/>
      <c r="BT1314" s="65"/>
      <c r="BU1314" s="65"/>
      <c r="BV1314" s="65"/>
      <c r="BW1314" s="65"/>
      <c r="BX1314" s="65"/>
      <c r="BY1314" s="65"/>
      <c r="BZ1314" s="65"/>
      <c r="CA1314" s="65"/>
      <c r="CB1314" s="65"/>
      <c r="CC1314" s="65"/>
      <c r="CD1314" s="65"/>
      <c r="CE1314" s="65"/>
      <c r="CF1314" s="65"/>
      <c r="CG1314" s="65"/>
      <c r="CH1314" s="65"/>
      <c r="CI1314" s="65"/>
      <c r="CJ1314" s="65"/>
      <c r="CK1314" s="65"/>
      <c r="CL1314" s="65"/>
      <c r="CM1314" s="65"/>
      <c r="CN1314" s="65"/>
      <c r="CO1314" s="65"/>
      <c r="CP1314" s="65"/>
      <c r="CQ1314" s="65"/>
      <c r="CR1314" s="65"/>
      <c r="CS1314" s="65"/>
      <c r="CT1314" s="65"/>
      <c r="CU1314" s="65"/>
      <c r="CV1314" s="65"/>
      <c r="CW1314" s="65"/>
      <c r="CX1314" s="65"/>
      <c r="CY1314" s="65"/>
      <c r="CZ1314" s="65"/>
      <c r="DA1314" s="65"/>
      <c r="DB1314" s="65"/>
      <c r="DC1314" s="65"/>
      <c r="DD1314" s="65"/>
      <c r="DE1314" s="65"/>
      <c r="DF1314" s="65"/>
      <c r="DG1314" s="65"/>
      <c r="DH1314" s="65"/>
      <c r="DI1314" s="65"/>
      <c r="DJ1314" s="65"/>
      <c r="DK1314" s="65"/>
      <c r="DL1314" s="65"/>
      <c r="DM1314" s="65"/>
      <c r="DN1314" s="65"/>
      <c r="DO1314" s="65"/>
      <c r="DP1314" s="65"/>
      <c r="DQ1314" s="65"/>
      <c r="DR1314" s="65"/>
      <c r="DS1314" s="65"/>
      <c r="DT1314" s="65"/>
      <c r="DU1314" s="65"/>
      <c r="DV1314" s="65"/>
      <c r="DW1314" s="65"/>
      <c r="DX1314" s="65"/>
      <c r="DY1314" s="65"/>
      <c r="DZ1314" s="65"/>
      <c r="EA1314" s="65"/>
    </row>
    <row r="1315" spans="1:131" x14ac:dyDescent="0.25">
      <c r="A1315" s="65"/>
      <c r="B1315" s="65"/>
      <c r="C1315" s="65"/>
      <c r="D1315" s="65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65"/>
      <c r="X1315" s="65"/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  <c r="AL1315" s="65"/>
      <c r="AM1315" s="65"/>
      <c r="AN1315" s="65"/>
      <c r="AO1315" s="65"/>
      <c r="AP1315" s="65"/>
      <c r="AQ1315" s="65"/>
      <c r="AR1315" s="65"/>
      <c r="AS1315" s="65"/>
      <c r="AT1315" s="65"/>
      <c r="AU1315" s="65"/>
      <c r="AV1315" s="65"/>
      <c r="AW1315" s="65"/>
      <c r="AX1315" s="65"/>
      <c r="AY1315" s="65"/>
      <c r="AZ1315" s="65"/>
      <c r="BA1315" s="65"/>
      <c r="BB1315" s="65"/>
      <c r="BC1315" s="65"/>
      <c r="BD1315" s="65"/>
      <c r="BE1315" s="65"/>
      <c r="BF1315" s="65"/>
      <c r="BG1315" s="65"/>
      <c r="BH1315" s="65"/>
      <c r="BI1315" s="65"/>
      <c r="BJ1315" s="65"/>
      <c r="BK1315" s="65"/>
      <c r="BL1315" s="65"/>
      <c r="BM1315" s="65"/>
      <c r="BN1315" s="65"/>
      <c r="BO1315" s="65"/>
      <c r="BP1315" s="65"/>
      <c r="BQ1315" s="65"/>
      <c r="BR1315" s="65"/>
      <c r="BS1315" s="65"/>
      <c r="BT1315" s="65"/>
      <c r="BU1315" s="65"/>
      <c r="BV1315" s="65"/>
      <c r="BW1315" s="65"/>
      <c r="BX1315" s="65"/>
      <c r="BY1315" s="65"/>
      <c r="BZ1315" s="65"/>
      <c r="CA1315" s="65"/>
      <c r="CB1315" s="65"/>
      <c r="CC1315" s="65"/>
      <c r="CD1315" s="65"/>
      <c r="CE1315" s="65"/>
      <c r="CF1315" s="65"/>
      <c r="CG1315" s="65"/>
      <c r="CH1315" s="65"/>
      <c r="CI1315" s="65"/>
      <c r="CJ1315" s="65"/>
      <c r="CK1315" s="65"/>
      <c r="CL1315" s="65"/>
      <c r="CM1315" s="65"/>
      <c r="CN1315" s="65"/>
      <c r="CO1315" s="65"/>
      <c r="CP1315" s="65"/>
      <c r="CQ1315" s="65"/>
      <c r="CR1315" s="65"/>
      <c r="CS1315" s="65"/>
      <c r="CT1315" s="65"/>
      <c r="CU1315" s="65"/>
      <c r="CV1315" s="65"/>
      <c r="CW1315" s="65"/>
      <c r="CX1315" s="65"/>
      <c r="CY1315" s="65"/>
      <c r="CZ1315" s="65"/>
      <c r="DA1315" s="65"/>
      <c r="DB1315" s="65"/>
      <c r="DC1315" s="65"/>
      <c r="DD1315" s="65"/>
      <c r="DE1315" s="65"/>
      <c r="DF1315" s="65"/>
      <c r="DG1315" s="65"/>
      <c r="DH1315" s="65"/>
      <c r="DI1315" s="65"/>
      <c r="DJ1315" s="65"/>
      <c r="DK1315" s="65"/>
      <c r="DL1315" s="65"/>
      <c r="DM1315" s="65"/>
      <c r="DN1315" s="65"/>
      <c r="DO1315" s="65"/>
      <c r="DP1315" s="65"/>
      <c r="DQ1315" s="65"/>
      <c r="DR1315" s="65"/>
      <c r="DS1315" s="65"/>
      <c r="DT1315" s="65"/>
      <c r="DU1315" s="65"/>
      <c r="DV1315" s="65"/>
      <c r="DW1315" s="65"/>
      <c r="DX1315" s="65"/>
      <c r="DY1315" s="65"/>
      <c r="DZ1315" s="65"/>
      <c r="EA1315" s="65"/>
    </row>
    <row r="1316" spans="1:131" x14ac:dyDescent="0.25">
      <c r="A1316" s="65"/>
      <c r="B1316" s="65"/>
      <c r="C1316" s="65"/>
      <c r="D1316" s="65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  <c r="AL1316" s="65"/>
      <c r="AM1316" s="65"/>
      <c r="AN1316" s="65"/>
      <c r="AO1316" s="65"/>
      <c r="AP1316" s="65"/>
      <c r="AQ1316" s="65"/>
      <c r="AR1316" s="65"/>
      <c r="AS1316" s="65"/>
      <c r="AT1316" s="65"/>
      <c r="AU1316" s="65"/>
      <c r="AV1316" s="65"/>
      <c r="AW1316" s="65"/>
      <c r="AX1316" s="65"/>
      <c r="AY1316" s="65"/>
      <c r="AZ1316" s="65"/>
      <c r="BA1316" s="65"/>
      <c r="BB1316" s="65"/>
      <c r="BC1316" s="65"/>
      <c r="BD1316" s="65"/>
      <c r="BE1316" s="65"/>
      <c r="BF1316" s="65"/>
      <c r="BG1316" s="65"/>
      <c r="BH1316" s="65"/>
      <c r="BI1316" s="65"/>
      <c r="BJ1316" s="65"/>
      <c r="BK1316" s="65"/>
      <c r="BL1316" s="65"/>
      <c r="BM1316" s="65"/>
      <c r="BN1316" s="65"/>
      <c r="BO1316" s="65"/>
      <c r="BP1316" s="65"/>
      <c r="BQ1316" s="65"/>
      <c r="BR1316" s="65"/>
      <c r="BS1316" s="65"/>
      <c r="BT1316" s="65"/>
      <c r="BU1316" s="65"/>
      <c r="BV1316" s="65"/>
      <c r="BW1316" s="65"/>
      <c r="BX1316" s="65"/>
      <c r="BY1316" s="65"/>
      <c r="BZ1316" s="65"/>
      <c r="CA1316" s="65"/>
      <c r="CB1316" s="65"/>
      <c r="CC1316" s="65"/>
      <c r="CD1316" s="65"/>
      <c r="CE1316" s="65"/>
      <c r="CF1316" s="65"/>
      <c r="CG1316" s="65"/>
      <c r="CH1316" s="65"/>
      <c r="CI1316" s="65"/>
      <c r="CJ1316" s="65"/>
      <c r="CK1316" s="65"/>
      <c r="CL1316" s="65"/>
      <c r="CM1316" s="65"/>
      <c r="CN1316" s="65"/>
      <c r="CO1316" s="65"/>
      <c r="CP1316" s="65"/>
      <c r="CQ1316" s="65"/>
      <c r="CR1316" s="65"/>
      <c r="CS1316" s="65"/>
      <c r="CT1316" s="65"/>
      <c r="CU1316" s="65"/>
      <c r="CV1316" s="65"/>
      <c r="CW1316" s="65"/>
      <c r="CX1316" s="65"/>
      <c r="CY1316" s="65"/>
      <c r="CZ1316" s="65"/>
      <c r="DA1316" s="65"/>
      <c r="DB1316" s="65"/>
      <c r="DC1316" s="65"/>
      <c r="DD1316" s="65"/>
      <c r="DE1316" s="65"/>
      <c r="DF1316" s="65"/>
      <c r="DG1316" s="65"/>
      <c r="DH1316" s="65"/>
      <c r="DI1316" s="65"/>
      <c r="DJ1316" s="65"/>
      <c r="DK1316" s="65"/>
      <c r="DL1316" s="65"/>
      <c r="DM1316" s="65"/>
      <c r="DN1316" s="65"/>
      <c r="DO1316" s="65"/>
      <c r="DP1316" s="65"/>
      <c r="DQ1316" s="65"/>
      <c r="DR1316" s="65"/>
      <c r="DS1316" s="65"/>
      <c r="DT1316" s="65"/>
      <c r="DU1316" s="65"/>
      <c r="DV1316" s="65"/>
      <c r="DW1316" s="65"/>
      <c r="DX1316" s="65"/>
      <c r="DY1316" s="65"/>
      <c r="DZ1316" s="65"/>
      <c r="EA1316" s="65"/>
    </row>
    <row r="1317" spans="1:131" x14ac:dyDescent="0.25">
      <c r="A1317" s="65"/>
      <c r="B1317" s="65"/>
      <c r="C1317" s="65"/>
      <c r="D1317" s="65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  <c r="AL1317" s="65"/>
      <c r="AM1317" s="65"/>
      <c r="AN1317" s="65"/>
      <c r="AO1317" s="65"/>
      <c r="AP1317" s="65"/>
      <c r="AQ1317" s="65"/>
      <c r="AR1317" s="65"/>
      <c r="AS1317" s="65"/>
      <c r="AT1317" s="65"/>
      <c r="AU1317" s="65"/>
      <c r="AV1317" s="65"/>
      <c r="AW1317" s="65"/>
      <c r="AX1317" s="65"/>
      <c r="AY1317" s="65"/>
      <c r="AZ1317" s="65"/>
      <c r="BA1317" s="65"/>
      <c r="BB1317" s="65"/>
      <c r="BC1317" s="65"/>
      <c r="BD1317" s="65"/>
      <c r="BE1317" s="65"/>
      <c r="BF1317" s="65"/>
      <c r="BG1317" s="65"/>
      <c r="BH1317" s="65"/>
      <c r="BI1317" s="65"/>
      <c r="BJ1317" s="65"/>
      <c r="BK1317" s="65"/>
      <c r="BL1317" s="65"/>
      <c r="BM1317" s="65"/>
      <c r="BN1317" s="65"/>
      <c r="BO1317" s="65"/>
      <c r="BP1317" s="65"/>
      <c r="BQ1317" s="65"/>
      <c r="BR1317" s="65"/>
      <c r="BS1317" s="65"/>
      <c r="BT1317" s="65"/>
      <c r="BU1317" s="65"/>
      <c r="BV1317" s="65"/>
      <c r="BW1317" s="65"/>
      <c r="BX1317" s="65"/>
      <c r="BY1317" s="65"/>
      <c r="BZ1317" s="65"/>
      <c r="CA1317" s="65"/>
      <c r="CB1317" s="65"/>
      <c r="CC1317" s="65"/>
      <c r="CD1317" s="65"/>
      <c r="CE1317" s="65"/>
      <c r="CF1317" s="65"/>
      <c r="CG1317" s="65"/>
      <c r="CH1317" s="65"/>
      <c r="CI1317" s="65"/>
      <c r="CJ1317" s="65"/>
      <c r="CK1317" s="65"/>
      <c r="CL1317" s="65"/>
      <c r="CM1317" s="65"/>
      <c r="CN1317" s="65"/>
      <c r="CO1317" s="65"/>
      <c r="CP1317" s="65"/>
      <c r="CQ1317" s="65"/>
      <c r="CR1317" s="65"/>
      <c r="CS1317" s="65"/>
      <c r="CT1317" s="65"/>
      <c r="CU1317" s="65"/>
      <c r="CV1317" s="65"/>
      <c r="CW1317" s="65"/>
      <c r="CX1317" s="65"/>
      <c r="CY1317" s="65"/>
      <c r="CZ1317" s="65"/>
      <c r="DA1317" s="65"/>
      <c r="DB1317" s="65"/>
      <c r="DC1317" s="65"/>
      <c r="DD1317" s="65"/>
      <c r="DE1317" s="65"/>
      <c r="DF1317" s="65"/>
      <c r="DG1317" s="65"/>
      <c r="DH1317" s="65"/>
      <c r="DI1317" s="65"/>
      <c r="DJ1317" s="65"/>
      <c r="DK1317" s="65"/>
      <c r="DL1317" s="65"/>
      <c r="DM1317" s="65"/>
      <c r="DN1317" s="65"/>
      <c r="DO1317" s="65"/>
      <c r="DP1317" s="65"/>
      <c r="DQ1317" s="65"/>
      <c r="DR1317" s="65"/>
      <c r="DS1317" s="65"/>
      <c r="DT1317" s="65"/>
      <c r="DU1317" s="65"/>
      <c r="DV1317" s="65"/>
      <c r="DW1317" s="65"/>
      <c r="DX1317" s="65"/>
      <c r="DY1317" s="65"/>
      <c r="DZ1317" s="65"/>
      <c r="EA1317" s="65"/>
    </row>
    <row r="1318" spans="1:131" x14ac:dyDescent="0.25">
      <c r="A1318" s="65"/>
      <c r="B1318" s="65"/>
      <c r="C1318" s="65"/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  <c r="AL1318" s="65"/>
      <c r="AM1318" s="65"/>
      <c r="AN1318" s="65"/>
      <c r="AO1318" s="65"/>
      <c r="AP1318" s="65"/>
      <c r="AQ1318" s="65"/>
      <c r="AR1318" s="65"/>
      <c r="AS1318" s="65"/>
      <c r="AT1318" s="65"/>
      <c r="AU1318" s="65"/>
      <c r="AV1318" s="65"/>
      <c r="AW1318" s="65"/>
      <c r="AX1318" s="65"/>
      <c r="AY1318" s="65"/>
      <c r="AZ1318" s="65"/>
      <c r="BA1318" s="65"/>
      <c r="BB1318" s="65"/>
      <c r="BC1318" s="65"/>
      <c r="BD1318" s="65"/>
      <c r="BE1318" s="65"/>
      <c r="BF1318" s="65"/>
      <c r="BG1318" s="65"/>
      <c r="BH1318" s="65"/>
      <c r="BI1318" s="65"/>
      <c r="BJ1318" s="65"/>
      <c r="BK1318" s="65"/>
      <c r="BL1318" s="65"/>
      <c r="BM1318" s="65"/>
      <c r="BN1318" s="65"/>
      <c r="BO1318" s="65"/>
      <c r="BP1318" s="65"/>
      <c r="BQ1318" s="65"/>
      <c r="BR1318" s="65"/>
      <c r="BS1318" s="65"/>
      <c r="BT1318" s="65"/>
      <c r="BU1318" s="65"/>
      <c r="BV1318" s="65"/>
      <c r="BW1318" s="65"/>
      <c r="BX1318" s="65"/>
      <c r="BY1318" s="65"/>
      <c r="BZ1318" s="65"/>
      <c r="CA1318" s="65"/>
      <c r="CB1318" s="65"/>
      <c r="CC1318" s="65"/>
      <c r="CD1318" s="65"/>
      <c r="CE1318" s="65"/>
      <c r="CF1318" s="65"/>
      <c r="CG1318" s="65"/>
      <c r="CH1318" s="65"/>
      <c r="CI1318" s="65"/>
      <c r="CJ1318" s="65"/>
      <c r="CK1318" s="65"/>
      <c r="CL1318" s="65"/>
      <c r="CM1318" s="65"/>
      <c r="CN1318" s="65"/>
      <c r="CO1318" s="65"/>
      <c r="CP1318" s="65"/>
      <c r="CQ1318" s="65"/>
      <c r="CR1318" s="65"/>
      <c r="CS1318" s="65"/>
      <c r="CT1318" s="65"/>
      <c r="CU1318" s="65"/>
      <c r="CV1318" s="65"/>
      <c r="CW1318" s="65"/>
      <c r="CX1318" s="65"/>
      <c r="CY1318" s="65"/>
      <c r="CZ1318" s="65"/>
      <c r="DA1318" s="65"/>
      <c r="DB1318" s="65"/>
      <c r="DC1318" s="65"/>
      <c r="DD1318" s="65"/>
      <c r="DE1318" s="65"/>
      <c r="DF1318" s="65"/>
      <c r="DG1318" s="65"/>
      <c r="DH1318" s="65"/>
      <c r="DI1318" s="65"/>
      <c r="DJ1318" s="65"/>
      <c r="DK1318" s="65"/>
      <c r="DL1318" s="65"/>
      <c r="DM1318" s="65"/>
      <c r="DN1318" s="65"/>
      <c r="DO1318" s="65"/>
      <c r="DP1318" s="65"/>
      <c r="DQ1318" s="65"/>
      <c r="DR1318" s="65"/>
      <c r="DS1318" s="65"/>
      <c r="DT1318" s="65"/>
      <c r="DU1318" s="65"/>
      <c r="DV1318" s="65"/>
      <c r="DW1318" s="65"/>
      <c r="DX1318" s="65"/>
      <c r="DY1318" s="65"/>
      <c r="DZ1318" s="65"/>
      <c r="EA1318" s="65"/>
    </row>
    <row r="1319" spans="1:131" x14ac:dyDescent="0.25">
      <c r="A1319" s="65"/>
      <c r="B1319" s="65"/>
      <c r="C1319" s="65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  <c r="AL1319" s="65"/>
      <c r="AM1319" s="65"/>
      <c r="AN1319" s="65"/>
      <c r="AO1319" s="65"/>
      <c r="AP1319" s="65"/>
      <c r="AQ1319" s="65"/>
      <c r="AR1319" s="65"/>
      <c r="AS1319" s="65"/>
      <c r="AT1319" s="65"/>
      <c r="AU1319" s="65"/>
      <c r="AV1319" s="65"/>
      <c r="AW1319" s="65"/>
      <c r="AX1319" s="65"/>
      <c r="AY1319" s="65"/>
      <c r="AZ1319" s="65"/>
      <c r="BA1319" s="65"/>
      <c r="BB1319" s="65"/>
      <c r="BC1319" s="65"/>
      <c r="BD1319" s="65"/>
      <c r="BE1319" s="65"/>
      <c r="BF1319" s="65"/>
      <c r="BG1319" s="65"/>
      <c r="BH1319" s="65"/>
      <c r="BI1319" s="65"/>
      <c r="BJ1319" s="65"/>
      <c r="BK1319" s="65"/>
      <c r="BL1319" s="65"/>
      <c r="BM1319" s="65"/>
      <c r="BN1319" s="65"/>
      <c r="BO1319" s="65"/>
      <c r="BP1319" s="65"/>
      <c r="BQ1319" s="65"/>
      <c r="BR1319" s="65"/>
      <c r="BS1319" s="65"/>
      <c r="BT1319" s="65"/>
      <c r="BU1319" s="65"/>
      <c r="BV1319" s="65"/>
      <c r="BW1319" s="65"/>
      <c r="BX1319" s="65"/>
      <c r="BY1319" s="65"/>
      <c r="BZ1319" s="65"/>
      <c r="CA1319" s="65"/>
      <c r="CB1319" s="65"/>
      <c r="CC1319" s="65"/>
      <c r="CD1319" s="65"/>
      <c r="CE1319" s="65"/>
      <c r="CF1319" s="65"/>
      <c r="CG1319" s="65"/>
      <c r="CH1319" s="65"/>
      <c r="CI1319" s="65"/>
      <c r="CJ1319" s="65"/>
      <c r="CK1319" s="65"/>
      <c r="CL1319" s="65"/>
      <c r="CM1319" s="65"/>
      <c r="CN1319" s="65"/>
      <c r="CO1319" s="65"/>
      <c r="CP1319" s="65"/>
      <c r="CQ1319" s="65"/>
      <c r="CR1319" s="65"/>
      <c r="CS1319" s="65"/>
      <c r="CT1319" s="65"/>
      <c r="CU1319" s="65"/>
      <c r="CV1319" s="65"/>
      <c r="CW1319" s="65"/>
      <c r="CX1319" s="65"/>
      <c r="CY1319" s="65"/>
      <c r="CZ1319" s="65"/>
      <c r="DA1319" s="65"/>
      <c r="DB1319" s="65"/>
      <c r="DC1319" s="65"/>
      <c r="DD1319" s="65"/>
      <c r="DE1319" s="65"/>
      <c r="DF1319" s="65"/>
      <c r="DG1319" s="65"/>
      <c r="DH1319" s="65"/>
      <c r="DI1319" s="65"/>
      <c r="DJ1319" s="65"/>
      <c r="DK1319" s="65"/>
      <c r="DL1319" s="65"/>
      <c r="DM1319" s="65"/>
      <c r="DN1319" s="65"/>
      <c r="DO1319" s="65"/>
      <c r="DP1319" s="65"/>
      <c r="DQ1319" s="65"/>
      <c r="DR1319" s="65"/>
      <c r="DS1319" s="65"/>
      <c r="DT1319" s="65"/>
      <c r="DU1319" s="65"/>
      <c r="DV1319" s="65"/>
      <c r="DW1319" s="65"/>
      <c r="DX1319" s="65"/>
      <c r="DY1319" s="65"/>
      <c r="DZ1319" s="65"/>
      <c r="EA1319" s="65"/>
    </row>
    <row r="1320" spans="1:131" x14ac:dyDescent="0.25">
      <c r="A1320" s="65"/>
      <c r="B1320" s="65"/>
      <c r="C1320" s="65"/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  <c r="AL1320" s="65"/>
      <c r="AM1320" s="65"/>
      <c r="AN1320" s="65"/>
      <c r="AO1320" s="65"/>
      <c r="AP1320" s="65"/>
      <c r="AQ1320" s="65"/>
      <c r="AR1320" s="65"/>
      <c r="AS1320" s="65"/>
      <c r="AT1320" s="65"/>
      <c r="AU1320" s="65"/>
      <c r="AV1320" s="65"/>
      <c r="AW1320" s="65"/>
      <c r="AX1320" s="65"/>
      <c r="AY1320" s="65"/>
      <c r="AZ1320" s="65"/>
      <c r="BA1320" s="65"/>
      <c r="BB1320" s="65"/>
      <c r="BC1320" s="65"/>
      <c r="BD1320" s="65"/>
      <c r="BE1320" s="65"/>
      <c r="BF1320" s="65"/>
      <c r="BG1320" s="65"/>
      <c r="BH1320" s="65"/>
      <c r="BI1320" s="65"/>
      <c r="BJ1320" s="65"/>
      <c r="BK1320" s="65"/>
      <c r="BL1320" s="65"/>
      <c r="BM1320" s="65"/>
      <c r="BN1320" s="65"/>
      <c r="BO1320" s="65"/>
      <c r="BP1320" s="65"/>
      <c r="BQ1320" s="65"/>
      <c r="BR1320" s="65"/>
      <c r="BS1320" s="65"/>
      <c r="BT1320" s="65"/>
      <c r="BU1320" s="65"/>
      <c r="BV1320" s="65"/>
      <c r="BW1320" s="65"/>
      <c r="BX1320" s="65"/>
      <c r="BY1320" s="65"/>
      <c r="BZ1320" s="65"/>
      <c r="CA1320" s="65"/>
      <c r="CB1320" s="65"/>
      <c r="CC1320" s="65"/>
      <c r="CD1320" s="65"/>
      <c r="CE1320" s="65"/>
      <c r="CF1320" s="65"/>
      <c r="CG1320" s="65"/>
      <c r="CH1320" s="65"/>
      <c r="CI1320" s="65"/>
      <c r="CJ1320" s="65"/>
      <c r="CK1320" s="65"/>
      <c r="CL1320" s="65"/>
      <c r="CM1320" s="65"/>
      <c r="CN1320" s="65"/>
      <c r="CO1320" s="65"/>
      <c r="CP1320" s="65"/>
      <c r="CQ1320" s="65"/>
      <c r="CR1320" s="65"/>
      <c r="CS1320" s="65"/>
      <c r="CT1320" s="65"/>
      <c r="CU1320" s="65"/>
      <c r="CV1320" s="65"/>
      <c r="CW1320" s="65"/>
      <c r="CX1320" s="65"/>
      <c r="CY1320" s="65"/>
      <c r="CZ1320" s="65"/>
      <c r="DA1320" s="65"/>
      <c r="DB1320" s="65"/>
      <c r="DC1320" s="65"/>
      <c r="DD1320" s="65"/>
      <c r="DE1320" s="65"/>
      <c r="DF1320" s="65"/>
      <c r="DG1320" s="65"/>
      <c r="DH1320" s="65"/>
      <c r="DI1320" s="65"/>
      <c r="DJ1320" s="65"/>
      <c r="DK1320" s="65"/>
      <c r="DL1320" s="65"/>
      <c r="DM1320" s="65"/>
      <c r="DN1320" s="65"/>
      <c r="DO1320" s="65"/>
      <c r="DP1320" s="65"/>
      <c r="DQ1320" s="65"/>
      <c r="DR1320" s="65"/>
      <c r="DS1320" s="65"/>
      <c r="DT1320" s="65"/>
      <c r="DU1320" s="65"/>
      <c r="DV1320" s="65"/>
      <c r="DW1320" s="65"/>
      <c r="DX1320" s="65"/>
      <c r="DY1320" s="65"/>
      <c r="DZ1320" s="65"/>
      <c r="EA1320" s="65"/>
    </row>
    <row r="1321" spans="1:131" x14ac:dyDescent="0.25">
      <c r="A1321" s="65"/>
      <c r="B1321" s="65"/>
      <c r="C1321" s="65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65"/>
      <c r="X1321" s="65"/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  <c r="AL1321" s="65"/>
      <c r="AM1321" s="65"/>
      <c r="AN1321" s="65"/>
      <c r="AO1321" s="65"/>
      <c r="AP1321" s="65"/>
      <c r="AQ1321" s="65"/>
      <c r="AR1321" s="65"/>
      <c r="AS1321" s="65"/>
      <c r="AT1321" s="65"/>
      <c r="AU1321" s="65"/>
      <c r="AV1321" s="65"/>
      <c r="AW1321" s="65"/>
      <c r="AX1321" s="65"/>
      <c r="AY1321" s="65"/>
      <c r="AZ1321" s="65"/>
      <c r="BA1321" s="65"/>
      <c r="BB1321" s="65"/>
      <c r="BC1321" s="65"/>
      <c r="BD1321" s="65"/>
      <c r="BE1321" s="65"/>
      <c r="BF1321" s="65"/>
      <c r="BG1321" s="65"/>
      <c r="BH1321" s="65"/>
      <c r="BI1321" s="65"/>
      <c r="BJ1321" s="65"/>
      <c r="BK1321" s="65"/>
      <c r="BL1321" s="65"/>
      <c r="BM1321" s="65"/>
      <c r="BN1321" s="65"/>
      <c r="BO1321" s="65"/>
      <c r="BP1321" s="65"/>
      <c r="BQ1321" s="65"/>
      <c r="BR1321" s="65"/>
      <c r="BS1321" s="65"/>
      <c r="BT1321" s="65"/>
      <c r="BU1321" s="65"/>
      <c r="BV1321" s="65"/>
      <c r="BW1321" s="65"/>
      <c r="BX1321" s="65"/>
      <c r="BY1321" s="65"/>
      <c r="BZ1321" s="65"/>
      <c r="CA1321" s="65"/>
      <c r="CB1321" s="65"/>
      <c r="CC1321" s="65"/>
      <c r="CD1321" s="65"/>
      <c r="CE1321" s="65"/>
      <c r="CF1321" s="65"/>
      <c r="CG1321" s="65"/>
      <c r="CH1321" s="65"/>
      <c r="CI1321" s="65"/>
      <c r="CJ1321" s="65"/>
      <c r="CK1321" s="65"/>
      <c r="CL1321" s="65"/>
      <c r="CM1321" s="65"/>
      <c r="CN1321" s="65"/>
      <c r="CO1321" s="65"/>
      <c r="CP1321" s="65"/>
      <c r="CQ1321" s="65"/>
      <c r="CR1321" s="65"/>
      <c r="CS1321" s="65"/>
      <c r="CT1321" s="65"/>
      <c r="CU1321" s="65"/>
      <c r="CV1321" s="65"/>
      <c r="CW1321" s="65"/>
      <c r="CX1321" s="65"/>
      <c r="CY1321" s="65"/>
      <c r="CZ1321" s="65"/>
      <c r="DA1321" s="65"/>
      <c r="DB1321" s="65"/>
      <c r="DC1321" s="65"/>
      <c r="DD1321" s="65"/>
      <c r="DE1321" s="65"/>
      <c r="DF1321" s="65"/>
      <c r="DG1321" s="65"/>
      <c r="DH1321" s="65"/>
      <c r="DI1321" s="65"/>
      <c r="DJ1321" s="65"/>
      <c r="DK1321" s="65"/>
      <c r="DL1321" s="65"/>
      <c r="DM1321" s="65"/>
      <c r="DN1321" s="65"/>
      <c r="DO1321" s="65"/>
      <c r="DP1321" s="65"/>
      <c r="DQ1321" s="65"/>
      <c r="DR1321" s="65"/>
      <c r="DS1321" s="65"/>
      <c r="DT1321" s="65"/>
      <c r="DU1321" s="65"/>
      <c r="DV1321" s="65"/>
      <c r="DW1321" s="65"/>
      <c r="DX1321" s="65"/>
      <c r="DY1321" s="65"/>
      <c r="DZ1321" s="65"/>
      <c r="EA1321" s="65"/>
    </row>
    <row r="1322" spans="1:131" x14ac:dyDescent="0.25">
      <c r="A1322" s="65"/>
      <c r="B1322" s="65"/>
      <c r="C1322" s="65"/>
      <c r="D1322" s="65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65"/>
      <c r="X1322" s="65"/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  <c r="AL1322" s="65"/>
      <c r="AM1322" s="65"/>
      <c r="AN1322" s="65"/>
      <c r="AO1322" s="65"/>
      <c r="AP1322" s="65"/>
      <c r="AQ1322" s="65"/>
      <c r="AR1322" s="65"/>
      <c r="AS1322" s="65"/>
      <c r="AT1322" s="65"/>
      <c r="AU1322" s="65"/>
      <c r="AV1322" s="65"/>
      <c r="AW1322" s="65"/>
      <c r="AX1322" s="65"/>
      <c r="AY1322" s="65"/>
      <c r="AZ1322" s="65"/>
      <c r="BA1322" s="65"/>
      <c r="BB1322" s="65"/>
      <c r="BC1322" s="65"/>
      <c r="BD1322" s="65"/>
      <c r="BE1322" s="65"/>
      <c r="BF1322" s="65"/>
      <c r="BG1322" s="65"/>
      <c r="BH1322" s="65"/>
      <c r="BI1322" s="65"/>
      <c r="BJ1322" s="65"/>
      <c r="BK1322" s="65"/>
      <c r="BL1322" s="65"/>
      <c r="BM1322" s="65"/>
      <c r="BN1322" s="65"/>
      <c r="BO1322" s="65"/>
      <c r="BP1322" s="65"/>
      <c r="BQ1322" s="65"/>
      <c r="BR1322" s="65"/>
      <c r="BS1322" s="65"/>
      <c r="BT1322" s="65"/>
      <c r="BU1322" s="65"/>
      <c r="BV1322" s="65"/>
      <c r="BW1322" s="65"/>
      <c r="BX1322" s="65"/>
      <c r="BY1322" s="65"/>
      <c r="BZ1322" s="65"/>
      <c r="CA1322" s="65"/>
      <c r="CB1322" s="65"/>
      <c r="CC1322" s="65"/>
      <c r="CD1322" s="65"/>
      <c r="CE1322" s="65"/>
      <c r="CF1322" s="65"/>
      <c r="CG1322" s="65"/>
      <c r="CH1322" s="65"/>
      <c r="CI1322" s="65"/>
      <c r="CJ1322" s="65"/>
      <c r="CK1322" s="65"/>
      <c r="CL1322" s="65"/>
      <c r="CM1322" s="65"/>
      <c r="CN1322" s="65"/>
      <c r="CO1322" s="65"/>
      <c r="CP1322" s="65"/>
      <c r="CQ1322" s="65"/>
      <c r="CR1322" s="65"/>
      <c r="CS1322" s="65"/>
      <c r="CT1322" s="65"/>
      <c r="CU1322" s="65"/>
      <c r="CV1322" s="65"/>
      <c r="CW1322" s="65"/>
      <c r="CX1322" s="65"/>
      <c r="CY1322" s="65"/>
      <c r="CZ1322" s="65"/>
      <c r="DA1322" s="65"/>
      <c r="DB1322" s="65"/>
      <c r="DC1322" s="65"/>
      <c r="DD1322" s="65"/>
      <c r="DE1322" s="65"/>
      <c r="DF1322" s="65"/>
      <c r="DG1322" s="65"/>
      <c r="DH1322" s="65"/>
      <c r="DI1322" s="65"/>
      <c r="DJ1322" s="65"/>
      <c r="DK1322" s="65"/>
      <c r="DL1322" s="65"/>
      <c r="DM1322" s="65"/>
      <c r="DN1322" s="65"/>
      <c r="DO1322" s="65"/>
      <c r="DP1322" s="65"/>
      <c r="DQ1322" s="65"/>
      <c r="DR1322" s="65"/>
      <c r="DS1322" s="65"/>
      <c r="DT1322" s="65"/>
      <c r="DU1322" s="65"/>
      <c r="DV1322" s="65"/>
      <c r="DW1322" s="65"/>
      <c r="DX1322" s="65"/>
      <c r="DY1322" s="65"/>
      <c r="DZ1322" s="65"/>
      <c r="EA1322" s="65"/>
    </row>
    <row r="1323" spans="1:131" x14ac:dyDescent="0.25">
      <c r="A1323" s="65"/>
      <c r="B1323" s="65"/>
      <c r="C1323" s="65"/>
      <c r="D1323" s="65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65"/>
      <c r="X1323" s="65"/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  <c r="AL1323" s="65"/>
      <c r="AM1323" s="65"/>
      <c r="AN1323" s="65"/>
      <c r="AO1323" s="65"/>
      <c r="AP1323" s="65"/>
      <c r="AQ1323" s="65"/>
      <c r="AR1323" s="65"/>
      <c r="AS1323" s="65"/>
      <c r="AT1323" s="65"/>
      <c r="AU1323" s="65"/>
      <c r="AV1323" s="65"/>
      <c r="AW1323" s="65"/>
      <c r="AX1323" s="65"/>
      <c r="AY1323" s="65"/>
      <c r="AZ1323" s="65"/>
      <c r="BA1323" s="65"/>
      <c r="BB1323" s="65"/>
      <c r="BC1323" s="65"/>
      <c r="BD1323" s="65"/>
      <c r="BE1323" s="65"/>
      <c r="BF1323" s="65"/>
      <c r="BG1323" s="65"/>
      <c r="BH1323" s="65"/>
      <c r="BI1323" s="65"/>
      <c r="BJ1323" s="65"/>
      <c r="BK1323" s="65"/>
      <c r="BL1323" s="65"/>
      <c r="BM1323" s="65"/>
      <c r="BN1323" s="65"/>
      <c r="BO1323" s="65"/>
      <c r="BP1323" s="65"/>
      <c r="BQ1323" s="65"/>
      <c r="BR1323" s="65"/>
      <c r="BS1323" s="65"/>
      <c r="BT1323" s="65"/>
      <c r="BU1323" s="65"/>
      <c r="BV1323" s="65"/>
      <c r="BW1323" s="65"/>
      <c r="BX1323" s="65"/>
      <c r="BY1323" s="65"/>
      <c r="BZ1323" s="65"/>
      <c r="CA1323" s="65"/>
      <c r="CB1323" s="65"/>
      <c r="CC1323" s="65"/>
      <c r="CD1323" s="65"/>
      <c r="CE1323" s="65"/>
      <c r="CF1323" s="65"/>
      <c r="CG1323" s="65"/>
      <c r="CH1323" s="65"/>
      <c r="CI1323" s="65"/>
      <c r="CJ1323" s="65"/>
      <c r="CK1323" s="65"/>
      <c r="CL1323" s="65"/>
      <c r="CM1323" s="65"/>
      <c r="CN1323" s="65"/>
      <c r="CO1323" s="65"/>
      <c r="CP1323" s="65"/>
      <c r="CQ1323" s="65"/>
      <c r="CR1323" s="65"/>
      <c r="CS1323" s="65"/>
      <c r="CT1323" s="65"/>
      <c r="CU1323" s="65"/>
      <c r="CV1323" s="65"/>
      <c r="CW1323" s="65"/>
      <c r="CX1323" s="65"/>
      <c r="CY1323" s="65"/>
      <c r="CZ1323" s="65"/>
      <c r="DA1323" s="65"/>
      <c r="DB1323" s="65"/>
      <c r="DC1323" s="65"/>
      <c r="DD1323" s="65"/>
      <c r="DE1323" s="65"/>
      <c r="DF1323" s="65"/>
      <c r="DG1323" s="65"/>
      <c r="DH1323" s="65"/>
      <c r="DI1323" s="65"/>
      <c r="DJ1323" s="65"/>
      <c r="DK1323" s="65"/>
      <c r="DL1323" s="65"/>
      <c r="DM1323" s="65"/>
      <c r="DN1323" s="65"/>
      <c r="DO1323" s="65"/>
      <c r="DP1323" s="65"/>
      <c r="DQ1323" s="65"/>
      <c r="DR1323" s="65"/>
      <c r="DS1323" s="65"/>
      <c r="DT1323" s="65"/>
      <c r="DU1323" s="65"/>
      <c r="DV1323" s="65"/>
      <c r="DW1323" s="65"/>
      <c r="DX1323" s="65"/>
      <c r="DY1323" s="65"/>
      <c r="DZ1323" s="65"/>
      <c r="EA1323" s="65"/>
    </row>
    <row r="1324" spans="1:131" x14ac:dyDescent="0.25">
      <c r="A1324" s="65"/>
      <c r="B1324" s="65"/>
      <c r="C1324" s="65"/>
      <c r="D1324" s="65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65"/>
      <c r="X1324" s="65"/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  <c r="AL1324" s="65"/>
      <c r="AM1324" s="65"/>
      <c r="AN1324" s="65"/>
      <c r="AO1324" s="65"/>
      <c r="AP1324" s="65"/>
      <c r="AQ1324" s="65"/>
      <c r="AR1324" s="65"/>
      <c r="AS1324" s="65"/>
      <c r="AT1324" s="65"/>
      <c r="AU1324" s="65"/>
      <c r="AV1324" s="65"/>
      <c r="AW1324" s="65"/>
      <c r="AX1324" s="65"/>
      <c r="AY1324" s="65"/>
      <c r="AZ1324" s="65"/>
      <c r="BA1324" s="65"/>
      <c r="BB1324" s="65"/>
      <c r="BC1324" s="65"/>
      <c r="BD1324" s="65"/>
      <c r="BE1324" s="65"/>
      <c r="BF1324" s="65"/>
      <c r="BG1324" s="65"/>
      <c r="BH1324" s="65"/>
      <c r="BI1324" s="65"/>
      <c r="BJ1324" s="65"/>
      <c r="BK1324" s="65"/>
      <c r="BL1324" s="65"/>
      <c r="BM1324" s="65"/>
      <c r="BN1324" s="65"/>
      <c r="BO1324" s="65"/>
      <c r="BP1324" s="65"/>
      <c r="BQ1324" s="65"/>
      <c r="BR1324" s="65"/>
      <c r="BS1324" s="65"/>
      <c r="BT1324" s="65"/>
      <c r="BU1324" s="65"/>
      <c r="BV1324" s="65"/>
      <c r="BW1324" s="65"/>
      <c r="BX1324" s="65"/>
      <c r="BY1324" s="65"/>
      <c r="BZ1324" s="65"/>
      <c r="CA1324" s="65"/>
      <c r="CB1324" s="65"/>
      <c r="CC1324" s="65"/>
      <c r="CD1324" s="65"/>
      <c r="CE1324" s="65"/>
      <c r="CF1324" s="65"/>
      <c r="CG1324" s="65"/>
      <c r="CH1324" s="65"/>
      <c r="CI1324" s="65"/>
      <c r="CJ1324" s="65"/>
      <c r="CK1324" s="65"/>
      <c r="CL1324" s="65"/>
      <c r="CM1324" s="65"/>
      <c r="CN1324" s="65"/>
      <c r="CO1324" s="65"/>
      <c r="CP1324" s="65"/>
      <c r="CQ1324" s="65"/>
      <c r="CR1324" s="65"/>
      <c r="CS1324" s="65"/>
      <c r="CT1324" s="65"/>
      <c r="CU1324" s="65"/>
      <c r="CV1324" s="65"/>
      <c r="CW1324" s="65"/>
      <c r="CX1324" s="65"/>
      <c r="CY1324" s="65"/>
      <c r="CZ1324" s="65"/>
      <c r="DA1324" s="65"/>
      <c r="DB1324" s="65"/>
      <c r="DC1324" s="65"/>
      <c r="DD1324" s="65"/>
      <c r="DE1324" s="65"/>
      <c r="DF1324" s="65"/>
      <c r="DG1324" s="65"/>
      <c r="DH1324" s="65"/>
      <c r="DI1324" s="65"/>
      <c r="DJ1324" s="65"/>
      <c r="DK1324" s="65"/>
      <c r="DL1324" s="65"/>
      <c r="DM1324" s="65"/>
      <c r="DN1324" s="65"/>
      <c r="DO1324" s="65"/>
      <c r="DP1324" s="65"/>
      <c r="DQ1324" s="65"/>
      <c r="DR1324" s="65"/>
      <c r="DS1324" s="65"/>
      <c r="DT1324" s="65"/>
      <c r="DU1324" s="65"/>
      <c r="DV1324" s="65"/>
      <c r="DW1324" s="65"/>
      <c r="DX1324" s="65"/>
      <c r="DY1324" s="65"/>
      <c r="DZ1324" s="65"/>
      <c r="EA1324" s="65"/>
    </row>
    <row r="1325" spans="1:131" x14ac:dyDescent="0.25">
      <c r="A1325" s="65"/>
      <c r="B1325" s="65"/>
      <c r="C1325" s="65"/>
      <c r="D1325" s="65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65"/>
      <c r="X1325" s="65"/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  <c r="AL1325" s="65"/>
      <c r="AM1325" s="65"/>
      <c r="AN1325" s="65"/>
      <c r="AO1325" s="65"/>
      <c r="AP1325" s="65"/>
      <c r="AQ1325" s="65"/>
      <c r="AR1325" s="65"/>
      <c r="AS1325" s="65"/>
      <c r="AT1325" s="65"/>
      <c r="AU1325" s="65"/>
      <c r="AV1325" s="65"/>
      <c r="AW1325" s="65"/>
      <c r="AX1325" s="65"/>
      <c r="AY1325" s="65"/>
      <c r="AZ1325" s="65"/>
      <c r="BA1325" s="65"/>
      <c r="BB1325" s="65"/>
      <c r="BC1325" s="65"/>
      <c r="BD1325" s="65"/>
      <c r="BE1325" s="65"/>
      <c r="BF1325" s="65"/>
      <c r="BG1325" s="65"/>
      <c r="BH1325" s="65"/>
      <c r="BI1325" s="65"/>
      <c r="BJ1325" s="65"/>
      <c r="BK1325" s="65"/>
      <c r="BL1325" s="65"/>
      <c r="BM1325" s="65"/>
      <c r="BN1325" s="65"/>
      <c r="BO1325" s="65"/>
      <c r="BP1325" s="65"/>
      <c r="BQ1325" s="65"/>
      <c r="BR1325" s="65"/>
      <c r="BS1325" s="65"/>
      <c r="BT1325" s="65"/>
      <c r="BU1325" s="65"/>
      <c r="BV1325" s="65"/>
      <c r="BW1325" s="65"/>
      <c r="BX1325" s="65"/>
      <c r="BY1325" s="65"/>
      <c r="BZ1325" s="65"/>
      <c r="CA1325" s="65"/>
      <c r="CB1325" s="65"/>
      <c r="CC1325" s="65"/>
      <c r="CD1325" s="65"/>
      <c r="CE1325" s="65"/>
      <c r="CF1325" s="65"/>
      <c r="CG1325" s="65"/>
      <c r="CH1325" s="65"/>
      <c r="CI1325" s="65"/>
      <c r="CJ1325" s="65"/>
      <c r="CK1325" s="65"/>
      <c r="CL1325" s="65"/>
      <c r="CM1325" s="65"/>
      <c r="CN1325" s="65"/>
      <c r="CO1325" s="65"/>
      <c r="CP1325" s="65"/>
      <c r="CQ1325" s="65"/>
      <c r="CR1325" s="65"/>
      <c r="CS1325" s="65"/>
      <c r="CT1325" s="65"/>
      <c r="CU1325" s="65"/>
      <c r="CV1325" s="65"/>
      <c r="CW1325" s="65"/>
      <c r="CX1325" s="65"/>
      <c r="CY1325" s="65"/>
      <c r="CZ1325" s="65"/>
      <c r="DA1325" s="65"/>
      <c r="DB1325" s="65"/>
      <c r="DC1325" s="65"/>
      <c r="DD1325" s="65"/>
      <c r="DE1325" s="65"/>
      <c r="DF1325" s="65"/>
      <c r="DG1325" s="65"/>
      <c r="DH1325" s="65"/>
      <c r="DI1325" s="65"/>
      <c r="DJ1325" s="65"/>
      <c r="DK1325" s="65"/>
      <c r="DL1325" s="65"/>
      <c r="DM1325" s="65"/>
      <c r="DN1325" s="65"/>
      <c r="DO1325" s="65"/>
      <c r="DP1325" s="65"/>
      <c r="DQ1325" s="65"/>
      <c r="DR1325" s="65"/>
      <c r="DS1325" s="65"/>
      <c r="DT1325" s="65"/>
      <c r="DU1325" s="65"/>
      <c r="DV1325" s="65"/>
      <c r="DW1325" s="65"/>
      <c r="DX1325" s="65"/>
      <c r="DY1325" s="65"/>
      <c r="DZ1325" s="65"/>
      <c r="EA1325" s="65"/>
    </row>
    <row r="1326" spans="1:131" x14ac:dyDescent="0.25">
      <c r="A1326" s="65"/>
      <c r="B1326" s="65"/>
      <c r="C1326" s="65"/>
      <c r="D1326" s="65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65"/>
      <c r="X1326" s="65"/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  <c r="AL1326" s="65"/>
      <c r="AM1326" s="65"/>
      <c r="AN1326" s="65"/>
      <c r="AO1326" s="65"/>
      <c r="AP1326" s="65"/>
      <c r="AQ1326" s="65"/>
      <c r="AR1326" s="65"/>
      <c r="AS1326" s="65"/>
      <c r="AT1326" s="65"/>
      <c r="AU1326" s="65"/>
      <c r="AV1326" s="65"/>
      <c r="AW1326" s="65"/>
      <c r="AX1326" s="65"/>
      <c r="AY1326" s="65"/>
      <c r="AZ1326" s="65"/>
      <c r="BA1326" s="65"/>
      <c r="BB1326" s="65"/>
      <c r="BC1326" s="65"/>
      <c r="BD1326" s="65"/>
      <c r="BE1326" s="65"/>
      <c r="BF1326" s="65"/>
      <c r="BG1326" s="65"/>
      <c r="BH1326" s="65"/>
      <c r="BI1326" s="65"/>
      <c r="BJ1326" s="65"/>
      <c r="BK1326" s="65"/>
      <c r="BL1326" s="65"/>
      <c r="BM1326" s="65"/>
      <c r="BN1326" s="65"/>
      <c r="BO1326" s="65"/>
      <c r="BP1326" s="65"/>
      <c r="BQ1326" s="65"/>
      <c r="BR1326" s="65"/>
      <c r="BS1326" s="65"/>
      <c r="BT1326" s="65"/>
      <c r="BU1326" s="65"/>
      <c r="BV1326" s="65"/>
      <c r="BW1326" s="65"/>
      <c r="BX1326" s="65"/>
      <c r="BY1326" s="65"/>
      <c r="BZ1326" s="65"/>
      <c r="CA1326" s="65"/>
      <c r="CB1326" s="65"/>
      <c r="CC1326" s="65"/>
      <c r="CD1326" s="65"/>
      <c r="CE1326" s="65"/>
      <c r="CF1326" s="65"/>
      <c r="CG1326" s="65"/>
      <c r="CH1326" s="65"/>
      <c r="CI1326" s="65"/>
      <c r="CJ1326" s="65"/>
      <c r="CK1326" s="65"/>
      <c r="CL1326" s="65"/>
      <c r="CM1326" s="65"/>
      <c r="CN1326" s="65"/>
      <c r="CO1326" s="65"/>
      <c r="CP1326" s="65"/>
      <c r="CQ1326" s="65"/>
      <c r="CR1326" s="65"/>
      <c r="CS1326" s="65"/>
      <c r="CT1326" s="65"/>
      <c r="CU1326" s="65"/>
      <c r="CV1326" s="65"/>
      <c r="CW1326" s="65"/>
      <c r="CX1326" s="65"/>
      <c r="CY1326" s="65"/>
      <c r="CZ1326" s="65"/>
      <c r="DA1326" s="65"/>
      <c r="DB1326" s="65"/>
      <c r="DC1326" s="65"/>
      <c r="DD1326" s="65"/>
      <c r="DE1326" s="65"/>
      <c r="DF1326" s="65"/>
      <c r="DG1326" s="65"/>
      <c r="DH1326" s="65"/>
      <c r="DI1326" s="65"/>
      <c r="DJ1326" s="65"/>
      <c r="DK1326" s="65"/>
      <c r="DL1326" s="65"/>
      <c r="DM1326" s="65"/>
      <c r="DN1326" s="65"/>
      <c r="DO1326" s="65"/>
      <c r="DP1326" s="65"/>
      <c r="DQ1326" s="65"/>
      <c r="DR1326" s="65"/>
      <c r="DS1326" s="65"/>
      <c r="DT1326" s="65"/>
      <c r="DU1326" s="65"/>
      <c r="DV1326" s="65"/>
      <c r="DW1326" s="65"/>
      <c r="DX1326" s="65"/>
      <c r="DY1326" s="65"/>
      <c r="DZ1326" s="65"/>
      <c r="EA1326" s="65"/>
    </row>
    <row r="1327" spans="1:131" x14ac:dyDescent="0.25">
      <c r="A1327" s="65"/>
      <c r="B1327" s="65"/>
      <c r="C1327" s="65"/>
      <c r="D1327" s="65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65"/>
      <c r="X1327" s="65"/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  <c r="AL1327" s="65"/>
      <c r="AM1327" s="65"/>
      <c r="AN1327" s="65"/>
      <c r="AO1327" s="65"/>
      <c r="AP1327" s="65"/>
      <c r="AQ1327" s="65"/>
      <c r="AR1327" s="65"/>
      <c r="AS1327" s="65"/>
      <c r="AT1327" s="65"/>
      <c r="AU1327" s="65"/>
      <c r="AV1327" s="65"/>
      <c r="AW1327" s="65"/>
      <c r="AX1327" s="65"/>
      <c r="AY1327" s="65"/>
      <c r="AZ1327" s="65"/>
      <c r="BA1327" s="65"/>
      <c r="BB1327" s="65"/>
      <c r="BC1327" s="65"/>
      <c r="BD1327" s="65"/>
      <c r="BE1327" s="65"/>
      <c r="BF1327" s="65"/>
      <c r="BG1327" s="65"/>
      <c r="BH1327" s="65"/>
      <c r="BI1327" s="65"/>
      <c r="BJ1327" s="65"/>
      <c r="BK1327" s="65"/>
      <c r="BL1327" s="65"/>
      <c r="BM1327" s="65"/>
      <c r="BN1327" s="65"/>
      <c r="BO1327" s="65"/>
      <c r="BP1327" s="65"/>
      <c r="BQ1327" s="65"/>
      <c r="BR1327" s="65"/>
      <c r="BS1327" s="65"/>
      <c r="BT1327" s="65"/>
      <c r="BU1327" s="65"/>
      <c r="BV1327" s="65"/>
      <c r="BW1327" s="65"/>
      <c r="BX1327" s="65"/>
      <c r="BY1327" s="65"/>
      <c r="BZ1327" s="65"/>
      <c r="CA1327" s="65"/>
      <c r="CB1327" s="65"/>
      <c r="CC1327" s="65"/>
      <c r="CD1327" s="65"/>
      <c r="CE1327" s="65"/>
      <c r="CF1327" s="65"/>
      <c r="CG1327" s="65"/>
      <c r="CH1327" s="65"/>
      <c r="CI1327" s="65"/>
      <c r="CJ1327" s="65"/>
      <c r="CK1327" s="65"/>
      <c r="CL1327" s="65"/>
      <c r="CM1327" s="65"/>
      <c r="CN1327" s="65"/>
      <c r="CO1327" s="65"/>
      <c r="CP1327" s="65"/>
      <c r="CQ1327" s="65"/>
      <c r="CR1327" s="65"/>
      <c r="CS1327" s="65"/>
      <c r="CT1327" s="65"/>
      <c r="CU1327" s="65"/>
      <c r="CV1327" s="65"/>
      <c r="CW1327" s="65"/>
      <c r="CX1327" s="65"/>
      <c r="CY1327" s="65"/>
      <c r="CZ1327" s="65"/>
      <c r="DA1327" s="65"/>
      <c r="DB1327" s="65"/>
      <c r="DC1327" s="65"/>
      <c r="DD1327" s="65"/>
      <c r="DE1327" s="65"/>
      <c r="DF1327" s="65"/>
      <c r="DG1327" s="65"/>
      <c r="DH1327" s="65"/>
      <c r="DI1327" s="65"/>
      <c r="DJ1327" s="65"/>
      <c r="DK1327" s="65"/>
      <c r="DL1327" s="65"/>
      <c r="DM1327" s="65"/>
      <c r="DN1327" s="65"/>
      <c r="DO1327" s="65"/>
      <c r="DP1327" s="65"/>
      <c r="DQ1327" s="65"/>
      <c r="DR1327" s="65"/>
      <c r="DS1327" s="65"/>
      <c r="DT1327" s="65"/>
      <c r="DU1327" s="65"/>
      <c r="DV1327" s="65"/>
      <c r="DW1327" s="65"/>
      <c r="DX1327" s="65"/>
      <c r="DY1327" s="65"/>
      <c r="DZ1327" s="65"/>
      <c r="EA1327" s="65"/>
    </row>
    <row r="1328" spans="1:131" x14ac:dyDescent="0.25">
      <c r="A1328" s="65"/>
      <c r="B1328" s="65"/>
      <c r="C1328" s="65"/>
      <c r="D1328" s="65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65"/>
      <c r="X1328" s="65"/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  <c r="AL1328" s="65"/>
      <c r="AM1328" s="65"/>
      <c r="AN1328" s="65"/>
      <c r="AO1328" s="65"/>
      <c r="AP1328" s="65"/>
      <c r="AQ1328" s="65"/>
      <c r="AR1328" s="65"/>
      <c r="AS1328" s="65"/>
      <c r="AT1328" s="65"/>
      <c r="AU1328" s="65"/>
      <c r="AV1328" s="65"/>
      <c r="AW1328" s="65"/>
      <c r="AX1328" s="65"/>
      <c r="AY1328" s="65"/>
      <c r="AZ1328" s="65"/>
      <c r="BA1328" s="65"/>
      <c r="BB1328" s="65"/>
      <c r="BC1328" s="65"/>
      <c r="BD1328" s="65"/>
      <c r="BE1328" s="65"/>
      <c r="BF1328" s="65"/>
      <c r="BG1328" s="65"/>
      <c r="BH1328" s="65"/>
      <c r="BI1328" s="65"/>
      <c r="BJ1328" s="65"/>
      <c r="BK1328" s="65"/>
      <c r="BL1328" s="65"/>
      <c r="BM1328" s="65"/>
      <c r="BN1328" s="65"/>
      <c r="BO1328" s="65"/>
      <c r="BP1328" s="65"/>
      <c r="BQ1328" s="65"/>
      <c r="BR1328" s="65"/>
      <c r="BS1328" s="65"/>
      <c r="BT1328" s="65"/>
      <c r="BU1328" s="65"/>
      <c r="BV1328" s="65"/>
      <c r="BW1328" s="65"/>
      <c r="BX1328" s="65"/>
      <c r="BY1328" s="65"/>
      <c r="BZ1328" s="65"/>
      <c r="CA1328" s="65"/>
      <c r="CB1328" s="65"/>
      <c r="CC1328" s="65"/>
      <c r="CD1328" s="65"/>
      <c r="CE1328" s="65"/>
      <c r="CF1328" s="65"/>
      <c r="CG1328" s="65"/>
      <c r="CH1328" s="65"/>
      <c r="CI1328" s="65"/>
      <c r="CJ1328" s="65"/>
      <c r="CK1328" s="65"/>
      <c r="CL1328" s="65"/>
      <c r="CM1328" s="65"/>
      <c r="CN1328" s="65"/>
      <c r="CO1328" s="65"/>
      <c r="CP1328" s="65"/>
      <c r="CQ1328" s="65"/>
      <c r="CR1328" s="65"/>
      <c r="CS1328" s="65"/>
      <c r="CT1328" s="65"/>
      <c r="CU1328" s="65"/>
      <c r="CV1328" s="65"/>
      <c r="CW1328" s="65"/>
      <c r="CX1328" s="65"/>
      <c r="CY1328" s="65"/>
      <c r="CZ1328" s="65"/>
      <c r="DA1328" s="65"/>
      <c r="DB1328" s="65"/>
      <c r="DC1328" s="65"/>
      <c r="DD1328" s="65"/>
      <c r="DE1328" s="65"/>
      <c r="DF1328" s="65"/>
      <c r="DG1328" s="65"/>
      <c r="DH1328" s="65"/>
      <c r="DI1328" s="65"/>
      <c r="DJ1328" s="65"/>
      <c r="DK1328" s="65"/>
      <c r="DL1328" s="65"/>
      <c r="DM1328" s="65"/>
      <c r="DN1328" s="65"/>
      <c r="DO1328" s="65"/>
      <c r="DP1328" s="65"/>
      <c r="DQ1328" s="65"/>
      <c r="DR1328" s="65"/>
      <c r="DS1328" s="65"/>
      <c r="DT1328" s="65"/>
      <c r="DU1328" s="65"/>
      <c r="DV1328" s="65"/>
      <c r="DW1328" s="65"/>
      <c r="DX1328" s="65"/>
      <c r="DY1328" s="65"/>
      <c r="DZ1328" s="65"/>
      <c r="EA1328" s="65"/>
    </row>
    <row r="1329" spans="1:131" x14ac:dyDescent="0.25">
      <c r="A1329" s="65"/>
      <c r="B1329" s="65"/>
      <c r="C1329" s="65"/>
      <c r="D1329" s="65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65"/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  <c r="AL1329" s="65"/>
      <c r="AM1329" s="65"/>
      <c r="AN1329" s="65"/>
      <c r="AO1329" s="65"/>
      <c r="AP1329" s="65"/>
      <c r="AQ1329" s="65"/>
      <c r="AR1329" s="65"/>
      <c r="AS1329" s="65"/>
      <c r="AT1329" s="65"/>
      <c r="AU1329" s="65"/>
      <c r="AV1329" s="65"/>
      <c r="AW1329" s="65"/>
      <c r="AX1329" s="65"/>
      <c r="AY1329" s="65"/>
      <c r="AZ1329" s="65"/>
      <c r="BA1329" s="65"/>
      <c r="BB1329" s="65"/>
      <c r="BC1329" s="65"/>
      <c r="BD1329" s="65"/>
      <c r="BE1329" s="65"/>
      <c r="BF1329" s="65"/>
      <c r="BG1329" s="65"/>
      <c r="BH1329" s="65"/>
      <c r="BI1329" s="65"/>
      <c r="BJ1329" s="65"/>
      <c r="BK1329" s="65"/>
      <c r="BL1329" s="65"/>
      <c r="BM1329" s="65"/>
      <c r="BN1329" s="65"/>
      <c r="BO1329" s="65"/>
      <c r="BP1329" s="65"/>
      <c r="BQ1329" s="65"/>
      <c r="BR1329" s="65"/>
      <c r="BS1329" s="65"/>
      <c r="BT1329" s="65"/>
      <c r="BU1329" s="65"/>
      <c r="BV1329" s="65"/>
      <c r="BW1329" s="65"/>
      <c r="BX1329" s="65"/>
      <c r="BY1329" s="65"/>
      <c r="BZ1329" s="65"/>
      <c r="CA1329" s="65"/>
      <c r="CB1329" s="65"/>
      <c r="CC1329" s="65"/>
      <c r="CD1329" s="65"/>
      <c r="CE1329" s="65"/>
      <c r="CF1329" s="65"/>
      <c r="CG1329" s="65"/>
      <c r="CH1329" s="65"/>
      <c r="CI1329" s="65"/>
      <c r="CJ1329" s="65"/>
      <c r="CK1329" s="65"/>
      <c r="CL1329" s="65"/>
      <c r="CM1329" s="65"/>
      <c r="CN1329" s="65"/>
      <c r="CO1329" s="65"/>
      <c r="CP1329" s="65"/>
      <c r="CQ1329" s="65"/>
      <c r="CR1329" s="65"/>
      <c r="CS1329" s="65"/>
      <c r="CT1329" s="65"/>
      <c r="CU1329" s="65"/>
      <c r="CV1329" s="65"/>
      <c r="CW1329" s="65"/>
      <c r="CX1329" s="65"/>
      <c r="CY1329" s="65"/>
      <c r="CZ1329" s="65"/>
      <c r="DA1329" s="65"/>
      <c r="DB1329" s="65"/>
      <c r="DC1329" s="65"/>
      <c r="DD1329" s="65"/>
      <c r="DE1329" s="65"/>
      <c r="DF1329" s="65"/>
      <c r="DG1329" s="65"/>
      <c r="DH1329" s="65"/>
      <c r="DI1329" s="65"/>
      <c r="DJ1329" s="65"/>
      <c r="DK1329" s="65"/>
      <c r="DL1329" s="65"/>
      <c r="DM1329" s="65"/>
      <c r="DN1329" s="65"/>
      <c r="DO1329" s="65"/>
      <c r="DP1329" s="65"/>
      <c r="DQ1329" s="65"/>
      <c r="DR1329" s="65"/>
      <c r="DS1329" s="65"/>
      <c r="DT1329" s="65"/>
      <c r="DU1329" s="65"/>
      <c r="DV1329" s="65"/>
      <c r="DW1329" s="65"/>
      <c r="DX1329" s="65"/>
      <c r="DY1329" s="65"/>
      <c r="DZ1329" s="65"/>
      <c r="EA1329" s="65"/>
    </row>
    <row r="1330" spans="1:131" x14ac:dyDescent="0.25">
      <c r="A1330" s="65"/>
      <c r="B1330" s="65"/>
      <c r="C1330" s="65"/>
      <c r="D1330" s="65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65"/>
      <c r="X1330" s="65"/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  <c r="AL1330" s="65"/>
      <c r="AM1330" s="65"/>
      <c r="AN1330" s="65"/>
      <c r="AO1330" s="65"/>
      <c r="AP1330" s="65"/>
      <c r="AQ1330" s="65"/>
      <c r="AR1330" s="65"/>
      <c r="AS1330" s="65"/>
      <c r="AT1330" s="65"/>
      <c r="AU1330" s="65"/>
      <c r="AV1330" s="65"/>
      <c r="AW1330" s="65"/>
      <c r="AX1330" s="65"/>
      <c r="AY1330" s="65"/>
      <c r="AZ1330" s="65"/>
      <c r="BA1330" s="65"/>
      <c r="BB1330" s="65"/>
      <c r="BC1330" s="65"/>
      <c r="BD1330" s="65"/>
      <c r="BE1330" s="65"/>
      <c r="BF1330" s="65"/>
      <c r="BG1330" s="65"/>
      <c r="BH1330" s="65"/>
      <c r="BI1330" s="65"/>
      <c r="BJ1330" s="65"/>
      <c r="BK1330" s="65"/>
      <c r="BL1330" s="65"/>
      <c r="BM1330" s="65"/>
      <c r="BN1330" s="65"/>
      <c r="BO1330" s="65"/>
      <c r="BP1330" s="65"/>
      <c r="BQ1330" s="65"/>
      <c r="BR1330" s="65"/>
      <c r="BS1330" s="65"/>
      <c r="BT1330" s="65"/>
      <c r="BU1330" s="65"/>
      <c r="BV1330" s="65"/>
      <c r="BW1330" s="65"/>
      <c r="BX1330" s="65"/>
      <c r="BY1330" s="65"/>
      <c r="BZ1330" s="65"/>
      <c r="CA1330" s="65"/>
      <c r="CB1330" s="65"/>
      <c r="CC1330" s="65"/>
      <c r="CD1330" s="65"/>
      <c r="CE1330" s="65"/>
      <c r="CF1330" s="65"/>
      <c r="CG1330" s="65"/>
      <c r="CH1330" s="65"/>
      <c r="CI1330" s="65"/>
      <c r="CJ1330" s="65"/>
      <c r="CK1330" s="65"/>
      <c r="CL1330" s="65"/>
      <c r="CM1330" s="65"/>
      <c r="CN1330" s="65"/>
      <c r="CO1330" s="65"/>
      <c r="CP1330" s="65"/>
      <c r="CQ1330" s="65"/>
      <c r="CR1330" s="65"/>
      <c r="CS1330" s="65"/>
      <c r="CT1330" s="65"/>
      <c r="CU1330" s="65"/>
      <c r="CV1330" s="65"/>
      <c r="CW1330" s="65"/>
      <c r="CX1330" s="65"/>
      <c r="CY1330" s="65"/>
      <c r="CZ1330" s="65"/>
      <c r="DA1330" s="65"/>
      <c r="DB1330" s="65"/>
      <c r="DC1330" s="65"/>
      <c r="DD1330" s="65"/>
      <c r="DE1330" s="65"/>
      <c r="DF1330" s="65"/>
      <c r="DG1330" s="65"/>
      <c r="DH1330" s="65"/>
      <c r="DI1330" s="65"/>
      <c r="DJ1330" s="65"/>
      <c r="DK1330" s="65"/>
      <c r="DL1330" s="65"/>
      <c r="DM1330" s="65"/>
      <c r="DN1330" s="65"/>
      <c r="DO1330" s="65"/>
      <c r="DP1330" s="65"/>
      <c r="DQ1330" s="65"/>
      <c r="DR1330" s="65"/>
      <c r="DS1330" s="65"/>
      <c r="DT1330" s="65"/>
      <c r="DU1330" s="65"/>
      <c r="DV1330" s="65"/>
      <c r="DW1330" s="65"/>
      <c r="DX1330" s="65"/>
      <c r="DY1330" s="65"/>
      <c r="DZ1330" s="65"/>
      <c r="EA1330" s="65"/>
    </row>
    <row r="1331" spans="1:131" x14ac:dyDescent="0.25">
      <c r="A1331" s="65"/>
      <c r="B1331" s="65"/>
      <c r="C1331" s="65"/>
      <c r="D1331" s="65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65"/>
      <c r="X1331" s="65"/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  <c r="AL1331" s="65"/>
      <c r="AM1331" s="65"/>
      <c r="AN1331" s="65"/>
      <c r="AO1331" s="65"/>
      <c r="AP1331" s="65"/>
      <c r="AQ1331" s="65"/>
      <c r="AR1331" s="65"/>
      <c r="AS1331" s="65"/>
      <c r="AT1331" s="65"/>
      <c r="AU1331" s="65"/>
      <c r="AV1331" s="65"/>
      <c r="AW1331" s="65"/>
      <c r="AX1331" s="65"/>
      <c r="AY1331" s="65"/>
      <c r="AZ1331" s="65"/>
      <c r="BA1331" s="65"/>
      <c r="BB1331" s="65"/>
      <c r="BC1331" s="65"/>
      <c r="BD1331" s="65"/>
      <c r="BE1331" s="65"/>
      <c r="BF1331" s="65"/>
      <c r="BG1331" s="65"/>
      <c r="BH1331" s="65"/>
      <c r="BI1331" s="65"/>
      <c r="BJ1331" s="65"/>
      <c r="BK1331" s="65"/>
      <c r="BL1331" s="65"/>
      <c r="BM1331" s="65"/>
      <c r="BN1331" s="65"/>
      <c r="BO1331" s="65"/>
      <c r="BP1331" s="65"/>
      <c r="BQ1331" s="65"/>
      <c r="BR1331" s="65"/>
      <c r="BS1331" s="65"/>
      <c r="BT1331" s="65"/>
      <c r="BU1331" s="65"/>
      <c r="BV1331" s="65"/>
      <c r="BW1331" s="65"/>
      <c r="BX1331" s="65"/>
      <c r="BY1331" s="65"/>
      <c r="BZ1331" s="65"/>
      <c r="CA1331" s="65"/>
      <c r="CB1331" s="65"/>
      <c r="CC1331" s="65"/>
      <c r="CD1331" s="65"/>
      <c r="CE1331" s="65"/>
      <c r="CF1331" s="65"/>
      <c r="CG1331" s="65"/>
      <c r="CH1331" s="65"/>
      <c r="CI1331" s="65"/>
      <c r="CJ1331" s="65"/>
      <c r="CK1331" s="65"/>
      <c r="CL1331" s="65"/>
      <c r="CM1331" s="65"/>
      <c r="CN1331" s="65"/>
      <c r="CO1331" s="65"/>
      <c r="CP1331" s="65"/>
      <c r="CQ1331" s="65"/>
      <c r="CR1331" s="65"/>
      <c r="CS1331" s="65"/>
      <c r="CT1331" s="65"/>
      <c r="CU1331" s="65"/>
      <c r="CV1331" s="65"/>
      <c r="CW1331" s="65"/>
      <c r="CX1331" s="65"/>
      <c r="CY1331" s="65"/>
      <c r="CZ1331" s="65"/>
      <c r="DA1331" s="65"/>
      <c r="DB1331" s="65"/>
      <c r="DC1331" s="65"/>
      <c r="DD1331" s="65"/>
      <c r="DE1331" s="65"/>
      <c r="DF1331" s="65"/>
      <c r="DG1331" s="65"/>
      <c r="DH1331" s="65"/>
      <c r="DI1331" s="65"/>
      <c r="DJ1331" s="65"/>
      <c r="DK1331" s="65"/>
      <c r="DL1331" s="65"/>
      <c r="DM1331" s="65"/>
      <c r="DN1331" s="65"/>
      <c r="DO1331" s="65"/>
      <c r="DP1331" s="65"/>
      <c r="DQ1331" s="65"/>
      <c r="DR1331" s="65"/>
      <c r="DS1331" s="65"/>
      <c r="DT1331" s="65"/>
      <c r="DU1331" s="65"/>
      <c r="DV1331" s="65"/>
      <c r="DW1331" s="65"/>
      <c r="DX1331" s="65"/>
      <c r="DY1331" s="65"/>
      <c r="DZ1331" s="65"/>
      <c r="EA1331" s="65"/>
    </row>
    <row r="1332" spans="1:131" x14ac:dyDescent="0.25">
      <c r="A1332" s="65"/>
      <c r="B1332" s="65"/>
      <c r="C1332" s="65"/>
      <c r="D1332" s="65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65"/>
      <c r="X1332" s="65"/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  <c r="AL1332" s="65"/>
      <c r="AM1332" s="65"/>
      <c r="AN1332" s="65"/>
      <c r="AO1332" s="65"/>
      <c r="AP1332" s="65"/>
      <c r="AQ1332" s="65"/>
      <c r="AR1332" s="65"/>
      <c r="AS1332" s="65"/>
      <c r="AT1332" s="65"/>
      <c r="AU1332" s="65"/>
      <c r="AV1332" s="65"/>
      <c r="AW1332" s="65"/>
      <c r="AX1332" s="65"/>
      <c r="AY1332" s="65"/>
      <c r="AZ1332" s="65"/>
      <c r="BA1332" s="65"/>
      <c r="BB1332" s="65"/>
      <c r="BC1332" s="65"/>
      <c r="BD1332" s="65"/>
      <c r="BE1332" s="65"/>
      <c r="BF1332" s="65"/>
      <c r="BG1332" s="65"/>
      <c r="BH1332" s="65"/>
      <c r="BI1332" s="65"/>
      <c r="BJ1332" s="65"/>
      <c r="BK1332" s="65"/>
      <c r="BL1332" s="65"/>
      <c r="BM1332" s="65"/>
      <c r="BN1332" s="65"/>
      <c r="BO1332" s="65"/>
      <c r="BP1332" s="65"/>
      <c r="BQ1332" s="65"/>
      <c r="BR1332" s="65"/>
      <c r="BS1332" s="65"/>
      <c r="BT1332" s="65"/>
      <c r="BU1332" s="65"/>
      <c r="BV1332" s="65"/>
      <c r="BW1332" s="65"/>
      <c r="BX1332" s="65"/>
      <c r="BY1332" s="65"/>
      <c r="BZ1332" s="65"/>
      <c r="CA1332" s="65"/>
      <c r="CB1332" s="65"/>
      <c r="CC1332" s="65"/>
      <c r="CD1332" s="65"/>
      <c r="CE1332" s="65"/>
      <c r="CF1332" s="65"/>
      <c r="CG1332" s="65"/>
      <c r="CH1332" s="65"/>
      <c r="CI1332" s="65"/>
      <c r="CJ1332" s="65"/>
      <c r="CK1332" s="65"/>
      <c r="CL1332" s="65"/>
      <c r="CM1332" s="65"/>
      <c r="CN1332" s="65"/>
      <c r="CO1332" s="65"/>
      <c r="CP1332" s="65"/>
      <c r="CQ1332" s="65"/>
      <c r="CR1332" s="65"/>
      <c r="CS1332" s="65"/>
      <c r="CT1332" s="65"/>
      <c r="CU1332" s="65"/>
      <c r="CV1332" s="65"/>
      <c r="CW1332" s="65"/>
      <c r="CX1332" s="65"/>
      <c r="CY1332" s="65"/>
      <c r="CZ1332" s="65"/>
      <c r="DA1332" s="65"/>
      <c r="DB1332" s="65"/>
      <c r="DC1332" s="65"/>
      <c r="DD1332" s="65"/>
      <c r="DE1332" s="65"/>
      <c r="DF1332" s="65"/>
      <c r="DG1332" s="65"/>
      <c r="DH1332" s="65"/>
      <c r="DI1332" s="65"/>
      <c r="DJ1332" s="65"/>
      <c r="DK1332" s="65"/>
      <c r="DL1332" s="65"/>
      <c r="DM1332" s="65"/>
      <c r="DN1332" s="65"/>
      <c r="DO1332" s="65"/>
      <c r="DP1332" s="65"/>
      <c r="DQ1332" s="65"/>
      <c r="DR1332" s="65"/>
      <c r="DS1332" s="65"/>
      <c r="DT1332" s="65"/>
      <c r="DU1332" s="65"/>
      <c r="DV1332" s="65"/>
      <c r="DW1332" s="65"/>
      <c r="DX1332" s="65"/>
      <c r="DY1332" s="65"/>
      <c r="DZ1332" s="65"/>
      <c r="EA1332" s="65"/>
    </row>
    <row r="1333" spans="1:131" x14ac:dyDescent="0.25">
      <c r="A1333" s="65"/>
      <c r="B1333" s="65"/>
      <c r="C1333" s="65"/>
      <c r="D1333" s="65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65"/>
      <c r="X1333" s="65"/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  <c r="AL1333" s="65"/>
      <c r="AM1333" s="65"/>
      <c r="AN1333" s="65"/>
      <c r="AO1333" s="65"/>
      <c r="AP1333" s="65"/>
      <c r="AQ1333" s="65"/>
      <c r="AR1333" s="65"/>
      <c r="AS1333" s="65"/>
      <c r="AT1333" s="65"/>
      <c r="AU1333" s="65"/>
      <c r="AV1333" s="65"/>
      <c r="AW1333" s="65"/>
      <c r="AX1333" s="65"/>
      <c r="AY1333" s="65"/>
      <c r="AZ1333" s="65"/>
      <c r="BA1333" s="65"/>
      <c r="BB1333" s="65"/>
      <c r="BC1333" s="65"/>
      <c r="BD1333" s="65"/>
      <c r="BE1333" s="65"/>
      <c r="BF1333" s="65"/>
      <c r="BG1333" s="65"/>
      <c r="BH1333" s="65"/>
      <c r="BI1333" s="65"/>
      <c r="BJ1333" s="65"/>
      <c r="BK1333" s="65"/>
      <c r="BL1333" s="65"/>
      <c r="BM1333" s="65"/>
      <c r="BN1333" s="65"/>
      <c r="BO1333" s="65"/>
      <c r="BP1333" s="65"/>
      <c r="BQ1333" s="65"/>
      <c r="BR1333" s="65"/>
      <c r="BS1333" s="65"/>
      <c r="BT1333" s="65"/>
      <c r="BU1333" s="65"/>
      <c r="BV1333" s="65"/>
      <c r="BW1333" s="65"/>
      <c r="BX1333" s="65"/>
      <c r="BY1333" s="65"/>
      <c r="BZ1333" s="65"/>
      <c r="CA1333" s="65"/>
      <c r="CB1333" s="65"/>
      <c r="CC1333" s="65"/>
      <c r="CD1333" s="65"/>
      <c r="CE1333" s="65"/>
      <c r="CF1333" s="65"/>
      <c r="CG1333" s="65"/>
      <c r="CH1333" s="65"/>
      <c r="CI1333" s="65"/>
      <c r="CJ1333" s="65"/>
      <c r="CK1333" s="65"/>
      <c r="CL1333" s="65"/>
      <c r="CM1333" s="65"/>
      <c r="CN1333" s="65"/>
      <c r="CO1333" s="65"/>
      <c r="CP1333" s="65"/>
      <c r="CQ1333" s="65"/>
      <c r="CR1333" s="65"/>
      <c r="CS1333" s="65"/>
      <c r="CT1333" s="65"/>
      <c r="CU1333" s="65"/>
      <c r="CV1333" s="65"/>
      <c r="CW1333" s="65"/>
      <c r="CX1333" s="65"/>
      <c r="CY1333" s="65"/>
      <c r="CZ1333" s="65"/>
      <c r="DA1333" s="65"/>
      <c r="DB1333" s="65"/>
      <c r="DC1333" s="65"/>
      <c r="DD1333" s="65"/>
      <c r="DE1333" s="65"/>
      <c r="DF1333" s="65"/>
      <c r="DG1333" s="65"/>
      <c r="DH1333" s="65"/>
      <c r="DI1333" s="65"/>
      <c r="DJ1333" s="65"/>
      <c r="DK1333" s="65"/>
      <c r="DL1333" s="65"/>
      <c r="DM1333" s="65"/>
      <c r="DN1333" s="65"/>
      <c r="DO1333" s="65"/>
      <c r="DP1333" s="65"/>
      <c r="DQ1333" s="65"/>
      <c r="DR1333" s="65"/>
      <c r="DS1333" s="65"/>
      <c r="DT1333" s="65"/>
      <c r="DU1333" s="65"/>
      <c r="DV1333" s="65"/>
      <c r="DW1333" s="65"/>
      <c r="DX1333" s="65"/>
      <c r="DY1333" s="65"/>
      <c r="DZ1333" s="65"/>
      <c r="EA1333" s="65"/>
    </row>
    <row r="1334" spans="1:131" x14ac:dyDescent="0.25">
      <c r="A1334" s="65"/>
      <c r="B1334" s="65"/>
      <c r="C1334" s="65"/>
      <c r="D1334" s="65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65"/>
      <c r="X1334" s="65"/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  <c r="AL1334" s="65"/>
      <c r="AM1334" s="65"/>
      <c r="AN1334" s="65"/>
      <c r="AO1334" s="65"/>
      <c r="AP1334" s="65"/>
      <c r="AQ1334" s="65"/>
      <c r="AR1334" s="65"/>
      <c r="AS1334" s="65"/>
      <c r="AT1334" s="65"/>
      <c r="AU1334" s="65"/>
      <c r="AV1334" s="65"/>
      <c r="AW1334" s="65"/>
      <c r="AX1334" s="65"/>
      <c r="AY1334" s="65"/>
      <c r="AZ1334" s="65"/>
      <c r="BA1334" s="65"/>
      <c r="BB1334" s="65"/>
      <c r="BC1334" s="65"/>
      <c r="BD1334" s="65"/>
      <c r="BE1334" s="65"/>
      <c r="BF1334" s="65"/>
      <c r="BG1334" s="65"/>
      <c r="BH1334" s="65"/>
      <c r="BI1334" s="65"/>
      <c r="BJ1334" s="65"/>
      <c r="BK1334" s="65"/>
      <c r="BL1334" s="65"/>
      <c r="BM1334" s="65"/>
      <c r="BN1334" s="65"/>
      <c r="BO1334" s="65"/>
      <c r="BP1334" s="65"/>
      <c r="BQ1334" s="65"/>
      <c r="BR1334" s="65"/>
      <c r="BS1334" s="65"/>
      <c r="BT1334" s="65"/>
      <c r="BU1334" s="65"/>
      <c r="BV1334" s="65"/>
      <c r="BW1334" s="65"/>
      <c r="BX1334" s="65"/>
      <c r="BY1334" s="65"/>
      <c r="BZ1334" s="65"/>
      <c r="CA1334" s="65"/>
      <c r="CB1334" s="65"/>
      <c r="CC1334" s="65"/>
      <c r="CD1334" s="65"/>
      <c r="CE1334" s="65"/>
      <c r="CF1334" s="65"/>
      <c r="CG1334" s="65"/>
      <c r="CH1334" s="65"/>
      <c r="CI1334" s="65"/>
      <c r="CJ1334" s="65"/>
      <c r="CK1334" s="65"/>
      <c r="CL1334" s="65"/>
      <c r="CM1334" s="65"/>
      <c r="CN1334" s="65"/>
      <c r="CO1334" s="65"/>
      <c r="CP1334" s="65"/>
      <c r="CQ1334" s="65"/>
      <c r="CR1334" s="65"/>
      <c r="CS1334" s="65"/>
      <c r="CT1334" s="65"/>
      <c r="CU1334" s="65"/>
      <c r="CV1334" s="65"/>
      <c r="CW1334" s="65"/>
      <c r="CX1334" s="65"/>
      <c r="CY1334" s="65"/>
      <c r="CZ1334" s="65"/>
      <c r="DA1334" s="65"/>
      <c r="DB1334" s="65"/>
      <c r="DC1334" s="65"/>
      <c r="DD1334" s="65"/>
      <c r="DE1334" s="65"/>
      <c r="DF1334" s="65"/>
      <c r="DG1334" s="65"/>
      <c r="DH1334" s="65"/>
      <c r="DI1334" s="65"/>
      <c r="DJ1334" s="65"/>
      <c r="DK1334" s="65"/>
      <c r="DL1334" s="65"/>
      <c r="DM1334" s="65"/>
      <c r="DN1334" s="65"/>
      <c r="DO1334" s="65"/>
      <c r="DP1334" s="65"/>
      <c r="DQ1334" s="65"/>
      <c r="DR1334" s="65"/>
      <c r="DS1334" s="65"/>
      <c r="DT1334" s="65"/>
      <c r="DU1334" s="65"/>
      <c r="DV1334" s="65"/>
      <c r="DW1334" s="65"/>
      <c r="DX1334" s="65"/>
      <c r="DY1334" s="65"/>
      <c r="DZ1334" s="65"/>
      <c r="EA1334" s="65"/>
    </row>
    <row r="1335" spans="1:131" x14ac:dyDescent="0.25">
      <c r="A1335" s="65"/>
      <c r="B1335" s="65"/>
      <c r="C1335" s="65"/>
      <c r="D1335" s="65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65"/>
      <c r="X1335" s="65"/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  <c r="AL1335" s="65"/>
      <c r="AM1335" s="65"/>
      <c r="AN1335" s="65"/>
      <c r="AO1335" s="65"/>
      <c r="AP1335" s="65"/>
      <c r="AQ1335" s="65"/>
      <c r="AR1335" s="65"/>
      <c r="AS1335" s="65"/>
      <c r="AT1335" s="65"/>
      <c r="AU1335" s="65"/>
      <c r="AV1335" s="65"/>
      <c r="AW1335" s="65"/>
      <c r="AX1335" s="65"/>
      <c r="AY1335" s="65"/>
      <c r="AZ1335" s="65"/>
      <c r="BA1335" s="65"/>
      <c r="BB1335" s="65"/>
      <c r="BC1335" s="65"/>
      <c r="BD1335" s="65"/>
      <c r="BE1335" s="65"/>
      <c r="BF1335" s="65"/>
      <c r="BG1335" s="65"/>
      <c r="BH1335" s="65"/>
      <c r="BI1335" s="65"/>
      <c r="BJ1335" s="65"/>
      <c r="BK1335" s="65"/>
      <c r="BL1335" s="65"/>
      <c r="BM1335" s="65"/>
      <c r="BN1335" s="65"/>
      <c r="BO1335" s="65"/>
      <c r="BP1335" s="65"/>
      <c r="BQ1335" s="65"/>
      <c r="BR1335" s="65"/>
      <c r="BS1335" s="65"/>
      <c r="BT1335" s="65"/>
      <c r="BU1335" s="65"/>
      <c r="BV1335" s="65"/>
      <c r="BW1335" s="65"/>
      <c r="BX1335" s="65"/>
      <c r="BY1335" s="65"/>
      <c r="BZ1335" s="65"/>
      <c r="CA1335" s="65"/>
      <c r="CB1335" s="65"/>
      <c r="CC1335" s="65"/>
      <c r="CD1335" s="65"/>
      <c r="CE1335" s="65"/>
      <c r="CF1335" s="65"/>
      <c r="CG1335" s="65"/>
      <c r="CH1335" s="65"/>
      <c r="CI1335" s="65"/>
      <c r="CJ1335" s="65"/>
      <c r="CK1335" s="65"/>
      <c r="CL1335" s="65"/>
      <c r="CM1335" s="65"/>
      <c r="CN1335" s="65"/>
      <c r="CO1335" s="65"/>
      <c r="CP1335" s="65"/>
      <c r="CQ1335" s="65"/>
      <c r="CR1335" s="65"/>
      <c r="CS1335" s="65"/>
      <c r="CT1335" s="65"/>
      <c r="CU1335" s="65"/>
      <c r="CV1335" s="65"/>
      <c r="CW1335" s="65"/>
      <c r="CX1335" s="65"/>
      <c r="CY1335" s="65"/>
      <c r="CZ1335" s="65"/>
      <c r="DA1335" s="65"/>
      <c r="DB1335" s="65"/>
      <c r="DC1335" s="65"/>
      <c r="DD1335" s="65"/>
      <c r="DE1335" s="65"/>
      <c r="DF1335" s="65"/>
      <c r="DG1335" s="65"/>
      <c r="DH1335" s="65"/>
      <c r="DI1335" s="65"/>
      <c r="DJ1335" s="65"/>
      <c r="DK1335" s="65"/>
      <c r="DL1335" s="65"/>
      <c r="DM1335" s="65"/>
      <c r="DN1335" s="65"/>
      <c r="DO1335" s="65"/>
      <c r="DP1335" s="65"/>
      <c r="DQ1335" s="65"/>
      <c r="DR1335" s="65"/>
      <c r="DS1335" s="65"/>
      <c r="DT1335" s="65"/>
      <c r="DU1335" s="65"/>
      <c r="DV1335" s="65"/>
      <c r="DW1335" s="65"/>
      <c r="DX1335" s="65"/>
      <c r="DY1335" s="65"/>
      <c r="DZ1335" s="65"/>
      <c r="EA1335" s="65"/>
    </row>
    <row r="1336" spans="1:131" x14ac:dyDescent="0.25">
      <c r="A1336" s="65"/>
      <c r="B1336" s="65"/>
      <c r="C1336" s="65"/>
      <c r="D1336" s="65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  <c r="AL1336" s="65"/>
      <c r="AM1336" s="65"/>
      <c r="AN1336" s="65"/>
      <c r="AO1336" s="65"/>
      <c r="AP1336" s="65"/>
      <c r="AQ1336" s="65"/>
      <c r="AR1336" s="65"/>
      <c r="AS1336" s="65"/>
      <c r="AT1336" s="65"/>
      <c r="AU1336" s="65"/>
      <c r="AV1336" s="65"/>
      <c r="AW1336" s="65"/>
      <c r="AX1336" s="65"/>
      <c r="AY1336" s="65"/>
      <c r="AZ1336" s="65"/>
      <c r="BA1336" s="65"/>
      <c r="BB1336" s="65"/>
      <c r="BC1336" s="65"/>
      <c r="BD1336" s="65"/>
      <c r="BE1336" s="65"/>
      <c r="BF1336" s="65"/>
      <c r="BG1336" s="65"/>
      <c r="BH1336" s="65"/>
      <c r="BI1336" s="65"/>
      <c r="BJ1336" s="65"/>
      <c r="BK1336" s="65"/>
      <c r="BL1336" s="65"/>
      <c r="BM1336" s="65"/>
      <c r="BN1336" s="65"/>
      <c r="BO1336" s="65"/>
      <c r="BP1336" s="65"/>
      <c r="BQ1336" s="65"/>
      <c r="BR1336" s="65"/>
      <c r="BS1336" s="65"/>
      <c r="BT1336" s="65"/>
      <c r="BU1336" s="65"/>
      <c r="BV1336" s="65"/>
      <c r="BW1336" s="65"/>
      <c r="BX1336" s="65"/>
      <c r="BY1336" s="65"/>
      <c r="BZ1336" s="65"/>
      <c r="CA1336" s="65"/>
      <c r="CB1336" s="65"/>
      <c r="CC1336" s="65"/>
      <c r="CD1336" s="65"/>
      <c r="CE1336" s="65"/>
      <c r="CF1336" s="65"/>
      <c r="CG1336" s="65"/>
      <c r="CH1336" s="65"/>
      <c r="CI1336" s="65"/>
      <c r="CJ1336" s="65"/>
      <c r="CK1336" s="65"/>
      <c r="CL1336" s="65"/>
      <c r="CM1336" s="65"/>
      <c r="CN1336" s="65"/>
      <c r="CO1336" s="65"/>
      <c r="CP1336" s="65"/>
      <c r="CQ1336" s="65"/>
      <c r="CR1336" s="65"/>
      <c r="CS1336" s="65"/>
      <c r="CT1336" s="65"/>
      <c r="CU1336" s="65"/>
      <c r="CV1336" s="65"/>
      <c r="CW1336" s="65"/>
      <c r="CX1336" s="65"/>
      <c r="CY1336" s="65"/>
      <c r="CZ1336" s="65"/>
      <c r="DA1336" s="65"/>
      <c r="DB1336" s="65"/>
      <c r="DC1336" s="65"/>
      <c r="DD1336" s="65"/>
      <c r="DE1336" s="65"/>
      <c r="DF1336" s="65"/>
      <c r="DG1336" s="65"/>
      <c r="DH1336" s="65"/>
      <c r="DI1336" s="65"/>
      <c r="DJ1336" s="65"/>
      <c r="DK1336" s="65"/>
      <c r="DL1336" s="65"/>
      <c r="DM1336" s="65"/>
      <c r="DN1336" s="65"/>
      <c r="DO1336" s="65"/>
      <c r="DP1336" s="65"/>
      <c r="DQ1336" s="65"/>
      <c r="DR1336" s="65"/>
      <c r="DS1336" s="65"/>
      <c r="DT1336" s="65"/>
      <c r="DU1336" s="65"/>
      <c r="DV1336" s="65"/>
      <c r="DW1336" s="65"/>
      <c r="DX1336" s="65"/>
      <c r="DY1336" s="65"/>
      <c r="DZ1336" s="65"/>
      <c r="EA1336" s="65"/>
    </row>
    <row r="1337" spans="1:131" x14ac:dyDescent="0.25">
      <c r="A1337" s="65"/>
      <c r="B1337" s="65"/>
      <c r="C1337" s="65"/>
      <c r="D1337" s="65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65"/>
      <c r="X1337" s="65"/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  <c r="AL1337" s="65"/>
      <c r="AM1337" s="65"/>
      <c r="AN1337" s="65"/>
      <c r="AO1337" s="65"/>
      <c r="AP1337" s="65"/>
      <c r="AQ1337" s="65"/>
      <c r="AR1337" s="65"/>
      <c r="AS1337" s="65"/>
      <c r="AT1337" s="65"/>
      <c r="AU1337" s="65"/>
      <c r="AV1337" s="65"/>
      <c r="AW1337" s="65"/>
      <c r="AX1337" s="65"/>
      <c r="AY1337" s="65"/>
      <c r="AZ1337" s="65"/>
      <c r="BA1337" s="65"/>
      <c r="BB1337" s="65"/>
      <c r="BC1337" s="65"/>
      <c r="BD1337" s="65"/>
      <c r="BE1337" s="65"/>
      <c r="BF1337" s="65"/>
      <c r="BG1337" s="65"/>
      <c r="BH1337" s="65"/>
      <c r="BI1337" s="65"/>
      <c r="BJ1337" s="65"/>
      <c r="BK1337" s="65"/>
      <c r="BL1337" s="65"/>
      <c r="BM1337" s="65"/>
      <c r="BN1337" s="65"/>
      <c r="BO1337" s="65"/>
      <c r="BP1337" s="65"/>
      <c r="BQ1337" s="65"/>
      <c r="BR1337" s="65"/>
      <c r="BS1337" s="65"/>
      <c r="BT1337" s="65"/>
      <c r="BU1337" s="65"/>
      <c r="BV1337" s="65"/>
      <c r="BW1337" s="65"/>
      <c r="BX1337" s="65"/>
      <c r="BY1337" s="65"/>
      <c r="BZ1337" s="65"/>
      <c r="CA1337" s="65"/>
      <c r="CB1337" s="65"/>
      <c r="CC1337" s="65"/>
      <c r="CD1337" s="65"/>
      <c r="CE1337" s="65"/>
      <c r="CF1337" s="65"/>
      <c r="CG1337" s="65"/>
      <c r="CH1337" s="65"/>
      <c r="CI1337" s="65"/>
      <c r="CJ1337" s="65"/>
      <c r="CK1337" s="65"/>
      <c r="CL1337" s="65"/>
      <c r="CM1337" s="65"/>
      <c r="CN1337" s="65"/>
      <c r="CO1337" s="65"/>
      <c r="CP1337" s="65"/>
      <c r="CQ1337" s="65"/>
      <c r="CR1337" s="65"/>
      <c r="CS1337" s="65"/>
      <c r="CT1337" s="65"/>
      <c r="CU1337" s="65"/>
      <c r="CV1337" s="65"/>
      <c r="CW1337" s="65"/>
      <c r="CX1337" s="65"/>
      <c r="CY1337" s="65"/>
      <c r="CZ1337" s="65"/>
      <c r="DA1337" s="65"/>
      <c r="DB1337" s="65"/>
      <c r="DC1337" s="65"/>
      <c r="DD1337" s="65"/>
      <c r="DE1337" s="65"/>
      <c r="DF1337" s="65"/>
      <c r="DG1337" s="65"/>
      <c r="DH1337" s="65"/>
      <c r="DI1337" s="65"/>
      <c r="DJ1337" s="65"/>
      <c r="DK1337" s="65"/>
      <c r="DL1337" s="65"/>
      <c r="DM1337" s="65"/>
      <c r="DN1337" s="65"/>
      <c r="DO1337" s="65"/>
      <c r="DP1337" s="65"/>
      <c r="DQ1337" s="65"/>
      <c r="DR1337" s="65"/>
      <c r="DS1337" s="65"/>
      <c r="DT1337" s="65"/>
      <c r="DU1337" s="65"/>
      <c r="DV1337" s="65"/>
      <c r="DW1337" s="65"/>
      <c r="DX1337" s="65"/>
      <c r="DY1337" s="65"/>
      <c r="DZ1337" s="65"/>
      <c r="EA1337" s="65"/>
    </row>
    <row r="1338" spans="1:131" x14ac:dyDescent="0.25">
      <c r="A1338" s="65"/>
      <c r="B1338" s="65"/>
      <c r="C1338" s="65"/>
      <c r="D1338" s="65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65"/>
      <c r="X1338" s="65"/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  <c r="AL1338" s="65"/>
      <c r="AM1338" s="65"/>
      <c r="AN1338" s="65"/>
      <c r="AO1338" s="65"/>
      <c r="AP1338" s="65"/>
      <c r="AQ1338" s="65"/>
      <c r="AR1338" s="65"/>
      <c r="AS1338" s="65"/>
      <c r="AT1338" s="65"/>
      <c r="AU1338" s="65"/>
      <c r="AV1338" s="65"/>
      <c r="AW1338" s="65"/>
      <c r="AX1338" s="65"/>
      <c r="AY1338" s="65"/>
      <c r="AZ1338" s="65"/>
      <c r="BA1338" s="65"/>
      <c r="BB1338" s="65"/>
      <c r="BC1338" s="65"/>
      <c r="BD1338" s="65"/>
      <c r="BE1338" s="65"/>
      <c r="BF1338" s="65"/>
      <c r="BG1338" s="65"/>
      <c r="BH1338" s="65"/>
      <c r="BI1338" s="65"/>
      <c r="BJ1338" s="65"/>
      <c r="BK1338" s="65"/>
      <c r="BL1338" s="65"/>
      <c r="BM1338" s="65"/>
      <c r="BN1338" s="65"/>
      <c r="BO1338" s="65"/>
      <c r="BP1338" s="65"/>
      <c r="BQ1338" s="65"/>
      <c r="BR1338" s="65"/>
      <c r="BS1338" s="65"/>
      <c r="BT1338" s="65"/>
      <c r="BU1338" s="65"/>
      <c r="BV1338" s="65"/>
      <c r="BW1338" s="65"/>
      <c r="BX1338" s="65"/>
      <c r="BY1338" s="65"/>
      <c r="BZ1338" s="65"/>
      <c r="CA1338" s="65"/>
      <c r="CB1338" s="65"/>
      <c r="CC1338" s="65"/>
      <c r="CD1338" s="65"/>
      <c r="CE1338" s="65"/>
      <c r="CF1338" s="65"/>
      <c r="CG1338" s="65"/>
      <c r="CH1338" s="65"/>
      <c r="CI1338" s="65"/>
      <c r="CJ1338" s="65"/>
      <c r="CK1338" s="65"/>
      <c r="CL1338" s="65"/>
      <c r="CM1338" s="65"/>
      <c r="CN1338" s="65"/>
      <c r="CO1338" s="65"/>
      <c r="CP1338" s="65"/>
      <c r="CQ1338" s="65"/>
      <c r="CR1338" s="65"/>
      <c r="CS1338" s="65"/>
      <c r="CT1338" s="65"/>
      <c r="CU1338" s="65"/>
      <c r="CV1338" s="65"/>
      <c r="CW1338" s="65"/>
      <c r="CX1338" s="65"/>
      <c r="CY1338" s="65"/>
      <c r="CZ1338" s="65"/>
      <c r="DA1338" s="65"/>
      <c r="DB1338" s="65"/>
      <c r="DC1338" s="65"/>
      <c r="DD1338" s="65"/>
      <c r="DE1338" s="65"/>
      <c r="DF1338" s="65"/>
      <c r="DG1338" s="65"/>
      <c r="DH1338" s="65"/>
      <c r="DI1338" s="65"/>
      <c r="DJ1338" s="65"/>
      <c r="DK1338" s="65"/>
      <c r="DL1338" s="65"/>
      <c r="DM1338" s="65"/>
      <c r="DN1338" s="65"/>
      <c r="DO1338" s="65"/>
      <c r="DP1338" s="65"/>
      <c r="DQ1338" s="65"/>
      <c r="DR1338" s="65"/>
      <c r="DS1338" s="65"/>
      <c r="DT1338" s="65"/>
      <c r="DU1338" s="65"/>
      <c r="DV1338" s="65"/>
      <c r="DW1338" s="65"/>
      <c r="DX1338" s="65"/>
      <c r="DY1338" s="65"/>
      <c r="DZ1338" s="65"/>
      <c r="EA1338" s="65"/>
    </row>
    <row r="1339" spans="1:131" x14ac:dyDescent="0.25">
      <c r="A1339" s="65"/>
      <c r="B1339" s="65"/>
      <c r="C1339" s="65"/>
      <c r="D1339" s="65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65"/>
      <c r="X1339" s="65"/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  <c r="AL1339" s="65"/>
      <c r="AM1339" s="65"/>
      <c r="AN1339" s="65"/>
      <c r="AO1339" s="65"/>
      <c r="AP1339" s="65"/>
      <c r="AQ1339" s="65"/>
      <c r="AR1339" s="65"/>
      <c r="AS1339" s="65"/>
      <c r="AT1339" s="65"/>
      <c r="AU1339" s="65"/>
      <c r="AV1339" s="65"/>
      <c r="AW1339" s="65"/>
      <c r="AX1339" s="65"/>
      <c r="AY1339" s="65"/>
      <c r="AZ1339" s="65"/>
      <c r="BA1339" s="65"/>
      <c r="BB1339" s="65"/>
      <c r="BC1339" s="65"/>
      <c r="BD1339" s="65"/>
      <c r="BE1339" s="65"/>
      <c r="BF1339" s="65"/>
      <c r="BG1339" s="65"/>
      <c r="BH1339" s="65"/>
      <c r="BI1339" s="65"/>
      <c r="BJ1339" s="65"/>
      <c r="BK1339" s="65"/>
      <c r="BL1339" s="65"/>
      <c r="BM1339" s="65"/>
      <c r="BN1339" s="65"/>
      <c r="BO1339" s="65"/>
      <c r="BP1339" s="65"/>
      <c r="BQ1339" s="65"/>
      <c r="BR1339" s="65"/>
      <c r="BS1339" s="65"/>
      <c r="BT1339" s="65"/>
      <c r="BU1339" s="65"/>
      <c r="BV1339" s="65"/>
      <c r="BW1339" s="65"/>
      <c r="BX1339" s="65"/>
      <c r="BY1339" s="65"/>
      <c r="BZ1339" s="65"/>
      <c r="CA1339" s="65"/>
      <c r="CB1339" s="65"/>
      <c r="CC1339" s="65"/>
      <c r="CD1339" s="65"/>
      <c r="CE1339" s="65"/>
      <c r="CF1339" s="65"/>
      <c r="CG1339" s="65"/>
      <c r="CH1339" s="65"/>
      <c r="CI1339" s="65"/>
      <c r="CJ1339" s="65"/>
      <c r="CK1339" s="65"/>
      <c r="CL1339" s="65"/>
      <c r="CM1339" s="65"/>
      <c r="CN1339" s="65"/>
      <c r="CO1339" s="65"/>
      <c r="CP1339" s="65"/>
      <c r="CQ1339" s="65"/>
      <c r="CR1339" s="65"/>
      <c r="CS1339" s="65"/>
      <c r="CT1339" s="65"/>
      <c r="CU1339" s="65"/>
      <c r="CV1339" s="65"/>
      <c r="CW1339" s="65"/>
      <c r="CX1339" s="65"/>
      <c r="CY1339" s="65"/>
      <c r="CZ1339" s="65"/>
      <c r="DA1339" s="65"/>
      <c r="DB1339" s="65"/>
      <c r="DC1339" s="65"/>
      <c r="DD1339" s="65"/>
      <c r="DE1339" s="65"/>
      <c r="DF1339" s="65"/>
      <c r="DG1339" s="65"/>
      <c r="DH1339" s="65"/>
      <c r="DI1339" s="65"/>
      <c r="DJ1339" s="65"/>
      <c r="DK1339" s="65"/>
      <c r="DL1339" s="65"/>
      <c r="DM1339" s="65"/>
      <c r="DN1339" s="65"/>
      <c r="DO1339" s="65"/>
      <c r="DP1339" s="65"/>
      <c r="DQ1339" s="65"/>
      <c r="DR1339" s="65"/>
      <c r="DS1339" s="65"/>
      <c r="DT1339" s="65"/>
      <c r="DU1339" s="65"/>
      <c r="DV1339" s="65"/>
      <c r="DW1339" s="65"/>
      <c r="DX1339" s="65"/>
      <c r="DY1339" s="65"/>
      <c r="DZ1339" s="65"/>
      <c r="EA1339" s="65"/>
    </row>
    <row r="1340" spans="1:131" x14ac:dyDescent="0.25">
      <c r="A1340" s="65"/>
      <c r="B1340" s="65"/>
      <c r="C1340" s="65"/>
      <c r="D1340" s="65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65"/>
      <c r="X1340" s="65"/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  <c r="AL1340" s="65"/>
      <c r="AM1340" s="65"/>
      <c r="AN1340" s="65"/>
      <c r="AO1340" s="65"/>
      <c r="AP1340" s="65"/>
      <c r="AQ1340" s="65"/>
      <c r="AR1340" s="65"/>
      <c r="AS1340" s="65"/>
      <c r="AT1340" s="65"/>
      <c r="AU1340" s="65"/>
      <c r="AV1340" s="65"/>
      <c r="AW1340" s="65"/>
      <c r="AX1340" s="65"/>
      <c r="AY1340" s="65"/>
      <c r="AZ1340" s="65"/>
      <c r="BA1340" s="65"/>
      <c r="BB1340" s="65"/>
      <c r="BC1340" s="65"/>
      <c r="BD1340" s="65"/>
      <c r="BE1340" s="65"/>
      <c r="BF1340" s="65"/>
      <c r="BG1340" s="65"/>
      <c r="BH1340" s="65"/>
      <c r="BI1340" s="65"/>
      <c r="BJ1340" s="65"/>
      <c r="BK1340" s="65"/>
      <c r="BL1340" s="65"/>
      <c r="BM1340" s="65"/>
      <c r="BN1340" s="65"/>
      <c r="BO1340" s="65"/>
      <c r="BP1340" s="65"/>
      <c r="BQ1340" s="65"/>
      <c r="BR1340" s="65"/>
      <c r="BS1340" s="65"/>
      <c r="BT1340" s="65"/>
      <c r="BU1340" s="65"/>
      <c r="BV1340" s="65"/>
      <c r="BW1340" s="65"/>
      <c r="BX1340" s="65"/>
      <c r="BY1340" s="65"/>
      <c r="BZ1340" s="65"/>
      <c r="CA1340" s="65"/>
      <c r="CB1340" s="65"/>
      <c r="CC1340" s="65"/>
      <c r="CD1340" s="65"/>
      <c r="CE1340" s="65"/>
      <c r="CF1340" s="65"/>
      <c r="CG1340" s="65"/>
      <c r="CH1340" s="65"/>
      <c r="CI1340" s="65"/>
      <c r="CJ1340" s="65"/>
      <c r="CK1340" s="65"/>
      <c r="CL1340" s="65"/>
      <c r="CM1340" s="65"/>
      <c r="CN1340" s="65"/>
      <c r="CO1340" s="65"/>
      <c r="CP1340" s="65"/>
      <c r="CQ1340" s="65"/>
      <c r="CR1340" s="65"/>
      <c r="CS1340" s="65"/>
      <c r="CT1340" s="65"/>
      <c r="CU1340" s="65"/>
      <c r="CV1340" s="65"/>
      <c r="CW1340" s="65"/>
      <c r="CX1340" s="65"/>
      <c r="CY1340" s="65"/>
      <c r="CZ1340" s="65"/>
      <c r="DA1340" s="65"/>
      <c r="DB1340" s="65"/>
      <c r="DC1340" s="65"/>
      <c r="DD1340" s="65"/>
      <c r="DE1340" s="65"/>
      <c r="DF1340" s="65"/>
      <c r="DG1340" s="65"/>
      <c r="DH1340" s="65"/>
      <c r="DI1340" s="65"/>
      <c r="DJ1340" s="65"/>
      <c r="DK1340" s="65"/>
      <c r="DL1340" s="65"/>
      <c r="DM1340" s="65"/>
      <c r="DN1340" s="65"/>
      <c r="DO1340" s="65"/>
      <c r="DP1340" s="65"/>
      <c r="DQ1340" s="65"/>
      <c r="DR1340" s="65"/>
      <c r="DS1340" s="65"/>
      <c r="DT1340" s="65"/>
      <c r="DU1340" s="65"/>
      <c r="DV1340" s="65"/>
      <c r="DW1340" s="65"/>
      <c r="DX1340" s="65"/>
      <c r="DY1340" s="65"/>
      <c r="DZ1340" s="65"/>
      <c r="EA1340" s="65"/>
    </row>
    <row r="1341" spans="1:131" x14ac:dyDescent="0.25">
      <c r="A1341" s="65"/>
      <c r="B1341" s="65"/>
      <c r="C1341" s="65"/>
      <c r="D1341" s="65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65"/>
      <c r="X1341" s="65"/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  <c r="AL1341" s="65"/>
      <c r="AM1341" s="65"/>
      <c r="AN1341" s="65"/>
      <c r="AO1341" s="65"/>
      <c r="AP1341" s="65"/>
      <c r="AQ1341" s="65"/>
      <c r="AR1341" s="65"/>
      <c r="AS1341" s="65"/>
      <c r="AT1341" s="65"/>
      <c r="AU1341" s="65"/>
      <c r="AV1341" s="65"/>
      <c r="AW1341" s="65"/>
      <c r="AX1341" s="65"/>
      <c r="AY1341" s="65"/>
      <c r="AZ1341" s="65"/>
      <c r="BA1341" s="65"/>
      <c r="BB1341" s="65"/>
      <c r="BC1341" s="65"/>
      <c r="BD1341" s="65"/>
      <c r="BE1341" s="65"/>
      <c r="BF1341" s="65"/>
      <c r="BG1341" s="65"/>
      <c r="BH1341" s="65"/>
      <c r="BI1341" s="65"/>
      <c r="BJ1341" s="65"/>
      <c r="BK1341" s="65"/>
      <c r="BL1341" s="65"/>
      <c r="BM1341" s="65"/>
      <c r="BN1341" s="65"/>
      <c r="BO1341" s="65"/>
      <c r="BP1341" s="65"/>
      <c r="BQ1341" s="65"/>
      <c r="BR1341" s="65"/>
      <c r="BS1341" s="65"/>
      <c r="BT1341" s="65"/>
      <c r="BU1341" s="65"/>
      <c r="BV1341" s="65"/>
      <c r="BW1341" s="65"/>
      <c r="BX1341" s="65"/>
      <c r="BY1341" s="65"/>
      <c r="BZ1341" s="65"/>
      <c r="CA1341" s="65"/>
      <c r="CB1341" s="65"/>
      <c r="CC1341" s="65"/>
      <c r="CD1341" s="65"/>
      <c r="CE1341" s="65"/>
      <c r="CF1341" s="65"/>
      <c r="CG1341" s="65"/>
      <c r="CH1341" s="65"/>
      <c r="CI1341" s="65"/>
      <c r="CJ1341" s="65"/>
      <c r="CK1341" s="65"/>
      <c r="CL1341" s="65"/>
      <c r="CM1341" s="65"/>
      <c r="CN1341" s="65"/>
      <c r="CO1341" s="65"/>
      <c r="CP1341" s="65"/>
      <c r="CQ1341" s="65"/>
      <c r="CR1341" s="65"/>
      <c r="CS1341" s="65"/>
      <c r="CT1341" s="65"/>
      <c r="CU1341" s="65"/>
      <c r="CV1341" s="65"/>
      <c r="CW1341" s="65"/>
      <c r="CX1341" s="65"/>
      <c r="CY1341" s="65"/>
      <c r="CZ1341" s="65"/>
      <c r="DA1341" s="65"/>
      <c r="DB1341" s="65"/>
      <c r="DC1341" s="65"/>
      <c r="DD1341" s="65"/>
      <c r="DE1341" s="65"/>
      <c r="DF1341" s="65"/>
      <c r="DG1341" s="65"/>
      <c r="DH1341" s="65"/>
      <c r="DI1341" s="65"/>
      <c r="DJ1341" s="65"/>
      <c r="DK1341" s="65"/>
      <c r="DL1341" s="65"/>
      <c r="DM1341" s="65"/>
      <c r="DN1341" s="65"/>
      <c r="DO1341" s="65"/>
      <c r="DP1341" s="65"/>
      <c r="DQ1341" s="65"/>
      <c r="DR1341" s="65"/>
      <c r="DS1341" s="65"/>
      <c r="DT1341" s="65"/>
      <c r="DU1341" s="65"/>
      <c r="DV1341" s="65"/>
      <c r="DW1341" s="65"/>
      <c r="DX1341" s="65"/>
      <c r="DY1341" s="65"/>
      <c r="DZ1341" s="65"/>
      <c r="EA1341" s="65"/>
    </row>
    <row r="1342" spans="1:131" x14ac:dyDescent="0.25">
      <c r="A1342" s="65"/>
      <c r="B1342" s="65"/>
      <c r="C1342" s="65"/>
      <c r="D1342" s="65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65"/>
      <c r="X1342" s="65"/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  <c r="AL1342" s="65"/>
      <c r="AM1342" s="65"/>
      <c r="AN1342" s="65"/>
      <c r="AO1342" s="65"/>
      <c r="AP1342" s="65"/>
      <c r="AQ1342" s="65"/>
      <c r="AR1342" s="65"/>
      <c r="AS1342" s="65"/>
      <c r="AT1342" s="65"/>
      <c r="AU1342" s="65"/>
      <c r="AV1342" s="65"/>
      <c r="AW1342" s="65"/>
      <c r="AX1342" s="65"/>
      <c r="AY1342" s="65"/>
      <c r="AZ1342" s="65"/>
      <c r="BA1342" s="65"/>
      <c r="BB1342" s="65"/>
      <c r="BC1342" s="65"/>
      <c r="BD1342" s="65"/>
      <c r="BE1342" s="65"/>
      <c r="BF1342" s="65"/>
      <c r="BG1342" s="65"/>
      <c r="BH1342" s="65"/>
      <c r="BI1342" s="65"/>
      <c r="BJ1342" s="65"/>
      <c r="BK1342" s="65"/>
      <c r="BL1342" s="65"/>
      <c r="BM1342" s="65"/>
      <c r="BN1342" s="65"/>
      <c r="BO1342" s="65"/>
      <c r="BP1342" s="65"/>
      <c r="BQ1342" s="65"/>
      <c r="BR1342" s="65"/>
      <c r="BS1342" s="65"/>
      <c r="BT1342" s="65"/>
      <c r="BU1342" s="65"/>
      <c r="BV1342" s="65"/>
      <c r="BW1342" s="65"/>
      <c r="BX1342" s="65"/>
      <c r="BY1342" s="65"/>
      <c r="BZ1342" s="65"/>
      <c r="CA1342" s="65"/>
      <c r="CB1342" s="65"/>
      <c r="CC1342" s="65"/>
      <c r="CD1342" s="65"/>
      <c r="CE1342" s="65"/>
      <c r="CF1342" s="65"/>
      <c r="CG1342" s="65"/>
      <c r="CH1342" s="65"/>
      <c r="CI1342" s="65"/>
      <c r="CJ1342" s="65"/>
      <c r="CK1342" s="65"/>
      <c r="CL1342" s="65"/>
      <c r="CM1342" s="65"/>
      <c r="CN1342" s="65"/>
      <c r="CO1342" s="65"/>
      <c r="CP1342" s="65"/>
      <c r="CQ1342" s="65"/>
      <c r="CR1342" s="65"/>
      <c r="CS1342" s="65"/>
      <c r="CT1342" s="65"/>
      <c r="CU1342" s="65"/>
      <c r="CV1342" s="65"/>
      <c r="CW1342" s="65"/>
      <c r="CX1342" s="65"/>
      <c r="CY1342" s="65"/>
      <c r="CZ1342" s="65"/>
      <c r="DA1342" s="65"/>
      <c r="DB1342" s="65"/>
      <c r="DC1342" s="65"/>
      <c r="DD1342" s="65"/>
      <c r="DE1342" s="65"/>
      <c r="DF1342" s="65"/>
      <c r="DG1342" s="65"/>
      <c r="DH1342" s="65"/>
      <c r="DI1342" s="65"/>
      <c r="DJ1342" s="65"/>
      <c r="DK1342" s="65"/>
      <c r="DL1342" s="65"/>
      <c r="DM1342" s="65"/>
      <c r="DN1342" s="65"/>
      <c r="DO1342" s="65"/>
      <c r="DP1342" s="65"/>
      <c r="DQ1342" s="65"/>
      <c r="DR1342" s="65"/>
      <c r="DS1342" s="65"/>
      <c r="DT1342" s="65"/>
      <c r="DU1342" s="65"/>
      <c r="DV1342" s="65"/>
      <c r="DW1342" s="65"/>
      <c r="DX1342" s="65"/>
      <c r="DY1342" s="65"/>
      <c r="DZ1342" s="65"/>
      <c r="EA1342" s="65"/>
    </row>
    <row r="1343" spans="1:131" x14ac:dyDescent="0.25">
      <c r="A1343" s="65"/>
      <c r="B1343" s="65"/>
      <c r="C1343" s="65"/>
      <c r="D1343" s="65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65"/>
      <c r="X1343" s="65"/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  <c r="AL1343" s="65"/>
      <c r="AM1343" s="65"/>
      <c r="AN1343" s="65"/>
      <c r="AO1343" s="65"/>
      <c r="AP1343" s="65"/>
      <c r="AQ1343" s="65"/>
      <c r="AR1343" s="65"/>
      <c r="AS1343" s="65"/>
      <c r="AT1343" s="65"/>
      <c r="AU1343" s="65"/>
      <c r="AV1343" s="65"/>
      <c r="AW1343" s="65"/>
      <c r="AX1343" s="65"/>
      <c r="AY1343" s="65"/>
      <c r="AZ1343" s="65"/>
      <c r="BA1343" s="65"/>
      <c r="BB1343" s="65"/>
      <c r="BC1343" s="65"/>
      <c r="BD1343" s="65"/>
      <c r="BE1343" s="65"/>
      <c r="BF1343" s="65"/>
      <c r="BG1343" s="65"/>
      <c r="BH1343" s="65"/>
      <c r="BI1343" s="65"/>
      <c r="BJ1343" s="65"/>
      <c r="BK1343" s="65"/>
      <c r="BL1343" s="65"/>
      <c r="BM1343" s="65"/>
      <c r="BN1343" s="65"/>
      <c r="BO1343" s="65"/>
      <c r="BP1343" s="65"/>
      <c r="BQ1343" s="65"/>
      <c r="BR1343" s="65"/>
      <c r="BS1343" s="65"/>
      <c r="BT1343" s="65"/>
      <c r="BU1343" s="65"/>
      <c r="BV1343" s="65"/>
      <c r="BW1343" s="65"/>
      <c r="BX1343" s="65"/>
      <c r="BY1343" s="65"/>
      <c r="BZ1343" s="65"/>
      <c r="CA1343" s="65"/>
      <c r="CB1343" s="65"/>
      <c r="CC1343" s="65"/>
      <c r="CD1343" s="65"/>
      <c r="CE1343" s="65"/>
      <c r="CF1343" s="65"/>
      <c r="CG1343" s="65"/>
      <c r="CH1343" s="65"/>
      <c r="CI1343" s="65"/>
      <c r="CJ1343" s="65"/>
      <c r="CK1343" s="65"/>
      <c r="CL1343" s="65"/>
      <c r="CM1343" s="65"/>
      <c r="CN1343" s="65"/>
      <c r="CO1343" s="65"/>
      <c r="CP1343" s="65"/>
      <c r="CQ1343" s="65"/>
      <c r="CR1343" s="65"/>
      <c r="CS1343" s="65"/>
      <c r="CT1343" s="65"/>
      <c r="CU1343" s="65"/>
      <c r="CV1343" s="65"/>
      <c r="CW1343" s="65"/>
      <c r="CX1343" s="65"/>
      <c r="CY1343" s="65"/>
      <c r="CZ1343" s="65"/>
      <c r="DA1343" s="65"/>
      <c r="DB1343" s="65"/>
      <c r="DC1343" s="65"/>
      <c r="DD1343" s="65"/>
      <c r="DE1343" s="65"/>
      <c r="DF1343" s="65"/>
      <c r="DG1343" s="65"/>
      <c r="DH1343" s="65"/>
      <c r="DI1343" s="65"/>
      <c r="DJ1343" s="65"/>
      <c r="DK1343" s="65"/>
      <c r="DL1343" s="65"/>
      <c r="DM1343" s="65"/>
      <c r="DN1343" s="65"/>
      <c r="DO1343" s="65"/>
      <c r="DP1343" s="65"/>
      <c r="DQ1343" s="65"/>
      <c r="DR1343" s="65"/>
      <c r="DS1343" s="65"/>
      <c r="DT1343" s="65"/>
      <c r="DU1343" s="65"/>
      <c r="DV1343" s="65"/>
      <c r="DW1343" s="65"/>
      <c r="DX1343" s="65"/>
      <c r="DY1343" s="65"/>
      <c r="DZ1343" s="65"/>
      <c r="EA1343" s="65"/>
    </row>
    <row r="1344" spans="1:131" x14ac:dyDescent="0.25">
      <c r="A1344" s="65"/>
      <c r="B1344" s="65"/>
      <c r="C1344" s="65"/>
      <c r="D1344" s="65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65"/>
      <c r="X1344" s="65"/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  <c r="AL1344" s="65"/>
      <c r="AM1344" s="65"/>
      <c r="AN1344" s="65"/>
      <c r="AO1344" s="65"/>
      <c r="AP1344" s="65"/>
      <c r="AQ1344" s="65"/>
      <c r="AR1344" s="65"/>
      <c r="AS1344" s="65"/>
      <c r="AT1344" s="65"/>
      <c r="AU1344" s="65"/>
      <c r="AV1344" s="65"/>
      <c r="AW1344" s="65"/>
      <c r="AX1344" s="65"/>
      <c r="AY1344" s="65"/>
      <c r="AZ1344" s="65"/>
      <c r="BA1344" s="65"/>
      <c r="BB1344" s="65"/>
      <c r="BC1344" s="65"/>
      <c r="BD1344" s="65"/>
      <c r="BE1344" s="65"/>
      <c r="BF1344" s="65"/>
      <c r="BG1344" s="65"/>
      <c r="BH1344" s="65"/>
      <c r="BI1344" s="65"/>
      <c r="BJ1344" s="65"/>
      <c r="BK1344" s="65"/>
      <c r="BL1344" s="65"/>
      <c r="BM1344" s="65"/>
      <c r="BN1344" s="65"/>
      <c r="BO1344" s="65"/>
      <c r="BP1344" s="65"/>
      <c r="BQ1344" s="65"/>
      <c r="BR1344" s="65"/>
      <c r="BS1344" s="65"/>
      <c r="BT1344" s="65"/>
      <c r="BU1344" s="65"/>
      <c r="BV1344" s="65"/>
      <c r="BW1344" s="65"/>
      <c r="BX1344" s="65"/>
      <c r="BY1344" s="65"/>
      <c r="BZ1344" s="65"/>
      <c r="CA1344" s="65"/>
      <c r="CB1344" s="65"/>
      <c r="CC1344" s="65"/>
      <c r="CD1344" s="65"/>
      <c r="CE1344" s="65"/>
      <c r="CF1344" s="65"/>
      <c r="CG1344" s="65"/>
      <c r="CH1344" s="65"/>
      <c r="CI1344" s="65"/>
      <c r="CJ1344" s="65"/>
      <c r="CK1344" s="65"/>
      <c r="CL1344" s="65"/>
      <c r="CM1344" s="65"/>
      <c r="CN1344" s="65"/>
      <c r="CO1344" s="65"/>
      <c r="CP1344" s="65"/>
      <c r="CQ1344" s="65"/>
      <c r="CR1344" s="65"/>
      <c r="CS1344" s="65"/>
      <c r="CT1344" s="65"/>
      <c r="CU1344" s="65"/>
      <c r="CV1344" s="65"/>
      <c r="CW1344" s="65"/>
      <c r="CX1344" s="65"/>
      <c r="CY1344" s="65"/>
      <c r="CZ1344" s="65"/>
      <c r="DA1344" s="65"/>
      <c r="DB1344" s="65"/>
      <c r="DC1344" s="65"/>
      <c r="DD1344" s="65"/>
      <c r="DE1344" s="65"/>
      <c r="DF1344" s="65"/>
      <c r="DG1344" s="65"/>
      <c r="DH1344" s="65"/>
      <c r="DI1344" s="65"/>
      <c r="DJ1344" s="65"/>
      <c r="DK1344" s="65"/>
      <c r="DL1344" s="65"/>
      <c r="DM1344" s="65"/>
      <c r="DN1344" s="65"/>
      <c r="DO1344" s="65"/>
      <c r="DP1344" s="65"/>
      <c r="DQ1344" s="65"/>
      <c r="DR1344" s="65"/>
      <c r="DS1344" s="65"/>
      <c r="DT1344" s="65"/>
      <c r="DU1344" s="65"/>
      <c r="DV1344" s="65"/>
      <c r="DW1344" s="65"/>
      <c r="DX1344" s="65"/>
      <c r="DY1344" s="65"/>
      <c r="DZ1344" s="65"/>
      <c r="EA1344" s="65"/>
    </row>
    <row r="1345" spans="1:131" x14ac:dyDescent="0.25">
      <c r="A1345" s="65"/>
      <c r="B1345" s="65"/>
      <c r="C1345" s="65"/>
      <c r="D1345" s="65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65"/>
      <c r="X1345" s="65"/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  <c r="AL1345" s="65"/>
      <c r="AM1345" s="65"/>
      <c r="AN1345" s="65"/>
      <c r="AO1345" s="65"/>
      <c r="AP1345" s="65"/>
      <c r="AQ1345" s="65"/>
      <c r="AR1345" s="65"/>
      <c r="AS1345" s="65"/>
      <c r="AT1345" s="65"/>
      <c r="AU1345" s="65"/>
      <c r="AV1345" s="65"/>
      <c r="AW1345" s="65"/>
      <c r="AX1345" s="65"/>
      <c r="AY1345" s="65"/>
      <c r="AZ1345" s="65"/>
      <c r="BA1345" s="65"/>
      <c r="BB1345" s="65"/>
      <c r="BC1345" s="65"/>
      <c r="BD1345" s="65"/>
      <c r="BE1345" s="65"/>
      <c r="BF1345" s="65"/>
      <c r="BG1345" s="65"/>
      <c r="BH1345" s="65"/>
      <c r="BI1345" s="65"/>
      <c r="BJ1345" s="65"/>
      <c r="BK1345" s="65"/>
      <c r="BL1345" s="65"/>
      <c r="BM1345" s="65"/>
      <c r="BN1345" s="65"/>
      <c r="BO1345" s="65"/>
      <c r="BP1345" s="65"/>
      <c r="BQ1345" s="65"/>
      <c r="BR1345" s="65"/>
      <c r="BS1345" s="65"/>
      <c r="BT1345" s="65"/>
      <c r="BU1345" s="65"/>
      <c r="BV1345" s="65"/>
      <c r="BW1345" s="65"/>
      <c r="BX1345" s="65"/>
      <c r="BY1345" s="65"/>
      <c r="BZ1345" s="65"/>
      <c r="CA1345" s="65"/>
      <c r="CB1345" s="65"/>
      <c r="CC1345" s="65"/>
      <c r="CD1345" s="65"/>
      <c r="CE1345" s="65"/>
      <c r="CF1345" s="65"/>
      <c r="CG1345" s="65"/>
      <c r="CH1345" s="65"/>
      <c r="CI1345" s="65"/>
      <c r="CJ1345" s="65"/>
      <c r="CK1345" s="65"/>
      <c r="CL1345" s="65"/>
      <c r="CM1345" s="65"/>
      <c r="CN1345" s="65"/>
      <c r="CO1345" s="65"/>
      <c r="CP1345" s="65"/>
      <c r="CQ1345" s="65"/>
      <c r="CR1345" s="65"/>
      <c r="CS1345" s="65"/>
      <c r="CT1345" s="65"/>
      <c r="CU1345" s="65"/>
      <c r="CV1345" s="65"/>
      <c r="CW1345" s="65"/>
      <c r="CX1345" s="65"/>
      <c r="CY1345" s="65"/>
      <c r="CZ1345" s="65"/>
      <c r="DA1345" s="65"/>
      <c r="DB1345" s="65"/>
      <c r="DC1345" s="65"/>
      <c r="DD1345" s="65"/>
      <c r="DE1345" s="65"/>
      <c r="DF1345" s="65"/>
      <c r="DG1345" s="65"/>
      <c r="DH1345" s="65"/>
      <c r="DI1345" s="65"/>
      <c r="DJ1345" s="65"/>
      <c r="DK1345" s="65"/>
      <c r="DL1345" s="65"/>
      <c r="DM1345" s="65"/>
      <c r="DN1345" s="65"/>
      <c r="DO1345" s="65"/>
      <c r="DP1345" s="65"/>
      <c r="DQ1345" s="65"/>
      <c r="DR1345" s="65"/>
      <c r="DS1345" s="65"/>
      <c r="DT1345" s="65"/>
      <c r="DU1345" s="65"/>
      <c r="DV1345" s="65"/>
      <c r="DW1345" s="65"/>
      <c r="DX1345" s="65"/>
      <c r="DY1345" s="65"/>
      <c r="DZ1345" s="65"/>
      <c r="EA1345" s="65"/>
    </row>
    <row r="1346" spans="1:131" x14ac:dyDescent="0.25">
      <c r="A1346" s="65"/>
      <c r="B1346" s="65"/>
      <c r="C1346" s="65"/>
      <c r="D1346" s="65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65"/>
      <c r="X1346" s="65"/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  <c r="AL1346" s="65"/>
      <c r="AM1346" s="65"/>
      <c r="AN1346" s="65"/>
      <c r="AO1346" s="65"/>
      <c r="AP1346" s="65"/>
      <c r="AQ1346" s="65"/>
      <c r="AR1346" s="65"/>
      <c r="AS1346" s="65"/>
      <c r="AT1346" s="65"/>
      <c r="AU1346" s="65"/>
      <c r="AV1346" s="65"/>
      <c r="AW1346" s="65"/>
      <c r="AX1346" s="65"/>
      <c r="AY1346" s="65"/>
      <c r="AZ1346" s="65"/>
      <c r="BA1346" s="65"/>
      <c r="BB1346" s="65"/>
      <c r="BC1346" s="65"/>
      <c r="BD1346" s="65"/>
      <c r="BE1346" s="65"/>
      <c r="BF1346" s="65"/>
      <c r="BG1346" s="65"/>
      <c r="BH1346" s="65"/>
      <c r="BI1346" s="65"/>
      <c r="BJ1346" s="65"/>
      <c r="BK1346" s="65"/>
      <c r="BL1346" s="65"/>
      <c r="BM1346" s="65"/>
      <c r="BN1346" s="65"/>
      <c r="BO1346" s="65"/>
      <c r="BP1346" s="65"/>
      <c r="BQ1346" s="65"/>
      <c r="BR1346" s="65"/>
      <c r="BS1346" s="65"/>
      <c r="BT1346" s="65"/>
      <c r="BU1346" s="65"/>
      <c r="BV1346" s="65"/>
      <c r="BW1346" s="65"/>
      <c r="BX1346" s="65"/>
      <c r="BY1346" s="65"/>
      <c r="BZ1346" s="65"/>
      <c r="CA1346" s="65"/>
      <c r="CB1346" s="65"/>
      <c r="CC1346" s="65"/>
      <c r="CD1346" s="65"/>
      <c r="CE1346" s="65"/>
      <c r="CF1346" s="65"/>
      <c r="CG1346" s="65"/>
      <c r="CH1346" s="65"/>
      <c r="CI1346" s="65"/>
      <c r="CJ1346" s="65"/>
      <c r="CK1346" s="65"/>
      <c r="CL1346" s="65"/>
      <c r="CM1346" s="65"/>
      <c r="CN1346" s="65"/>
      <c r="CO1346" s="65"/>
      <c r="CP1346" s="65"/>
      <c r="CQ1346" s="65"/>
      <c r="CR1346" s="65"/>
      <c r="CS1346" s="65"/>
      <c r="CT1346" s="65"/>
      <c r="CU1346" s="65"/>
      <c r="CV1346" s="65"/>
      <c r="CW1346" s="65"/>
      <c r="CX1346" s="65"/>
      <c r="CY1346" s="65"/>
      <c r="CZ1346" s="65"/>
      <c r="DA1346" s="65"/>
      <c r="DB1346" s="65"/>
      <c r="DC1346" s="65"/>
      <c r="DD1346" s="65"/>
      <c r="DE1346" s="65"/>
      <c r="DF1346" s="65"/>
      <c r="DG1346" s="65"/>
      <c r="DH1346" s="65"/>
      <c r="DI1346" s="65"/>
      <c r="DJ1346" s="65"/>
      <c r="DK1346" s="65"/>
      <c r="DL1346" s="65"/>
      <c r="DM1346" s="65"/>
      <c r="DN1346" s="65"/>
      <c r="DO1346" s="65"/>
      <c r="DP1346" s="65"/>
      <c r="DQ1346" s="65"/>
      <c r="DR1346" s="65"/>
      <c r="DS1346" s="65"/>
      <c r="DT1346" s="65"/>
      <c r="DU1346" s="65"/>
      <c r="DV1346" s="65"/>
      <c r="DW1346" s="65"/>
      <c r="DX1346" s="65"/>
      <c r="DY1346" s="65"/>
      <c r="DZ1346" s="65"/>
      <c r="EA1346" s="65"/>
    </row>
    <row r="1347" spans="1:131" x14ac:dyDescent="0.25">
      <c r="A1347" s="65"/>
      <c r="B1347" s="65"/>
      <c r="C1347" s="65"/>
      <c r="D1347" s="65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65"/>
      <c r="X1347" s="65"/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  <c r="AL1347" s="65"/>
      <c r="AM1347" s="65"/>
      <c r="AN1347" s="65"/>
      <c r="AO1347" s="65"/>
      <c r="AP1347" s="65"/>
      <c r="AQ1347" s="65"/>
      <c r="AR1347" s="65"/>
      <c r="AS1347" s="65"/>
      <c r="AT1347" s="65"/>
      <c r="AU1347" s="65"/>
      <c r="AV1347" s="65"/>
      <c r="AW1347" s="65"/>
      <c r="AX1347" s="65"/>
      <c r="AY1347" s="65"/>
      <c r="AZ1347" s="65"/>
      <c r="BA1347" s="65"/>
      <c r="BB1347" s="65"/>
      <c r="BC1347" s="65"/>
      <c r="BD1347" s="65"/>
      <c r="BE1347" s="65"/>
      <c r="BF1347" s="65"/>
      <c r="BG1347" s="65"/>
      <c r="BH1347" s="65"/>
      <c r="BI1347" s="65"/>
      <c r="BJ1347" s="65"/>
      <c r="BK1347" s="65"/>
      <c r="BL1347" s="65"/>
      <c r="BM1347" s="65"/>
      <c r="BN1347" s="65"/>
      <c r="BO1347" s="65"/>
      <c r="BP1347" s="65"/>
      <c r="BQ1347" s="65"/>
      <c r="BR1347" s="65"/>
      <c r="BS1347" s="65"/>
      <c r="BT1347" s="65"/>
      <c r="BU1347" s="65"/>
      <c r="BV1347" s="65"/>
      <c r="BW1347" s="65"/>
      <c r="BX1347" s="65"/>
      <c r="BY1347" s="65"/>
      <c r="BZ1347" s="65"/>
      <c r="CA1347" s="65"/>
      <c r="CB1347" s="65"/>
      <c r="CC1347" s="65"/>
      <c r="CD1347" s="65"/>
      <c r="CE1347" s="65"/>
      <c r="CF1347" s="65"/>
      <c r="CG1347" s="65"/>
      <c r="CH1347" s="65"/>
      <c r="CI1347" s="65"/>
      <c r="CJ1347" s="65"/>
      <c r="CK1347" s="65"/>
      <c r="CL1347" s="65"/>
      <c r="CM1347" s="65"/>
      <c r="CN1347" s="65"/>
      <c r="CO1347" s="65"/>
      <c r="CP1347" s="65"/>
      <c r="CQ1347" s="65"/>
      <c r="CR1347" s="65"/>
      <c r="CS1347" s="65"/>
      <c r="CT1347" s="65"/>
      <c r="CU1347" s="65"/>
      <c r="CV1347" s="65"/>
      <c r="CW1347" s="65"/>
      <c r="CX1347" s="65"/>
      <c r="CY1347" s="65"/>
      <c r="CZ1347" s="65"/>
      <c r="DA1347" s="65"/>
      <c r="DB1347" s="65"/>
      <c r="DC1347" s="65"/>
      <c r="DD1347" s="65"/>
      <c r="DE1347" s="65"/>
      <c r="DF1347" s="65"/>
      <c r="DG1347" s="65"/>
      <c r="DH1347" s="65"/>
      <c r="DI1347" s="65"/>
      <c r="DJ1347" s="65"/>
      <c r="DK1347" s="65"/>
      <c r="DL1347" s="65"/>
      <c r="DM1347" s="65"/>
      <c r="DN1347" s="65"/>
      <c r="DO1347" s="65"/>
      <c r="DP1347" s="65"/>
      <c r="DQ1347" s="65"/>
      <c r="DR1347" s="65"/>
      <c r="DS1347" s="65"/>
      <c r="DT1347" s="65"/>
      <c r="DU1347" s="65"/>
      <c r="DV1347" s="65"/>
      <c r="DW1347" s="65"/>
      <c r="DX1347" s="65"/>
      <c r="DY1347" s="65"/>
      <c r="DZ1347" s="65"/>
      <c r="EA1347" s="65"/>
    </row>
    <row r="1348" spans="1:131" x14ac:dyDescent="0.25">
      <c r="A1348" s="65"/>
      <c r="B1348" s="65"/>
      <c r="C1348" s="65"/>
      <c r="D1348" s="65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65"/>
      <c r="X1348" s="65"/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  <c r="AL1348" s="65"/>
      <c r="AM1348" s="65"/>
      <c r="AN1348" s="65"/>
      <c r="AO1348" s="65"/>
      <c r="AP1348" s="65"/>
      <c r="AQ1348" s="65"/>
      <c r="AR1348" s="65"/>
      <c r="AS1348" s="65"/>
      <c r="AT1348" s="65"/>
      <c r="AU1348" s="65"/>
      <c r="AV1348" s="65"/>
      <c r="AW1348" s="65"/>
      <c r="AX1348" s="65"/>
      <c r="AY1348" s="65"/>
      <c r="AZ1348" s="65"/>
      <c r="BA1348" s="65"/>
      <c r="BB1348" s="65"/>
      <c r="BC1348" s="65"/>
      <c r="BD1348" s="65"/>
      <c r="BE1348" s="65"/>
      <c r="BF1348" s="65"/>
      <c r="BG1348" s="65"/>
      <c r="BH1348" s="65"/>
      <c r="BI1348" s="65"/>
      <c r="BJ1348" s="65"/>
      <c r="BK1348" s="65"/>
      <c r="BL1348" s="65"/>
      <c r="BM1348" s="65"/>
      <c r="BN1348" s="65"/>
      <c r="BO1348" s="65"/>
      <c r="BP1348" s="65"/>
      <c r="BQ1348" s="65"/>
      <c r="BR1348" s="65"/>
      <c r="BS1348" s="65"/>
      <c r="BT1348" s="65"/>
      <c r="BU1348" s="65"/>
      <c r="BV1348" s="65"/>
      <c r="BW1348" s="65"/>
      <c r="BX1348" s="65"/>
      <c r="BY1348" s="65"/>
      <c r="BZ1348" s="65"/>
      <c r="CA1348" s="65"/>
      <c r="CB1348" s="65"/>
      <c r="CC1348" s="65"/>
      <c r="CD1348" s="65"/>
      <c r="CE1348" s="65"/>
      <c r="CF1348" s="65"/>
      <c r="CG1348" s="65"/>
      <c r="CH1348" s="65"/>
      <c r="CI1348" s="65"/>
      <c r="CJ1348" s="65"/>
      <c r="CK1348" s="65"/>
      <c r="CL1348" s="65"/>
      <c r="CM1348" s="65"/>
      <c r="CN1348" s="65"/>
      <c r="CO1348" s="65"/>
      <c r="CP1348" s="65"/>
      <c r="CQ1348" s="65"/>
      <c r="CR1348" s="65"/>
      <c r="CS1348" s="65"/>
      <c r="CT1348" s="65"/>
      <c r="CU1348" s="65"/>
      <c r="CV1348" s="65"/>
      <c r="CW1348" s="65"/>
      <c r="CX1348" s="65"/>
      <c r="CY1348" s="65"/>
      <c r="CZ1348" s="65"/>
      <c r="DA1348" s="65"/>
      <c r="DB1348" s="65"/>
      <c r="DC1348" s="65"/>
      <c r="DD1348" s="65"/>
      <c r="DE1348" s="65"/>
      <c r="DF1348" s="65"/>
      <c r="DG1348" s="65"/>
      <c r="DH1348" s="65"/>
      <c r="DI1348" s="65"/>
      <c r="DJ1348" s="65"/>
      <c r="DK1348" s="65"/>
      <c r="DL1348" s="65"/>
      <c r="DM1348" s="65"/>
      <c r="DN1348" s="65"/>
      <c r="DO1348" s="65"/>
      <c r="DP1348" s="65"/>
      <c r="DQ1348" s="65"/>
      <c r="DR1348" s="65"/>
      <c r="DS1348" s="65"/>
      <c r="DT1348" s="65"/>
      <c r="DU1348" s="65"/>
      <c r="DV1348" s="65"/>
      <c r="DW1348" s="65"/>
      <c r="DX1348" s="65"/>
      <c r="DY1348" s="65"/>
      <c r="DZ1348" s="65"/>
      <c r="EA1348" s="65"/>
    </row>
    <row r="1349" spans="1:131" x14ac:dyDescent="0.25">
      <c r="A1349" s="65"/>
      <c r="B1349" s="65"/>
      <c r="C1349" s="65"/>
      <c r="D1349" s="65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65"/>
      <c r="X1349" s="65"/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  <c r="AL1349" s="65"/>
      <c r="AM1349" s="65"/>
      <c r="AN1349" s="65"/>
      <c r="AO1349" s="65"/>
      <c r="AP1349" s="65"/>
      <c r="AQ1349" s="65"/>
      <c r="AR1349" s="65"/>
      <c r="AS1349" s="65"/>
      <c r="AT1349" s="65"/>
      <c r="AU1349" s="65"/>
      <c r="AV1349" s="65"/>
      <c r="AW1349" s="65"/>
      <c r="AX1349" s="65"/>
      <c r="AY1349" s="65"/>
      <c r="AZ1349" s="65"/>
      <c r="BA1349" s="65"/>
      <c r="BB1349" s="65"/>
      <c r="BC1349" s="65"/>
      <c r="BD1349" s="65"/>
      <c r="BE1349" s="65"/>
      <c r="BF1349" s="65"/>
      <c r="BG1349" s="65"/>
      <c r="BH1349" s="65"/>
      <c r="BI1349" s="65"/>
      <c r="BJ1349" s="65"/>
      <c r="BK1349" s="65"/>
      <c r="BL1349" s="65"/>
      <c r="BM1349" s="65"/>
      <c r="BN1349" s="65"/>
      <c r="BO1349" s="65"/>
      <c r="BP1349" s="65"/>
      <c r="BQ1349" s="65"/>
      <c r="BR1349" s="65"/>
      <c r="BS1349" s="65"/>
      <c r="BT1349" s="65"/>
      <c r="BU1349" s="65"/>
      <c r="BV1349" s="65"/>
      <c r="BW1349" s="65"/>
      <c r="BX1349" s="65"/>
      <c r="BY1349" s="65"/>
      <c r="BZ1349" s="65"/>
      <c r="CA1349" s="65"/>
      <c r="CB1349" s="65"/>
      <c r="CC1349" s="65"/>
      <c r="CD1349" s="65"/>
      <c r="CE1349" s="65"/>
      <c r="CF1349" s="65"/>
      <c r="CG1349" s="65"/>
      <c r="CH1349" s="65"/>
      <c r="CI1349" s="65"/>
      <c r="CJ1349" s="65"/>
      <c r="CK1349" s="65"/>
      <c r="CL1349" s="65"/>
      <c r="CM1349" s="65"/>
      <c r="CN1349" s="65"/>
      <c r="CO1349" s="65"/>
      <c r="CP1349" s="65"/>
      <c r="CQ1349" s="65"/>
      <c r="CR1349" s="65"/>
      <c r="CS1349" s="65"/>
      <c r="CT1349" s="65"/>
      <c r="CU1349" s="65"/>
      <c r="CV1349" s="65"/>
      <c r="CW1349" s="65"/>
      <c r="CX1349" s="65"/>
      <c r="CY1349" s="65"/>
      <c r="CZ1349" s="65"/>
      <c r="DA1349" s="65"/>
      <c r="DB1349" s="65"/>
      <c r="DC1349" s="65"/>
      <c r="DD1349" s="65"/>
      <c r="DE1349" s="65"/>
      <c r="DF1349" s="65"/>
      <c r="DG1349" s="65"/>
      <c r="DH1349" s="65"/>
      <c r="DI1349" s="65"/>
      <c r="DJ1349" s="65"/>
      <c r="DK1349" s="65"/>
      <c r="DL1349" s="65"/>
      <c r="DM1349" s="65"/>
      <c r="DN1349" s="65"/>
      <c r="DO1349" s="65"/>
      <c r="DP1349" s="65"/>
      <c r="DQ1349" s="65"/>
      <c r="DR1349" s="65"/>
      <c r="DS1349" s="65"/>
      <c r="DT1349" s="65"/>
      <c r="DU1349" s="65"/>
      <c r="DV1349" s="65"/>
      <c r="DW1349" s="65"/>
      <c r="DX1349" s="65"/>
      <c r="DY1349" s="65"/>
      <c r="DZ1349" s="65"/>
      <c r="EA1349" s="65"/>
    </row>
    <row r="1350" spans="1:131" x14ac:dyDescent="0.25">
      <c r="A1350" s="65"/>
      <c r="B1350" s="65"/>
      <c r="C1350" s="65"/>
      <c r="D1350" s="65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65"/>
      <c r="X1350" s="65"/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  <c r="AL1350" s="65"/>
      <c r="AM1350" s="65"/>
      <c r="AN1350" s="65"/>
      <c r="AO1350" s="65"/>
      <c r="AP1350" s="65"/>
      <c r="AQ1350" s="65"/>
      <c r="AR1350" s="65"/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5"/>
      <c r="BD1350" s="65"/>
      <c r="BE1350" s="65"/>
      <c r="BF1350" s="65"/>
      <c r="BG1350" s="65"/>
      <c r="BH1350" s="65"/>
      <c r="BI1350" s="65"/>
      <c r="BJ1350" s="65"/>
      <c r="BK1350" s="65"/>
      <c r="BL1350" s="65"/>
      <c r="BM1350" s="65"/>
      <c r="BN1350" s="65"/>
      <c r="BO1350" s="65"/>
      <c r="BP1350" s="65"/>
      <c r="BQ1350" s="65"/>
      <c r="BR1350" s="65"/>
      <c r="BS1350" s="65"/>
      <c r="BT1350" s="65"/>
      <c r="BU1350" s="65"/>
      <c r="BV1350" s="65"/>
      <c r="BW1350" s="65"/>
      <c r="BX1350" s="65"/>
      <c r="BY1350" s="65"/>
      <c r="BZ1350" s="65"/>
      <c r="CA1350" s="65"/>
      <c r="CB1350" s="65"/>
      <c r="CC1350" s="65"/>
      <c r="CD1350" s="65"/>
      <c r="CE1350" s="65"/>
      <c r="CF1350" s="65"/>
      <c r="CG1350" s="65"/>
      <c r="CH1350" s="65"/>
      <c r="CI1350" s="65"/>
      <c r="CJ1350" s="65"/>
      <c r="CK1350" s="65"/>
      <c r="CL1350" s="65"/>
      <c r="CM1350" s="65"/>
      <c r="CN1350" s="65"/>
      <c r="CO1350" s="65"/>
      <c r="CP1350" s="65"/>
      <c r="CQ1350" s="65"/>
      <c r="CR1350" s="65"/>
      <c r="CS1350" s="65"/>
      <c r="CT1350" s="65"/>
      <c r="CU1350" s="65"/>
      <c r="CV1350" s="65"/>
      <c r="CW1350" s="65"/>
      <c r="CX1350" s="65"/>
      <c r="CY1350" s="65"/>
      <c r="CZ1350" s="65"/>
      <c r="DA1350" s="65"/>
      <c r="DB1350" s="65"/>
      <c r="DC1350" s="65"/>
      <c r="DD1350" s="65"/>
      <c r="DE1350" s="65"/>
      <c r="DF1350" s="65"/>
      <c r="DG1350" s="65"/>
      <c r="DH1350" s="65"/>
      <c r="DI1350" s="65"/>
      <c r="DJ1350" s="65"/>
      <c r="DK1350" s="65"/>
      <c r="DL1350" s="65"/>
      <c r="DM1350" s="65"/>
      <c r="DN1350" s="65"/>
      <c r="DO1350" s="65"/>
      <c r="DP1350" s="65"/>
      <c r="DQ1350" s="65"/>
      <c r="DR1350" s="65"/>
      <c r="DS1350" s="65"/>
      <c r="DT1350" s="65"/>
      <c r="DU1350" s="65"/>
      <c r="DV1350" s="65"/>
      <c r="DW1350" s="65"/>
      <c r="DX1350" s="65"/>
      <c r="DY1350" s="65"/>
      <c r="DZ1350" s="65"/>
      <c r="EA1350" s="65"/>
    </row>
    <row r="1351" spans="1:131" x14ac:dyDescent="0.25">
      <c r="A1351" s="65"/>
      <c r="B1351" s="65"/>
      <c r="C1351" s="65"/>
      <c r="D1351" s="65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65"/>
      <c r="X1351" s="65"/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  <c r="AL1351" s="65"/>
      <c r="AM1351" s="65"/>
      <c r="AN1351" s="65"/>
      <c r="AO1351" s="65"/>
      <c r="AP1351" s="65"/>
      <c r="AQ1351" s="65"/>
      <c r="AR1351" s="65"/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5"/>
      <c r="BD1351" s="65"/>
      <c r="BE1351" s="65"/>
      <c r="BF1351" s="65"/>
      <c r="BG1351" s="65"/>
      <c r="BH1351" s="65"/>
      <c r="BI1351" s="65"/>
      <c r="BJ1351" s="65"/>
      <c r="BK1351" s="65"/>
      <c r="BL1351" s="65"/>
      <c r="BM1351" s="65"/>
      <c r="BN1351" s="65"/>
      <c r="BO1351" s="65"/>
      <c r="BP1351" s="65"/>
      <c r="BQ1351" s="65"/>
      <c r="BR1351" s="65"/>
      <c r="BS1351" s="65"/>
      <c r="BT1351" s="65"/>
      <c r="BU1351" s="65"/>
      <c r="BV1351" s="65"/>
      <c r="BW1351" s="65"/>
      <c r="BX1351" s="65"/>
      <c r="BY1351" s="65"/>
      <c r="BZ1351" s="65"/>
      <c r="CA1351" s="65"/>
      <c r="CB1351" s="65"/>
      <c r="CC1351" s="65"/>
      <c r="CD1351" s="65"/>
      <c r="CE1351" s="65"/>
      <c r="CF1351" s="65"/>
      <c r="CG1351" s="65"/>
      <c r="CH1351" s="65"/>
      <c r="CI1351" s="65"/>
      <c r="CJ1351" s="65"/>
      <c r="CK1351" s="65"/>
      <c r="CL1351" s="65"/>
      <c r="CM1351" s="65"/>
      <c r="CN1351" s="65"/>
      <c r="CO1351" s="65"/>
      <c r="CP1351" s="65"/>
      <c r="CQ1351" s="65"/>
      <c r="CR1351" s="65"/>
      <c r="CS1351" s="65"/>
      <c r="CT1351" s="65"/>
      <c r="CU1351" s="65"/>
      <c r="CV1351" s="65"/>
      <c r="CW1351" s="65"/>
      <c r="CX1351" s="65"/>
      <c r="CY1351" s="65"/>
      <c r="CZ1351" s="65"/>
      <c r="DA1351" s="65"/>
      <c r="DB1351" s="65"/>
      <c r="DC1351" s="65"/>
      <c r="DD1351" s="65"/>
      <c r="DE1351" s="65"/>
      <c r="DF1351" s="65"/>
      <c r="DG1351" s="65"/>
      <c r="DH1351" s="65"/>
      <c r="DI1351" s="65"/>
      <c r="DJ1351" s="65"/>
      <c r="DK1351" s="65"/>
      <c r="DL1351" s="65"/>
      <c r="DM1351" s="65"/>
      <c r="DN1351" s="65"/>
      <c r="DO1351" s="65"/>
      <c r="DP1351" s="65"/>
      <c r="DQ1351" s="65"/>
      <c r="DR1351" s="65"/>
      <c r="DS1351" s="65"/>
      <c r="DT1351" s="65"/>
      <c r="DU1351" s="65"/>
      <c r="DV1351" s="65"/>
      <c r="DW1351" s="65"/>
      <c r="DX1351" s="65"/>
      <c r="DY1351" s="65"/>
      <c r="DZ1351" s="65"/>
      <c r="EA1351" s="65"/>
    </row>
    <row r="1352" spans="1:131" x14ac:dyDescent="0.25">
      <c r="A1352" s="65"/>
      <c r="B1352" s="65"/>
      <c r="C1352" s="65"/>
      <c r="D1352" s="65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65"/>
      <c r="X1352" s="65"/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  <c r="AL1352" s="65"/>
      <c r="AM1352" s="65"/>
      <c r="AN1352" s="65"/>
      <c r="AO1352" s="65"/>
      <c r="AP1352" s="65"/>
      <c r="AQ1352" s="65"/>
      <c r="AR1352" s="65"/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5"/>
      <c r="BD1352" s="65"/>
      <c r="BE1352" s="65"/>
      <c r="BF1352" s="65"/>
      <c r="BG1352" s="65"/>
      <c r="BH1352" s="65"/>
      <c r="BI1352" s="65"/>
      <c r="BJ1352" s="65"/>
      <c r="BK1352" s="65"/>
      <c r="BL1352" s="65"/>
      <c r="BM1352" s="65"/>
      <c r="BN1352" s="65"/>
      <c r="BO1352" s="65"/>
      <c r="BP1352" s="65"/>
      <c r="BQ1352" s="65"/>
      <c r="BR1352" s="65"/>
      <c r="BS1352" s="65"/>
      <c r="BT1352" s="65"/>
      <c r="BU1352" s="65"/>
      <c r="BV1352" s="65"/>
      <c r="BW1352" s="65"/>
      <c r="BX1352" s="65"/>
      <c r="BY1352" s="65"/>
      <c r="BZ1352" s="65"/>
      <c r="CA1352" s="65"/>
      <c r="CB1352" s="65"/>
      <c r="CC1352" s="65"/>
      <c r="CD1352" s="65"/>
      <c r="CE1352" s="65"/>
      <c r="CF1352" s="65"/>
      <c r="CG1352" s="65"/>
      <c r="CH1352" s="65"/>
      <c r="CI1352" s="65"/>
      <c r="CJ1352" s="65"/>
      <c r="CK1352" s="65"/>
      <c r="CL1352" s="65"/>
      <c r="CM1352" s="65"/>
      <c r="CN1352" s="65"/>
      <c r="CO1352" s="65"/>
      <c r="CP1352" s="65"/>
      <c r="CQ1352" s="65"/>
      <c r="CR1352" s="65"/>
      <c r="CS1352" s="65"/>
      <c r="CT1352" s="65"/>
      <c r="CU1352" s="65"/>
      <c r="CV1352" s="65"/>
      <c r="CW1352" s="65"/>
      <c r="CX1352" s="65"/>
      <c r="CY1352" s="65"/>
      <c r="CZ1352" s="65"/>
      <c r="DA1352" s="65"/>
      <c r="DB1352" s="65"/>
      <c r="DC1352" s="65"/>
      <c r="DD1352" s="65"/>
      <c r="DE1352" s="65"/>
      <c r="DF1352" s="65"/>
      <c r="DG1352" s="65"/>
      <c r="DH1352" s="65"/>
      <c r="DI1352" s="65"/>
      <c r="DJ1352" s="65"/>
      <c r="DK1352" s="65"/>
      <c r="DL1352" s="65"/>
      <c r="DM1352" s="65"/>
      <c r="DN1352" s="65"/>
      <c r="DO1352" s="65"/>
      <c r="DP1352" s="65"/>
      <c r="DQ1352" s="65"/>
      <c r="DR1352" s="65"/>
      <c r="DS1352" s="65"/>
      <c r="DT1352" s="65"/>
      <c r="DU1352" s="65"/>
      <c r="DV1352" s="65"/>
      <c r="DW1352" s="65"/>
      <c r="DX1352" s="65"/>
      <c r="DY1352" s="65"/>
      <c r="DZ1352" s="65"/>
      <c r="EA1352" s="65"/>
    </row>
    <row r="1353" spans="1:131" x14ac:dyDescent="0.25">
      <c r="A1353" s="65"/>
      <c r="B1353" s="65"/>
      <c r="C1353" s="65"/>
      <c r="D1353" s="65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65"/>
      <c r="X1353" s="65"/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  <c r="AL1353" s="65"/>
      <c r="AM1353" s="65"/>
      <c r="AN1353" s="65"/>
      <c r="AO1353" s="65"/>
      <c r="AP1353" s="65"/>
      <c r="AQ1353" s="65"/>
      <c r="AR1353" s="65"/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5"/>
      <c r="BD1353" s="65"/>
      <c r="BE1353" s="65"/>
      <c r="BF1353" s="65"/>
      <c r="BG1353" s="65"/>
      <c r="BH1353" s="65"/>
      <c r="BI1353" s="65"/>
      <c r="BJ1353" s="65"/>
      <c r="BK1353" s="65"/>
      <c r="BL1353" s="65"/>
      <c r="BM1353" s="65"/>
      <c r="BN1353" s="65"/>
      <c r="BO1353" s="65"/>
      <c r="BP1353" s="65"/>
      <c r="BQ1353" s="65"/>
      <c r="BR1353" s="65"/>
      <c r="BS1353" s="65"/>
      <c r="BT1353" s="65"/>
      <c r="BU1353" s="65"/>
      <c r="BV1353" s="65"/>
      <c r="BW1353" s="65"/>
      <c r="BX1353" s="65"/>
      <c r="BY1353" s="65"/>
      <c r="BZ1353" s="65"/>
      <c r="CA1353" s="65"/>
      <c r="CB1353" s="65"/>
      <c r="CC1353" s="65"/>
      <c r="CD1353" s="65"/>
      <c r="CE1353" s="65"/>
      <c r="CF1353" s="65"/>
      <c r="CG1353" s="65"/>
      <c r="CH1353" s="65"/>
      <c r="CI1353" s="65"/>
      <c r="CJ1353" s="65"/>
      <c r="CK1353" s="65"/>
      <c r="CL1353" s="65"/>
      <c r="CM1353" s="65"/>
      <c r="CN1353" s="65"/>
      <c r="CO1353" s="65"/>
      <c r="CP1353" s="65"/>
      <c r="CQ1353" s="65"/>
      <c r="CR1353" s="65"/>
      <c r="CS1353" s="65"/>
      <c r="CT1353" s="65"/>
      <c r="CU1353" s="65"/>
      <c r="CV1353" s="65"/>
      <c r="CW1353" s="65"/>
      <c r="CX1353" s="65"/>
      <c r="CY1353" s="65"/>
      <c r="CZ1353" s="65"/>
      <c r="DA1353" s="65"/>
      <c r="DB1353" s="65"/>
      <c r="DC1353" s="65"/>
      <c r="DD1353" s="65"/>
      <c r="DE1353" s="65"/>
      <c r="DF1353" s="65"/>
      <c r="DG1353" s="65"/>
      <c r="DH1353" s="65"/>
      <c r="DI1353" s="65"/>
      <c r="DJ1353" s="65"/>
      <c r="DK1353" s="65"/>
      <c r="DL1353" s="65"/>
      <c r="DM1353" s="65"/>
      <c r="DN1353" s="65"/>
      <c r="DO1353" s="65"/>
      <c r="DP1353" s="65"/>
      <c r="DQ1353" s="65"/>
      <c r="DR1353" s="65"/>
      <c r="DS1353" s="65"/>
      <c r="DT1353" s="65"/>
      <c r="DU1353" s="65"/>
      <c r="DV1353" s="65"/>
      <c r="DW1353" s="65"/>
      <c r="DX1353" s="65"/>
      <c r="DY1353" s="65"/>
      <c r="DZ1353" s="65"/>
      <c r="EA1353" s="65"/>
    </row>
    <row r="1354" spans="1:131" x14ac:dyDescent="0.25">
      <c r="A1354" s="65"/>
      <c r="B1354" s="65"/>
      <c r="C1354" s="65"/>
      <c r="D1354" s="65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65"/>
      <c r="X1354" s="65"/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  <c r="AL1354" s="65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5"/>
      <c r="BD1354" s="65"/>
      <c r="BE1354" s="65"/>
      <c r="BF1354" s="65"/>
      <c r="BG1354" s="65"/>
      <c r="BH1354" s="65"/>
      <c r="BI1354" s="65"/>
      <c r="BJ1354" s="65"/>
      <c r="BK1354" s="65"/>
      <c r="BL1354" s="65"/>
      <c r="BM1354" s="65"/>
      <c r="BN1354" s="65"/>
      <c r="BO1354" s="65"/>
      <c r="BP1354" s="65"/>
      <c r="BQ1354" s="65"/>
      <c r="BR1354" s="65"/>
      <c r="BS1354" s="65"/>
      <c r="BT1354" s="65"/>
      <c r="BU1354" s="65"/>
      <c r="BV1354" s="65"/>
      <c r="BW1354" s="65"/>
      <c r="BX1354" s="65"/>
      <c r="BY1354" s="65"/>
      <c r="BZ1354" s="65"/>
      <c r="CA1354" s="65"/>
      <c r="CB1354" s="65"/>
      <c r="CC1354" s="65"/>
      <c r="CD1354" s="65"/>
      <c r="CE1354" s="65"/>
      <c r="CF1354" s="65"/>
      <c r="CG1354" s="65"/>
      <c r="CH1354" s="65"/>
      <c r="CI1354" s="65"/>
      <c r="CJ1354" s="65"/>
      <c r="CK1354" s="65"/>
      <c r="CL1354" s="65"/>
      <c r="CM1354" s="65"/>
      <c r="CN1354" s="65"/>
      <c r="CO1354" s="65"/>
      <c r="CP1354" s="65"/>
      <c r="CQ1354" s="65"/>
      <c r="CR1354" s="65"/>
      <c r="CS1354" s="65"/>
      <c r="CT1354" s="65"/>
      <c r="CU1354" s="65"/>
      <c r="CV1354" s="65"/>
      <c r="CW1354" s="65"/>
      <c r="CX1354" s="65"/>
      <c r="CY1354" s="65"/>
      <c r="CZ1354" s="65"/>
      <c r="DA1354" s="65"/>
      <c r="DB1354" s="65"/>
      <c r="DC1354" s="65"/>
      <c r="DD1354" s="65"/>
      <c r="DE1354" s="65"/>
      <c r="DF1354" s="65"/>
      <c r="DG1354" s="65"/>
      <c r="DH1354" s="65"/>
      <c r="DI1354" s="65"/>
      <c r="DJ1354" s="65"/>
      <c r="DK1354" s="65"/>
      <c r="DL1354" s="65"/>
      <c r="DM1354" s="65"/>
      <c r="DN1354" s="65"/>
      <c r="DO1354" s="65"/>
      <c r="DP1354" s="65"/>
      <c r="DQ1354" s="65"/>
      <c r="DR1354" s="65"/>
      <c r="DS1354" s="65"/>
      <c r="DT1354" s="65"/>
      <c r="DU1354" s="65"/>
      <c r="DV1354" s="65"/>
      <c r="DW1354" s="65"/>
      <c r="DX1354" s="65"/>
      <c r="DY1354" s="65"/>
      <c r="DZ1354" s="65"/>
      <c r="EA1354" s="65"/>
    </row>
    <row r="1355" spans="1:131" x14ac:dyDescent="0.25">
      <c r="A1355" s="65"/>
      <c r="B1355" s="65"/>
      <c r="C1355" s="65"/>
      <c r="D1355" s="65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65"/>
      <c r="X1355" s="65"/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  <c r="AL1355" s="65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5"/>
      <c r="BD1355" s="65"/>
      <c r="BE1355" s="65"/>
      <c r="BF1355" s="65"/>
      <c r="BG1355" s="65"/>
      <c r="BH1355" s="65"/>
      <c r="BI1355" s="65"/>
      <c r="BJ1355" s="65"/>
      <c r="BK1355" s="65"/>
      <c r="BL1355" s="65"/>
      <c r="BM1355" s="65"/>
      <c r="BN1355" s="65"/>
      <c r="BO1355" s="65"/>
      <c r="BP1355" s="65"/>
      <c r="BQ1355" s="65"/>
      <c r="BR1355" s="65"/>
      <c r="BS1355" s="65"/>
      <c r="BT1355" s="65"/>
      <c r="BU1355" s="65"/>
      <c r="BV1355" s="65"/>
      <c r="BW1355" s="65"/>
      <c r="BX1355" s="65"/>
      <c r="BY1355" s="65"/>
      <c r="BZ1355" s="65"/>
      <c r="CA1355" s="65"/>
      <c r="CB1355" s="65"/>
      <c r="CC1355" s="65"/>
      <c r="CD1355" s="65"/>
      <c r="CE1355" s="65"/>
      <c r="CF1355" s="65"/>
      <c r="CG1355" s="65"/>
      <c r="CH1355" s="65"/>
      <c r="CI1355" s="65"/>
      <c r="CJ1355" s="65"/>
      <c r="CK1355" s="65"/>
      <c r="CL1355" s="65"/>
      <c r="CM1355" s="65"/>
      <c r="CN1355" s="65"/>
      <c r="CO1355" s="65"/>
      <c r="CP1355" s="65"/>
      <c r="CQ1355" s="65"/>
      <c r="CR1355" s="65"/>
      <c r="CS1355" s="65"/>
      <c r="CT1355" s="65"/>
      <c r="CU1355" s="65"/>
      <c r="CV1355" s="65"/>
      <c r="CW1355" s="65"/>
      <c r="CX1355" s="65"/>
      <c r="CY1355" s="65"/>
      <c r="CZ1355" s="65"/>
      <c r="DA1355" s="65"/>
      <c r="DB1355" s="65"/>
      <c r="DC1355" s="65"/>
      <c r="DD1355" s="65"/>
      <c r="DE1355" s="65"/>
      <c r="DF1355" s="65"/>
      <c r="DG1355" s="65"/>
      <c r="DH1355" s="65"/>
      <c r="DI1355" s="65"/>
      <c r="DJ1355" s="65"/>
      <c r="DK1355" s="65"/>
      <c r="DL1355" s="65"/>
      <c r="DM1355" s="65"/>
      <c r="DN1355" s="65"/>
      <c r="DO1355" s="65"/>
      <c r="DP1355" s="65"/>
      <c r="DQ1355" s="65"/>
      <c r="DR1355" s="65"/>
      <c r="DS1355" s="65"/>
      <c r="DT1355" s="65"/>
      <c r="DU1355" s="65"/>
      <c r="DV1355" s="65"/>
      <c r="DW1355" s="65"/>
      <c r="DX1355" s="65"/>
      <c r="DY1355" s="65"/>
      <c r="DZ1355" s="65"/>
      <c r="EA1355" s="65"/>
    </row>
    <row r="1356" spans="1:131" x14ac:dyDescent="0.25">
      <c r="A1356" s="65"/>
      <c r="B1356" s="65"/>
      <c r="C1356" s="65"/>
      <c r="D1356" s="65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65"/>
      <c r="X1356" s="65"/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  <c r="AL1356" s="65"/>
      <c r="AM1356" s="65"/>
      <c r="AN1356" s="65"/>
      <c r="AO1356" s="65"/>
      <c r="AP1356" s="65"/>
      <c r="AQ1356" s="65"/>
      <c r="AR1356" s="65"/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5"/>
      <c r="BD1356" s="65"/>
      <c r="BE1356" s="65"/>
      <c r="BF1356" s="65"/>
      <c r="BG1356" s="65"/>
      <c r="BH1356" s="65"/>
      <c r="BI1356" s="65"/>
      <c r="BJ1356" s="65"/>
      <c r="BK1356" s="65"/>
      <c r="BL1356" s="65"/>
      <c r="BM1356" s="65"/>
      <c r="BN1356" s="65"/>
      <c r="BO1356" s="65"/>
      <c r="BP1356" s="65"/>
      <c r="BQ1356" s="65"/>
      <c r="BR1356" s="65"/>
      <c r="BS1356" s="65"/>
      <c r="BT1356" s="65"/>
      <c r="BU1356" s="65"/>
      <c r="BV1356" s="65"/>
      <c r="BW1356" s="65"/>
      <c r="BX1356" s="65"/>
      <c r="BY1356" s="65"/>
      <c r="BZ1356" s="65"/>
      <c r="CA1356" s="65"/>
      <c r="CB1356" s="65"/>
      <c r="CC1356" s="65"/>
      <c r="CD1356" s="65"/>
      <c r="CE1356" s="65"/>
      <c r="CF1356" s="65"/>
      <c r="CG1356" s="65"/>
      <c r="CH1356" s="65"/>
      <c r="CI1356" s="65"/>
      <c r="CJ1356" s="65"/>
      <c r="CK1356" s="65"/>
      <c r="CL1356" s="65"/>
      <c r="CM1356" s="65"/>
      <c r="CN1356" s="65"/>
      <c r="CO1356" s="65"/>
      <c r="CP1356" s="65"/>
      <c r="CQ1356" s="65"/>
      <c r="CR1356" s="65"/>
      <c r="CS1356" s="65"/>
      <c r="CT1356" s="65"/>
      <c r="CU1356" s="65"/>
      <c r="CV1356" s="65"/>
      <c r="CW1356" s="65"/>
      <c r="CX1356" s="65"/>
      <c r="CY1356" s="65"/>
      <c r="CZ1356" s="65"/>
      <c r="DA1356" s="65"/>
      <c r="DB1356" s="65"/>
      <c r="DC1356" s="65"/>
      <c r="DD1356" s="65"/>
      <c r="DE1356" s="65"/>
      <c r="DF1356" s="65"/>
      <c r="DG1356" s="65"/>
      <c r="DH1356" s="65"/>
      <c r="DI1356" s="65"/>
      <c r="DJ1356" s="65"/>
      <c r="DK1356" s="65"/>
      <c r="DL1356" s="65"/>
      <c r="DM1356" s="65"/>
      <c r="DN1356" s="65"/>
      <c r="DO1356" s="65"/>
      <c r="DP1356" s="65"/>
      <c r="DQ1356" s="65"/>
      <c r="DR1356" s="65"/>
      <c r="DS1356" s="65"/>
      <c r="DT1356" s="65"/>
      <c r="DU1356" s="65"/>
      <c r="DV1356" s="65"/>
      <c r="DW1356" s="65"/>
      <c r="DX1356" s="65"/>
      <c r="DY1356" s="65"/>
      <c r="DZ1356" s="65"/>
      <c r="EA1356" s="65"/>
    </row>
    <row r="1357" spans="1:131" x14ac:dyDescent="0.25">
      <c r="A1357" s="65"/>
      <c r="B1357" s="65"/>
      <c r="C1357" s="65"/>
      <c r="D1357" s="65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65"/>
      <c r="X1357" s="65"/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  <c r="AL1357" s="65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5"/>
      <c r="BD1357" s="65"/>
      <c r="BE1357" s="65"/>
      <c r="BF1357" s="65"/>
      <c r="BG1357" s="65"/>
      <c r="BH1357" s="65"/>
      <c r="BI1357" s="65"/>
      <c r="BJ1357" s="65"/>
      <c r="BK1357" s="65"/>
      <c r="BL1357" s="65"/>
      <c r="BM1357" s="65"/>
      <c r="BN1357" s="65"/>
      <c r="BO1357" s="65"/>
      <c r="BP1357" s="65"/>
      <c r="BQ1357" s="65"/>
      <c r="BR1357" s="65"/>
      <c r="BS1357" s="65"/>
      <c r="BT1357" s="65"/>
      <c r="BU1357" s="65"/>
      <c r="BV1357" s="65"/>
      <c r="BW1357" s="65"/>
      <c r="BX1357" s="65"/>
      <c r="BY1357" s="65"/>
      <c r="BZ1357" s="65"/>
      <c r="CA1357" s="65"/>
      <c r="CB1357" s="65"/>
      <c r="CC1357" s="65"/>
      <c r="CD1357" s="65"/>
      <c r="CE1357" s="65"/>
      <c r="CF1357" s="65"/>
      <c r="CG1357" s="65"/>
      <c r="CH1357" s="65"/>
      <c r="CI1357" s="65"/>
      <c r="CJ1357" s="65"/>
      <c r="CK1357" s="65"/>
      <c r="CL1357" s="65"/>
      <c r="CM1357" s="65"/>
      <c r="CN1357" s="65"/>
      <c r="CO1357" s="65"/>
      <c r="CP1357" s="65"/>
      <c r="CQ1357" s="65"/>
      <c r="CR1357" s="65"/>
      <c r="CS1357" s="65"/>
      <c r="CT1357" s="65"/>
      <c r="CU1357" s="65"/>
      <c r="CV1357" s="65"/>
      <c r="CW1357" s="65"/>
      <c r="CX1357" s="65"/>
      <c r="CY1357" s="65"/>
      <c r="CZ1357" s="65"/>
      <c r="DA1357" s="65"/>
      <c r="DB1357" s="65"/>
      <c r="DC1357" s="65"/>
      <c r="DD1357" s="65"/>
      <c r="DE1357" s="65"/>
      <c r="DF1357" s="65"/>
      <c r="DG1357" s="65"/>
      <c r="DH1357" s="65"/>
      <c r="DI1357" s="65"/>
      <c r="DJ1357" s="65"/>
      <c r="DK1357" s="65"/>
      <c r="DL1357" s="65"/>
      <c r="DM1357" s="65"/>
      <c r="DN1357" s="65"/>
      <c r="DO1357" s="65"/>
      <c r="DP1357" s="65"/>
      <c r="DQ1357" s="65"/>
      <c r="DR1357" s="65"/>
      <c r="DS1357" s="65"/>
      <c r="DT1357" s="65"/>
      <c r="DU1357" s="65"/>
      <c r="DV1357" s="65"/>
      <c r="DW1357" s="65"/>
      <c r="DX1357" s="65"/>
      <c r="DY1357" s="65"/>
      <c r="DZ1357" s="65"/>
      <c r="EA1357" s="65"/>
    </row>
    <row r="1358" spans="1:131" x14ac:dyDescent="0.25">
      <c r="A1358" s="65"/>
      <c r="B1358" s="65"/>
      <c r="C1358" s="65"/>
      <c r="D1358" s="65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65"/>
      <c r="X1358" s="65"/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  <c r="AL1358" s="65"/>
      <c r="AM1358" s="65"/>
      <c r="AN1358" s="65"/>
      <c r="AO1358" s="65"/>
      <c r="AP1358" s="65"/>
      <c r="AQ1358" s="65"/>
      <c r="AR1358" s="65"/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5"/>
      <c r="BD1358" s="65"/>
      <c r="BE1358" s="65"/>
      <c r="BF1358" s="65"/>
      <c r="BG1358" s="65"/>
      <c r="BH1358" s="65"/>
      <c r="BI1358" s="65"/>
      <c r="BJ1358" s="65"/>
      <c r="BK1358" s="65"/>
      <c r="BL1358" s="65"/>
      <c r="BM1358" s="65"/>
      <c r="BN1358" s="65"/>
      <c r="BO1358" s="65"/>
      <c r="BP1358" s="65"/>
      <c r="BQ1358" s="65"/>
      <c r="BR1358" s="65"/>
      <c r="BS1358" s="65"/>
      <c r="BT1358" s="65"/>
      <c r="BU1358" s="65"/>
      <c r="BV1358" s="65"/>
      <c r="BW1358" s="65"/>
      <c r="BX1358" s="65"/>
      <c r="BY1358" s="65"/>
      <c r="BZ1358" s="65"/>
      <c r="CA1358" s="65"/>
      <c r="CB1358" s="65"/>
      <c r="CC1358" s="65"/>
      <c r="CD1358" s="65"/>
      <c r="CE1358" s="65"/>
      <c r="CF1358" s="65"/>
      <c r="CG1358" s="65"/>
      <c r="CH1358" s="65"/>
      <c r="CI1358" s="65"/>
      <c r="CJ1358" s="65"/>
      <c r="CK1358" s="65"/>
      <c r="CL1358" s="65"/>
      <c r="CM1358" s="65"/>
      <c r="CN1358" s="65"/>
      <c r="CO1358" s="65"/>
      <c r="CP1358" s="65"/>
      <c r="CQ1358" s="65"/>
      <c r="CR1358" s="65"/>
      <c r="CS1358" s="65"/>
      <c r="CT1358" s="65"/>
      <c r="CU1358" s="65"/>
      <c r="CV1358" s="65"/>
      <c r="CW1358" s="65"/>
      <c r="CX1358" s="65"/>
      <c r="CY1358" s="65"/>
      <c r="CZ1358" s="65"/>
      <c r="DA1358" s="65"/>
      <c r="DB1358" s="65"/>
      <c r="DC1358" s="65"/>
      <c r="DD1358" s="65"/>
      <c r="DE1358" s="65"/>
      <c r="DF1358" s="65"/>
      <c r="DG1358" s="65"/>
      <c r="DH1358" s="65"/>
      <c r="DI1358" s="65"/>
      <c r="DJ1358" s="65"/>
      <c r="DK1358" s="65"/>
      <c r="DL1358" s="65"/>
      <c r="DM1358" s="65"/>
      <c r="DN1358" s="65"/>
      <c r="DO1358" s="65"/>
      <c r="DP1358" s="65"/>
      <c r="DQ1358" s="65"/>
      <c r="DR1358" s="65"/>
      <c r="DS1358" s="65"/>
      <c r="DT1358" s="65"/>
      <c r="DU1358" s="65"/>
      <c r="DV1358" s="65"/>
      <c r="DW1358" s="65"/>
      <c r="DX1358" s="65"/>
      <c r="DY1358" s="65"/>
      <c r="DZ1358" s="65"/>
      <c r="EA1358" s="65"/>
    </row>
    <row r="1359" spans="1:131" x14ac:dyDescent="0.25">
      <c r="A1359" s="65"/>
      <c r="B1359" s="65"/>
      <c r="C1359" s="65"/>
      <c r="D1359" s="65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65"/>
      <c r="X1359" s="65"/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  <c r="AL1359" s="65"/>
      <c r="AM1359" s="65"/>
      <c r="AN1359" s="65"/>
      <c r="AO1359" s="65"/>
      <c r="AP1359" s="65"/>
      <c r="AQ1359" s="65"/>
      <c r="AR1359" s="65"/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5"/>
      <c r="BD1359" s="65"/>
      <c r="BE1359" s="65"/>
      <c r="BF1359" s="65"/>
      <c r="BG1359" s="65"/>
      <c r="BH1359" s="65"/>
      <c r="BI1359" s="65"/>
      <c r="BJ1359" s="65"/>
      <c r="BK1359" s="65"/>
      <c r="BL1359" s="65"/>
      <c r="BM1359" s="65"/>
      <c r="BN1359" s="65"/>
      <c r="BO1359" s="65"/>
      <c r="BP1359" s="65"/>
      <c r="BQ1359" s="65"/>
      <c r="BR1359" s="65"/>
      <c r="BS1359" s="65"/>
      <c r="BT1359" s="65"/>
      <c r="BU1359" s="65"/>
      <c r="BV1359" s="65"/>
      <c r="BW1359" s="65"/>
      <c r="BX1359" s="65"/>
      <c r="BY1359" s="65"/>
      <c r="BZ1359" s="65"/>
      <c r="CA1359" s="65"/>
      <c r="CB1359" s="65"/>
      <c r="CC1359" s="65"/>
      <c r="CD1359" s="65"/>
      <c r="CE1359" s="65"/>
      <c r="CF1359" s="65"/>
      <c r="CG1359" s="65"/>
      <c r="CH1359" s="65"/>
      <c r="CI1359" s="65"/>
      <c r="CJ1359" s="65"/>
      <c r="CK1359" s="65"/>
      <c r="CL1359" s="65"/>
      <c r="CM1359" s="65"/>
      <c r="CN1359" s="65"/>
      <c r="CO1359" s="65"/>
      <c r="CP1359" s="65"/>
      <c r="CQ1359" s="65"/>
      <c r="CR1359" s="65"/>
      <c r="CS1359" s="65"/>
      <c r="CT1359" s="65"/>
      <c r="CU1359" s="65"/>
      <c r="CV1359" s="65"/>
      <c r="CW1359" s="65"/>
      <c r="CX1359" s="65"/>
      <c r="CY1359" s="65"/>
      <c r="CZ1359" s="65"/>
      <c r="DA1359" s="65"/>
      <c r="DB1359" s="65"/>
      <c r="DC1359" s="65"/>
      <c r="DD1359" s="65"/>
      <c r="DE1359" s="65"/>
      <c r="DF1359" s="65"/>
      <c r="DG1359" s="65"/>
      <c r="DH1359" s="65"/>
      <c r="DI1359" s="65"/>
      <c r="DJ1359" s="65"/>
      <c r="DK1359" s="65"/>
      <c r="DL1359" s="65"/>
      <c r="DM1359" s="65"/>
      <c r="DN1359" s="65"/>
      <c r="DO1359" s="65"/>
      <c r="DP1359" s="65"/>
      <c r="DQ1359" s="65"/>
      <c r="DR1359" s="65"/>
      <c r="DS1359" s="65"/>
      <c r="DT1359" s="65"/>
      <c r="DU1359" s="65"/>
      <c r="DV1359" s="65"/>
      <c r="DW1359" s="65"/>
      <c r="DX1359" s="65"/>
      <c r="DY1359" s="65"/>
      <c r="DZ1359" s="65"/>
      <c r="EA1359" s="65"/>
    </row>
    <row r="1360" spans="1:131" x14ac:dyDescent="0.25">
      <c r="A1360" s="65"/>
      <c r="B1360" s="65"/>
      <c r="C1360" s="65"/>
      <c r="D1360" s="65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65"/>
      <c r="X1360" s="65"/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  <c r="AL1360" s="65"/>
      <c r="AM1360" s="65"/>
      <c r="AN1360" s="65"/>
      <c r="AO1360" s="65"/>
      <c r="AP1360" s="65"/>
      <c r="AQ1360" s="65"/>
      <c r="AR1360" s="65"/>
      <c r="AS1360" s="65"/>
      <c r="AT1360" s="65"/>
      <c r="AU1360" s="65"/>
      <c r="AV1360" s="65"/>
      <c r="AW1360" s="65"/>
      <c r="AX1360" s="65"/>
      <c r="AY1360" s="65"/>
      <c r="AZ1360" s="65"/>
      <c r="BA1360" s="65"/>
      <c r="BB1360" s="65"/>
      <c r="BC1360" s="65"/>
      <c r="BD1360" s="65"/>
      <c r="BE1360" s="65"/>
      <c r="BF1360" s="65"/>
      <c r="BG1360" s="65"/>
      <c r="BH1360" s="65"/>
      <c r="BI1360" s="65"/>
      <c r="BJ1360" s="65"/>
      <c r="BK1360" s="65"/>
      <c r="BL1360" s="65"/>
      <c r="BM1360" s="65"/>
      <c r="BN1360" s="65"/>
      <c r="BO1360" s="65"/>
      <c r="BP1360" s="65"/>
      <c r="BQ1360" s="65"/>
      <c r="BR1360" s="65"/>
      <c r="BS1360" s="65"/>
      <c r="BT1360" s="65"/>
      <c r="BU1360" s="65"/>
      <c r="BV1360" s="65"/>
      <c r="BW1360" s="65"/>
      <c r="BX1360" s="65"/>
      <c r="BY1360" s="65"/>
      <c r="BZ1360" s="65"/>
      <c r="CA1360" s="65"/>
      <c r="CB1360" s="65"/>
      <c r="CC1360" s="65"/>
      <c r="CD1360" s="65"/>
      <c r="CE1360" s="65"/>
      <c r="CF1360" s="65"/>
      <c r="CG1360" s="65"/>
      <c r="CH1360" s="65"/>
      <c r="CI1360" s="65"/>
      <c r="CJ1360" s="65"/>
      <c r="CK1360" s="65"/>
      <c r="CL1360" s="65"/>
      <c r="CM1360" s="65"/>
      <c r="CN1360" s="65"/>
      <c r="CO1360" s="65"/>
      <c r="CP1360" s="65"/>
      <c r="CQ1360" s="65"/>
      <c r="CR1360" s="65"/>
      <c r="CS1360" s="65"/>
      <c r="CT1360" s="65"/>
      <c r="CU1360" s="65"/>
      <c r="CV1360" s="65"/>
      <c r="CW1360" s="65"/>
      <c r="CX1360" s="65"/>
      <c r="CY1360" s="65"/>
      <c r="CZ1360" s="65"/>
      <c r="DA1360" s="65"/>
      <c r="DB1360" s="65"/>
      <c r="DC1360" s="65"/>
      <c r="DD1360" s="65"/>
      <c r="DE1360" s="65"/>
      <c r="DF1360" s="65"/>
      <c r="DG1360" s="65"/>
      <c r="DH1360" s="65"/>
      <c r="DI1360" s="65"/>
      <c r="DJ1360" s="65"/>
      <c r="DK1360" s="65"/>
      <c r="DL1360" s="65"/>
      <c r="DM1360" s="65"/>
      <c r="DN1360" s="65"/>
      <c r="DO1360" s="65"/>
      <c r="DP1360" s="65"/>
      <c r="DQ1360" s="65"/>
      <c r="DR1360" s="65"/>
      <c r="DS1360" s="65"/>
      <c r="DT1360" s="65"/>
      <c r="DU1360" s="65"/>
      <c r="DV1360" s="65"/>
      <c r="DW1360" s="65"/>
      <c r="DX1360" s="65"/>
      <c r="DY1360" s="65"/>
      <c r="DZ1360" s="65"/>
      <c r="EA1360" s="65"/>
    </row>
    <row r="1361" spans="1:131" x14ac:dyDescent="0.25">
      <c r="A1361" s="65"/>
      <c r="B1361" s="65"/>
      <c r="C1361" s="65"/>
      <c r="D1361" s="65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65"/>
      <c r="X1361" s="65"/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  <c r="AL1361" s="65"/>
      <c r="AM1361" s="65"/>
      <c r="AN1361" s="65"/>
      <c r="AO1361" s="65"/>
      <c r="AP1361" s="65"/>
      <c r="AQ1361" s="65"/>
      <c r="AR1361" s="65"/>
      <c r="AS1361" s="65"/>
      <c r="AT1361" s="65"/>
      <c r="AU1361" s="65"/>
      <c r="AV1361" s="65"/>
      <c r="AW1361" s="65"/>
      <c r="AX1361" s="65"/>
      <c r="AY1361" s="65"/>
      <c r="AZ1361" s="65"/>
      <c r="BA1361" s="65"/>
      <c r="BB1361" s="65"/>
      <c r="BC1361" s="65"/>
      <c r="BD1361" s="65"/>
      <c r="BE1361" s="65"/>
      <c r="BF1361" s="65"/>
      <c r="BG1361" s="65"/>
      <c r="BH1361" s="65"/>
      <c r="BI1361" s="65"/>
      <c r="BJ1361" s="65"/>
      <c r="BK1361" s="65"/>
      <c r="BL1361" s="65"/>
      <c r="BM1361" s="65"/>
      <c r="BN1361" s="65"/>
      <c r="BO1361" s="65"/>
      <c r="BP1361" s="65"/>
      <c r="BQ1361" s="65"/>
      <c r="BR1361" s="65"/>
      <c r="BS1361" s="65"/>
      <c r="BT1361" s="65"/>
      <c r="BU1361" s="65"/>
      <c r="BV1361" s="65"/>
      <c r="BW1361" s="65"/>
      <c r="BX1361" s="65"/>
      <c r="BY1361" s="65"/>
      <c r="BZ1361" s="65"/>
      <c r="CA1361" s="65"/>
      <c r="CB1361" s="65"/>
      <c r="CC1361" s="65"/>
      <c r="CD1361" s="65"/>
      <c r="CE1361" s="65"/>
      <c r="CF1361" s="65"/>
      <c r="CG1361" s="65"/>
      <c r="CH1361" s="65"/>
      <c r="CI1361" s="65"/>
      <c r="CJ1361" s="65"/>
      <c r="CK1361" s="65"/>
      <c r="CL1361" s="65"/>
      <c r="CM1361" s="65"/>
      <c r="CN1361" s="65"/>
      <c r="CO1361" s="65"/>
      <c r="CP1361" s="65"/>
      <c r="CQ1361" s="65"/>
      <c r="CR1361" s="65"/>
      <c r="CS1361" s="65"/>
      <c r="CT1361" s="65"/>
      <c r="CU1361" s="65"/>
      <c r="CV1361" s="65"/>
      <c r="CW1361" s="65"/>
      <c r="CX1361" s="65"/>
      <c r="CY1361" s="65"/>
      <c r="CZ1361" s="65"/>
      <c r="DA1361" s="65"/>
      <c r="DB1361" s="65"/>
      <c r="DC1361" s="65"/>
      <c r="DD1361" s="65"/>
      <c r="DE1361" s="65"/>
      <c r="DF1361" s="65"/>
      <c r="DG1361" s="65"/>
      <c r="DH1361" s="65"/>
      <c r="DI1361" s="65"/>
      <c r="DJ1361" s="65"/>
      <c r="DK1361" s="65"/>
      <c r="DL1361" s="65"/>
      <c r="DM1361" s="65"/>
      <c r="DN1361" s="65"/>
      <c r="DO1361" s="65"/>
      <c r="DP1361" s="65"/>
      <c r="DQ1361" s="65"/>
      <c r="DR1361" s="65"/>
      <c r="DS1361" s="65"/>
      <c r="DT1361" s="65"/>
      <c r="DU1361" s="65"/>
      <c r="DV1361" s="65"/>
      <c r="DW1361" s="65"/>
      <c r="DX1361" s="65"/>
      <c r="DY1361" s="65"/>
      <c r="DZ1361" s="65"/>
      <c r="EA1361" s="65"/>
    </row>
    <row r="1362" spans="1:131" x14ac:dyDescent="0.25">
      <c r="A1362" s="65"/>
      <c r="B1362" s="65"/>
      <c r="C1362" s="65"/>
      <c r="D1362" s="65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65"/>
      <c r="X1362" s="65"/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  <c r="AL1362" s="65"/>
      <c r="AM1362" s="65"/>
      <c r="AN1362" s="65"/>
      <c r="AO1362" s="65"/>
      <c r="AP1362" s="65"/>
      <c r="AQ1362" s="65"/>
      <c r="AR1362" s="65"/>
      <c r="AS1362" s="65"/>
      <c r="AT1362" s="65"/>
      <c r="AU1362" s="65"/>
      <c r="AV1362" s="65"/>
      <c r="AW1362" s="65"/>
      <c r="AX1362" s="65"/>
      <c r="AY1362" s="65"/>
      <c r="AZ1362" s="65"/>
      <c r="BA1362" s="65"/>
      <c r="BB1362" s="65"/>
      <c r="BC1362" s="65"/>
      <c r="BD1362" s="65"/>
      <c r="BE1362" s="65"/>
      <c r="BF1362" s="65"/>
      <c r="BG1362" s="65"/>
      <c r="BH1362" s="65"/>
      <c r="BI1362" s="65"/>
      <c r="BJ1362" s="65"/>
      <c r="BK1362" s="65"/>
      <c r="BL1362" s="65"/>
      <c r="BM1362" s="65"/>
      <c r="BN1362" s="65"/>
      <c r="BO1362" s="65"/>
      <c r="BP1362" s="65"/>
      <c r="BQ1362" s="65"/>
      <c r="BR1362" s="65"/>
      <c r="BS1362" s="65"/>
      <c r="BT1362" s="65"/>
      <c r="BU1362" s="65"/>
      <c r="BV1362" s="65"/>
      <c r="BW1362" s="65"/>
      <c r="BX1362" s="65"/>
      <c r="BY1362" s="65"/>
      <c r="BZ1362" s="65"/>
      <c r="CA1362" s="65"/>
      <c r="CB1362" s="65"/>
      <c r="CC1362" s="65"/>
      <c r="CD1362" s="65"/>
      <c r="CE1362" s="65"/>
      <c r="CF1362" s="65"/>
      <c r="CG1362" s="65"/>
      <c r="CH1362" s="65"/>
      <c r="CI1362" s="65"/>
      <c r="CJ1362" s="65"/>
      <c r="CK1362" s="65"/>
      <c r="CL1362" s="65"/>
      <c r="CM1362" s="65"/>
      <c r="CN1362" s="65"/>
      <c r="CO1362" s="65"/>
      <c r="CP1362" s="65"/>
      <c r="CQ1362" s="65"/>
      <c r="CR1362" s="65"/>
      <c r="CS1362" s="65"/>
      <c r="CT1362" s="65"/>
      <c r="CU1362" s="65"/>
      <c r="CV1362" s="65"/>
      <c r="CW1362" s="65"/>
      <c r="CX1362" s="65"/>
      <c r="CY1362" s="65"/>
      <c r="CZ1362" s="65"/>
      <c r="DA1362" s="65"/>
      <c r="DB1362" s="65"/>
      <c r="DC1362" s="65"/>
      <c r="DD1362" s="65"/>
      <c r="DE1362" s="65"/>
      <c r="DF1362" s="65"/>
      <c r="DG1362" s="65"/>
      <c r="DH1362" s="65"/>
      <c r="DI1362" s="65"/>
      <c r="DJ1362" s="65"/>
      <c r="DK1362" s="65"/>
      <c r="DL1362" s="65"/>
      <c r="DM1362" s="65"/>
      <c r="DN1362" s="65"/>
      <c r="DO1362" s="65"/>
      <c r="DP1362" s="65"/>
      <c r="DQ1362" s="65"/>
      <c r="DR1362" s="65"/>
      <c r="DS1362" s="65"/>
      <c r="DT1362" s="65"/>
      <c r="DU1362" s="65"/>
      <c r="DV1362" s="65"/>
      <c r="DW1362" s="65"/>
      <c r="DX1362" s="65"/>
      <c r="DY1362" s="65"/>
      <c r="DZ1362" s="65"/>
      <c r="EA1362" s="65"/>
    </row>
    <row r="1363" spans="1:131" x14ac:dyDescent="0.25">
      <c r="A1363" s="65"/>
      <c r="B1363" s="65"/>
      <c r="C1363" s="65"/>
      <c r="D1363" s="65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65"/>
      <c r="X1363" s="65"/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  <c r="AL1363" s="65"/>
      <c r="AM1363" s="65"/>
      <c r="AN1363" s="65"/>
      <c r="AO1363" s="65"/>
      <c r="AP1363" s="65"/>
      <c r="AQ1363" s="65"/>
      <c r="AR1363" s="65"/>
      <c r="AS1363" s="65"/>
      <c r="AT1363" s="65"/>
      <c r="AU1363" s="65"/>
      <c r="AV1363" s="65"/>
      <c r="AW1363" s="65"/>
      <c r="AX1363" s="65"/>
      <c r="AY1363" s="65"/>
      <c r="AZ1363" s="65"/>
      <c r="BA1363" s="65"/>
      <c r="BB1363" s="65"/>
      <c r="BC1363" s="65"/>
      <c r="BD1363" s="65"/>
      <c r="BE1363" s="65"/>
      <c r="BF1363" s="65"/>
      <c r="BG1363" s="65"/>
      <c r="BH1363" s="65"/>
      <c r="BI1363" s="65"/>
      <c r="BJ1363" s="65"/>
      <c r="BK1363" s="65"/>
      <c r="BL1363" s="65"/>
      <c r="BM1363" s="65"/>
      <c r="BN1363" s="65"/>
      <c r="BO1363" s="65"/>
      <c r="BP1363" s="65"/>
      <c r="BQ1363" s="65"/>
      <c r="BR1363" s="65"/>
      <c r="BS1363" s="65"/>
      <c r="BT1363" s="65"/>
      <c r="BU1363" s="65"/>
      <c r="BV1363" s="65"/>
      <c r="BW1363" s="65"/>
      <c r="BX1363" s="65"/>
      <c r="BY1363" s="65"/>
      <c r="BZ1363" s="65"/>
      <c r="CA1363" s="65"/>
      <c r="CB1363" s="65"/>
      <c r="CC1363" s="65"/>
      <c r="CD1363" s="65"/>
      <c r="CE1363" s="65"/>
      <c r="CF1363" s="65"/>
      <c r="CG1363" s="65"/>
      <c r="CH1363" s="65"/>
      <c r="CI1363" s="65"/>
      <c r="CJ1363" s="65"/>
      <c r="CK1363" s="65"/>
      <c r="CL1363" s="65"/>
      <c r="CM1363" s="65"/>
      <c r="CN1363" s="65"/>
      <c r="CO1363" s="65"/>
      <c r="CP1363" s="65"/>
      <c r="CQ1363" s="65"/>
      <c r="CR1363" s="65"/>
      <c r="CS1363" s="65"/>
      <c r="CT1363" s="65"/>
      <c r="CU1363" s="65"/>
      <c r="CV1363" s="65"/>
      <c r="CW1363" s="65"/>
      <c r="CX1363" s="65"/>
      <c r="CY1363" s="65"/>
      <c r="CZ1363" s="65"/>
      <c r="DA1363" s="65"/>
      <c r="DB1363" s="65"/>
      <c r="DC1363" s="65"/>
      <c r="DD1363" s="65"/>
      <c r="DE1363" s="65"/>
      <c r="DF1363" s="65"/>
      <c r="DG1363" s="65"/>
      <c r="DH1363" s="65"/>
      <c r="DI1363" s="65"/>
      <c r="DJ1363" s="65"/>
      <c r="DK1363" s="65"/>
      <c r="DL1363" s="65"/>
      <c r="DM1363" s="65"/>
      <c r="DN1363" s="65"/>
      <c r="DO1363" s="65"/>
      <c r="DP1363" s="65"/>
      <c r="DQ1363" s="65"/>
      <c r="DR1363" s="65"/>
      <c r="DS1363" s="65"/>
      <c r="DT1363" s="65"/>
      <c r="DU1363" s="65"/>
      <c r="DV1363" s="65"/>
      <c r="DW1363" s="65"/>
      <c r="DX1363" s="65"/>
      <c r="DY1363" s="65"/>
      <c r="DZ1363" s="65"/>
      <c r="EA1363" s="65"/>
    </row>
    <row r="1364" spans="1:131" x14ac:dyDescent="0.25">
      <c r="A1364" s="65"/>
      <c r="B1364" s="65"/>
      <c r="C1364" s="65"/>
      <c r="D1364" s="65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65"/>
      <c r="X1364" s="65"/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  <c r="AL1364" s="65"/>
      <c r="AM1364" s="65"/>
      <c r="AN1364" s="65"/>
      <c r="AO1364" s="65"/>
      <c r="AP1364" s="65"/>
      <c r="AQ1364" s="65"/>
      <c r="AR1364" s="65"/>
      <c r="AS1364" s="65"/>
      <c r="AT1364" s="65"/>
      <c r="AU1364" s="65"/>
      <c r="AV1364" s="65"/>
      <c r="AW1364" s="65"/>
      <c r="AX1364" s="65"/>
      <c r="AY1364" s="65"/>
      <c r="AZ1364" s="65"/>
      <c r="BA1364" s="65"/>
      <c r="BB1364" s="65"/>
      <c r="BC1364" s="65"/>
      <c r="BD1364" s="65"/>
      <c r="BE1364" s="65"/>
      <c r="BF1364" s="65"/>
      <c r="BG1364" s="65"/>
      <c r="BH1364" s="65"/>
      <c r="BI1364" s="65"/>
      <c r="BJ1364" s="65"/>
      <c r="BK1364" s="65"/>
      <c r="BL1364" s="65"/>
      <c r="BM1364" s="65"/>
      <c r="BN1364" s="65"/>
      <c r="BO1364" s="65"/>
      <c r="BP1364" s="65"/>
      <c r="BQ1364" s="65"/>
      <c r="BR1364" s="65"/>
      <c r="BS1364" s="65"/>
      <c r="BT1364" s="65"/>
      <c r="BU1364" s="65"/>
      <c r="BV1364" s="65"/>
      <c r="BW1364" s="65"/>
      <c r="BX1364" s="65"/>
      <c r="BY1364" s="65"/>
      <c r="BZ1364" s="65"/>
      <c r="CA1364" s="65"/>
      <c r="CB1364" s="65"/>
      <c r="CC1364" s="65"/>
      <c r="CD1364" s="65"/>
      <c r="CE1364" s="65"/>
      <c r="CF1364" s="65"/>
      <c r="CG1364" s="65"/>
      <c r="CH1364" s="65"/>
      <c r="CI1364" s="65"/>
      <c r="CJ1364" s="65"/>
      <c r="CK1364" s="65"/>
      <c r="CL1364" s="65"/>
      <c r="CM1364" s="65"/>
      <c r="CN1364" s="65"/>
      <c r="CO1364" s="65"/>
      <c r="CP1364" s="65"/>
      <c r="CQ1364" s="65"/>
      <c r="CR1364" s="65"/>
      <c r="CS1364" s="65"/>
      <c r="CT1364" s="65"/>
      <c r="CU1364" s="65"/>
      <c r="CV1364" s="65"/>
      <c r="CW1364" s="65"/>
      <c r="CX1364" s="65"/>
      <c r="CY1364" s="65"/>
      <c r="CZ1364" s="65"/>
      <c r="DA1364" s="65"/>
      <c r="DB1364" s="65"/>
      <c r="DC1364" s="65"/>
      <c r="DD1364" s="65"/>
      <c r="DE1364" s="65"/>
      <c r="DF1364" s="65"/>
      <c r="DG1364" s="65"/>
      <c r="DH1364" s="65"/>
      <c r="DI1364" s="65"/>
      <c r="DJ1364" s="65"/>
      <c r="DK1364" s="65"/>
      <c r="DL1364" s="65"/>
      <c r="DM1364" s="65"/>
      <c r="DN1364" s="65"/>
      <c r="DO1364" s="65"/>
      <c r="DP1364" s="65"/>
      <c r="DQ1364" s="65"/>
      <c r="DR1364" s="65"/>
      <c r="DS1364" s="65"/>
      <c r="DT1364" s="65"/>
      <c r="DU1364" s="65"/>
      <c r="DV1364" s="65"/>
      <c r="DW1364" s="65"/>
      <c r="DX1364" s="65"/>
      <c r="DY1364" s="65"/>
      <c r="DZ1364" s="65"/>
      <c r="EA1364" s="65"/>
    </row>
    <row r="1365" spans="1:131" x14ac:dyDescent="0.25">
      <c r="A1365" s="65"/>
      <c r="B1365" s="65"/>
      <c r="C1365" s="65"/>
      <c r="D1365" s="65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65"/>
      <c r="X1365" s="65"/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  <c r="AL1365" s="65"/>
      <c r="AM1365" s="65"/>
      <c r="AN1365" s="65"/>
      <c r="AO1365" s="65"/>
      <c r="AP1365" s="65"/>
      <c r="AQ1365" s="65"/>
      <c r="AR1365" s="65"/>
      <c r="AS1365" s="65"/>
      <c r="AT1365" s="65"/>
      <c r="AU1365" s="65"/>
      <c r="AV1365" s="65"/>
      <c r="AW1365" s="65"/>
      <c r="AX1365" s="65"/>
      <c r="AY1365" s="65"/>
      <c r="AZ1365" s="65"/>
      <c r="BA1365" s="65"/>
      <c r="BB1365" s="65"/>
      <c r="BC1365" s="65"/>
      <c r="BD1365" s="65"/>
      <c r="BE1365" s="65"/>
      <c r="BF1365" s="65"/>
      <c r="BG1365" s="65"/>
      <c r="BH1365" s="65"/>
      <c r="BI1365" s="65"/>
      <c r="BJ1365" s="65"/>
      <c r="BK1365" s="65"/>
      <c r="BL1365" s="65"/>
      <c r="BM1365" s="65"/>
      <c r="BN1365" s="65"/>
      <c r="BO1365" s="65"/>
      <c r="BP1365" s="65"/>
      <c r="BQ1365" s="65"/>
      <c r="BR1365" s="65"/>
      <c r="BS1365" s="65"/>
      <c r="BT1365" s="65"/>
      <c r="BU1365" s="65"/>
      <c r="BV1365" s="65"/>
      <c r="BW1365" s="65"/>
      <c r="BX1365" s="65"/>
      <c r="BY1365" s="65"/>
      <c r="BZ1365" s="65"/>
      <c r="CA1365" s="65"/>
      <c r="CB1365" s="65"/>
      <c r="CC1365" s="65"/>
      <c r="CD1365" s="65"/>
      <c r="CE1365" s="65"/>
      <c r="CF1365" s="65"/>
      <c r="CG1365" s="65"/>
      <c r="CH1365" s="65"/>
      <c r="CI1365" s="65"/>
      <c r="CJ1365" s="65"/>
      <c r="CK1365" s="65"/>
      <c r="CL1365" s="65"/>
      <c r="CM1365" s="65"/>
      <c r="CN1365" s="65"/>
      <c r="CO1365" s="65"/>
      <c r="CP1365" s="65"/>
      <c r="CQ1365" s="65"/>
      <c r="CR1365" s="65"/>
      <c r="CS1365" s="65"/>
      <c r="CT1365" s="65"/>
      <c r="CU1365" s="65"/>
      <c r="CV1365" s="65"/>
      <c r="CW1365" s="65"/>
      <c r="CX1365" s="65"/>
      <c r="CY1365" s="65"/>
      <c r="CZ1365" s="65"/>
      <c r="DA1365" s="65"/>
      <c r="DB1365" s="65"/>
      <c r="DC1365" s="65"/>
      <c r="DD1365" s="65"/>
      <c r="DE1365" s="65"/>
      <c r="DF1365" s="65"/>
      <c r="DG1365" s="65"/>
      <c r="DH1365" s="65"/>
      <c r="DI1365" s="65"/>
      <c r="DJ1365" s="65"/>
      <c r="DK1365" s="65"/>
      <c r="DL1365" s="65"/>
      <c r="DM1365" s="65"/>
      <c r="DN1365" s="65"/>
      <c r="DO1365" s="65"/>
      <c r="DP1365" s="65"/>
      <c r="DQ1365" s="65"/>
      <c r="DR1365" s="65"/>
      <c r="DS1365" s="65"/>
      <c r="DT1365" s="65"/>
      <c r="DU1365" s="65"/>
      <c r="DV1365" s="65"/>
      <c r="DW1365" s="65"/>
      <c r="DX1365" s="65"/>
      <c r="DY1365" s="65"/>
      <c r="DZ1365" s="65"/>
      <c r="EA1365" s="65"/>
    </row>
    <row r="1366" spans="1:131" x14ac:dyDescent="0.25">
      <c r="A1366" s="65"/>
      <c r="B1366" s="65"/>
      <c r="C1366" s="65"/>
      <c r="D1366" s="65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65"/>
      <c r="X1366" s="65"/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  <c r="AL1366" s="65"/>
      <c r="AM1366" s="65"/>
      <c r="AN1366" s="65"/>
      <c r="AO1366" s="65"/>
      <c r="AP1366" s="65"/>
      <c r="AQ1366" s="65"/>
      <c r="AR1366" s="65"/>
      <c r="AS1366" s="65"/>
      <c r="AT1366" s="65"/>
      <c r="AU1366" s="65"/>
      <c r="AV1366" s="65"/>
      <c r="AW1366" s="65"/>
      <c r="AX1366" s="65"/>
      <c r="AY1366" s="65"/>
      <c r="AZ1366" s="65"/>
      <c r="BA1366" s="65"/>
      <c r="BB1366" s="65"/>
      <c r="BC1366" s="65"/>
      <c r="BD1366" s="65"/>
      <c r="BE1366" s="65"/>
      <c r="BF1366" s="65"/>
      <c r="BG1366" s="65"/>
      <c r="BH1366" s="65"/>
      <c r="BI1366" s="65"/>
      <c r="BJ1366" s="65"/>
      <c r="BK1366" s="65"/>
      <c r="BL1366" s="65"/>
      <c r="BM1366" s="65"/>
      <c r="BN1366" s="65"/>
      <c r="BO1366" s="65"/>
      <c r="BP1366" s="65"/>
      <c r="BQ1366" s="65"/>
      <c r="BR1366" s="65"/>
      <c r="BS1366" s="65"/>
      <c r="BT1366" s="65"/>
      <c r="BU1366" s="65"/>
      <c r="BV1366" s="65"/>
      <c r="BW1366" s="65"/>
      <c r="BX1366" s="65"/>
      <c r="BY1366" s="65"/>
      <c r="BZ1366" s="65"/>
      <c r="CA1366" s="65"/>
      <c r="CB1366" s="65"/>
      <c r="CC1366" s="65"/>
      <c r="CD1366" s="65"/>
      <c r="CE1366" s="65"/>
      <c r="CF1366" s="65"/>
      <c r="CG1366" s="65"/>
      <c r="CH1366" s="65"/>
      <c r="CI1366" s="65"/>
      <c r="CJ1366" s="65"/>
      <c r="CK1366" s="65"/>
      <c r="CL1366" s="65"/>
      <c r="CM1366" s="65"/>
      <c r="CN1366" s="65"/>
      <c r="CO1366" s="65"/>
      <c r="CP1366" s="65"/>
      <c r="CQ1366" s="65"/>
      <c r="CR1366" s="65"/>
      <c r="CS1366" s="65"/>
      <c r="CT1366" s="65"/>
      <c r="CU1366" s="65"/>
      <c r="CV1366" s="65"/>
      <c r="CW1366" s="65"/>
      <c r="CX1366" s="65"/>
      <c r="CY1366" s="65"/>
      <c r="CZ1366" s="65"/>
      <c r="DA1366" s="65"/>
      <c r="DB1366" s="65"/>
      <c r="DC1366" s="65"/>
      <c r="DD1366" s="65"/>
      <c r="DE1366" s="65"/>
      <c r="DF1366" s="65"/>
      <c r="DG1366" s="65"/>
      <c r="DH1366" s="65"/>
      <c r="DI1366" s="65"/>
      <c r="DJ1366" s="65"/>
      <c r="DK1366" s="65"/>
      <c r="DL1366" s="65"/>
      <c r="DM1366" s="65"/>
      <c r="DN1366" s="65"/>
      <c r="DO1366" s="65"/>
      <c r="DP1366" s="65"/>
      <c r="DQ1366" s="65"/>
      <c r="DR1366" s="65"/>
      <c r="DS1366" s="65"/>
      <c r="DT1366" s="65"/>
      <c r="DU1366" s="65"/>
      <c r="DV1366" s="65"/>
      <c r="DW1366" s="65"/>
      <c r="DX1366" s="65"/>
      <c r="DY1366" s="65"/>
      <c r="DZ1366" s="65"/>
      <c r="EA1366" s="65"/>
    </row>
    <row r="1367" spans="1:131" x14ac:dyDescent="0.25">
      <c r="A1367" s="65"/>
      <c r="B1367" s="65"/>
      <c r="C1367" s="65"/>
      <c r="D1367" s="65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65"/>
      <c r="X1367" s="65"/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  <c r="AL1367" s="65"/>
      <c r="AM1367" s="65"/>
      <c r="AN1367" s="65"/>
      <c r="AO1367" s="65"/>
      <c r="AP1367" s="65"/>
      <c r="AQ1367" s="65"/>
      <c r="AR1367" s="65"/>
      <c r="AS1367" s="65"/>
      <c r="AT1367" s="65"/>
      <c r="AU1367" s="65"/>
      <c r="AV1367" s="65"/>
      <c r="AW1367" s="65"/>
      <c r="AX1367" s="65"/>
      <c r="AY1367" s="65"/>
      <c r="AZ1367" s="65"/>
      <c r="BA1367" s="65"/>
      <c r="BB1367" s="65"/>
      <c r="BC1367" s="65"/>
      <c r="BD1367" s="65"/>
      <c r="BE1367" s="65"/>
      <c r="BF1367" s="65"/>
      <c r="BG1367" s="65"/>
      <c r="BH1367" s="65"/>
      <c r="BI1367" s="65"/>
      <c r="BJ1367" s="65"/>
      <c r="BK1367" s="65"/>
      <c r="BL1367" s="65"/>
      <c r="BM1367" s="65"/>
      <c r="BN1367" s="65"/>
      <c r="BO1367" s="65"/>
      <c r="BP1367" s="65"/>
      <c r="BQ1367" s="65"/>
      <c r="BR1367" s="65"/>
      <c r="BS1367" s="65"/>
      <c r="BT1367" s="65"/>
      <c r="BU1367" s="65"/>
      <c r="BV1367" s="65"/>
      <c r="BW1367" s="65"/>
      <c r="BX1367" s="65"/>
      <c r="BY1367" s="65"/>
      <c r="BZ1367" s="65"/>
      <c r="CA1367" s="65"/>
      <c r="CB1367" s="65"/>
      <c r="CC1367" s="65"/>
      <c r="CD1367" s="65"/>
      <c r="CE1367" s="65"/>
      <c r="CF1367" s="65"/>
      <c r="CG1367" s="65"/>
      <c r="CH1367" s="65"/>
      <c r="CI1367" s="65"/>
      <c r="CJ1367" s="65"/>
      <c r="CK1367" s="65"/>
      <c r="CL1367" s="65"/>
      <c r="CM1367" s="65"/>
      <c r="CN1367" s="65"/>
      <c r="CO1367" s="65"/>
      <c r="CP1367" s="65"/>
      <c r="CQ1367" s="65"/>
      <c r="CR1367" s="65"/>
      <c r="CS1367" s="65"/>
      <c r="CT1367" s="65"/>
      <c r="CU1367" s="65"/>
      <c r="CV1367" s="65"/>
      <c r="CW1367" s="65"/>
      <c r="CX1367" s="65"/>
      <c r="CY1367" s="65"/>
      <c r="CZ1367" s="65"/>
      <c r="DA1367" s="65"/>
      <c r="DB1367" s="65"/>
      <c r="DC1367" s="65"/>
      <c r="DD1367" s="65"/>
      <c r="DE1367" s="65"/>
      <c r="DF1367" s="65"/>
      <c r="DG1367" s="65"/>
      <c r="DH1367" s="65"/>
      <c r="DI1367" s="65"/>
      <c r="DJ1367" s="65"/>
      <c r="DK1367" s="65"/>
      <c r="DL1367" s="65"/>
      <c r="DM1367" s="65"/>
      <c r="DN1367" s="65"/>
      <c r="DO1367" s="65"/>
      <c r="DP1367" s="65"/>
      <c r="DQ1367" s="65"/>
      <c r="DR1367" s="65"/>
      <c r="DS1367" s="65"/>
      <c r="DT1367" s="65"/>
      <c r="DU1367" s="65"/>
      <c r="DV1367" s="65"/>
      <c r="DW1367" s="65"/>
      <c r="DX1367" s="65"/>
      <c r="DY1367" s="65"/>
      <c r="DZ1367" s="65"/>
      <c r="EA1367" s="65"/>
    </row>
    <row r="1368" spans="1:131" x14ac:dyDescent="0.25">
      <c r="A1368" s="65"/>
      <c r="B1368" s="65"/>
      <c r="C1368" s="65"/>
      <c r="D1368" s="65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65"/>
      <c r="X1368" s="65"/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  <c r="AL1368" s="65"/>
      <c r="AM1368" s="65"/>
      <c r="AN1368" s="65"/>
      <c r="AO1368" s="65"/>
      <c r="AP1368" s="65"/>
      <c r="AQ1368" s="65"/>
      <c r="AR1368" s="65"/>
      <c r="AS1368" s="65"/>
      <c r="AT1368" s="65"/>
      <c r="AU1368" s="65"/>
      <c r="AV1368" s="65"/>
      <c r="AW1368" s="65"/>
      <c r="AX1368" s="65"/>
      <c r="AY1368" s="65"/>
      <c r="AZ1368" s="65"/>
      <c r="BA1368" s="65"/>
      <c r="BB1368" s="65"/>
      <c r="BC1368" s="65"/>
      <c r="BD1368" s="65"/>
      <c r="BE1368" s="65"/>
      <c r="BF1368" s="65"/>
      <c r="BG1368" s="65"/>
      <c r="BH1368" s="65"/>
      <c r="BI1368" s="65"/>
      <c r="BJ1368" s="65"/>
      <c r="BK1368" s="65"/>
      <c r="BL1368" s="65"/>
      <c r="BM1368" s="65"/>
      <c r="BN1368" s="65"/>
      <c r="BO1368" s="65"/>
      <c r="BP1368" s="65"/>
      <c r="BQ1368" s="65"/>
      <c r="BR1368" s="65"/>
      <c r="BS1368" s="65"/>
      <c r="BT1368" s="65"/>
      <c r="BU1368" s="65"/>
      <c r="BV1368" s="65"/>
      <c r="BW1368" s="65"/>
      <c r="BX1368" s="65"/>
      <c r="BY1368" s="65"/>
      <c r="BZ1368" s="65"/>
      <c r="CA1368" s="65"/>
      <c r="CB1368" s="65"/>
      <c r="CC1368" s="65"/>
      <c r="CD1368" s="65"/>
      <c r="CE1368" s="65"/>
      <c r="CF1368" s="65"/>
      <c r="CG1368" s="65"/>
      <c r="CH1368" s="65"/>
      <c r="CI1368" s="65"/>
      <c r="CJ1368" s="65"/>
      <c r="CK1368" s="65"/>
      <c r="CL1368" s="65"/>
      <c r="CM1368" s="65"/>
      <c r="CN1368" s="65"/>
      <c r="CO1368" s="65"/>
      <c r="CP1368" s="65"/>
      <c r="CQ1368" s="65"/>
      <c r="CR1368" s="65"/>
      <c r="CS1368" s="65"/>
      <c r="CT1368" s="65"/>
      <c r="CU1368" s="65"/>
      <c r="CV1368" s="65"/>
      <c r="CW1368" s="65"/>
      <c r="CX1368" s="65"/>
      <c r="CY1368" s="65"/>
      <c r="CZ1368" s="65"/>
      <c r="DA1368" s="65"/>
      <c r="DB1368" s="65"/>
      <c r="DC1368" s="65"/>
      <c r="DD1368" s="65"/>
      <c r="DE1368" s="65"/>
      <c r="DF1368" s="65"/>
      <c r="DG1368" s="65"/>
      <c r="DH1368" s="65"/>
      <c r="DI1368" s="65"/>
      <c r="DJ1368" s="65"/>
      <c r="DK1368" s="65"/>
      <c r="DL1368" s="65"/>
      <c r="DM1368" s="65"/>
      <c r="DN1368" s="65"/>
      <c r="DO1368" s="65"/>
      <c r="DP1368" s="65"/>
      <c r="DQ1368" s="65"/>
      <c r="DR1368" s="65"/>
      <c r="DS1368" s="65"/>
      <c r="DT1368" s="65"/>
      <c r="DU1368" s="65"/>
      <c r="DV1368" s="65"/>
      <c r="DW1368" s="65"/>
      <c r="DX1368" s="65"/>
      <c r="DY1368" s="65"/>
      <c r="DZ1368" s="65"/>
      <c r="EA1368" s="65"/>
    </row>
    <row r="1369" spans="1:131" x14ac:dyDescent="0.25">
      <c r="A1369" s="65"/>
      <c r="B1369" s="65"/>
      <c r="C1369" s="65"/>
      <c r="D1369" s="65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65"/>
      <c r="X1369" s="65"/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  <c r="AL1369" s="65"/>
      <c r="AM1369" s="65"/>
      <c r="AN1369" s="65"/>
      <c r="AO1369" s="65"/>
      <c r="AP1369" s="65"/>
      <c r="AQ1369" s="65"/>
      <c r="AR1369" s="65"/>
      <c r="AS1369" s="65"/>
      <c r="AT1369" s="65"/>
      <c r="AU1369" s="65"/>
      <c r="AV1369" s="65"/>
      <c r="AW1369" s="65"/>
      <c r="AX1369" s="65"/>
      <c r="AY1369" s="65"/>
      <c r="AZ1369" s="65"/>
      <c r="BA1369" s="65"/>
      <c r="BB1369" s="65"/>
      <c r="BC1369" s="65"/>
      <c r="BD1369" s="65"/>
      <c r="BE1369" s="65"/>
      <c r="BF1369" s="65"/>
      <c r="BG1369" s="65"/>
      <c r="BH1369" s="65"/>
      <c r="BI1369" s="65"/>
      <c r="BJ1369" s="65"/>
      <c r="BK1369" s="65"/>
      <c r="BL1369" s="65"/>
      <c r="BM1369" s="65"/>
      <c r="BN1369" s="65"/>
      <c r="BO1369" s="65"/>
      <c r="BP1369" s="65"/>
      <c r="BQ1369" s="65"/>
      <c r="BR1369" s="65"/>
      <c r="BS1369" s="65"/>
      <c r="BT1369" s="65"/>
      <c r="BU1369" s="65"/>
      <c r="BV1369" s="65"/>
      <c r="BW1369" s="65"/>
      <c r="BX1369" s="65"/>
      <c r="BY1369" s="65"/>
      <c r="BZ1369" s="65"/>
      <c r="CA1369" s="65"/>
      <c r="CB1369" s="65"/>
      <c r="CC1369" s="65"/>
      <c r="CD1369" s="65"/>
      <c r="CE1369" s="65"/>
      <c r="CF1369" s="65"/>
      <c r="CG1369" s="65"/>
      <c r="CH1369" s="65"/>
      <c r="CI1369" s="65"/>
      <c r="CJ1369" s="65"/>
      <c r="CK1369" s="65"/>
      <c r="CL1369" s="65"/>
      <c r="CM1369" s="65"/>
      <c r="CN1369" s="65"/>
      <c r="CO1369" s="65"/>
      <c r="CP1369" s="65"/>
      <c r="CQ1369" s="65"/>
      <c r="CR1369" s="65"/>
      <c r="CS1369" s="65"/>
      <c r="CT1369" s="65"/>
      <c r="CU1369" s="65"/>
      <c r="CV1369" s="65"/>
      <c r="CW1369" s="65"/>
      <c r="CX1369" s="65"/>
      <c r="CY1369" s="65"/>
      <c r="CZ1369" s="65"/>
      <c r="DA1369" s="65"/>
      <c r="DB1369" s="65"/>
      <c r="DC1369" s="65"/>
      <c r="DD1369" s="65"/>
      <c r="DE1369" s="65"/>
      <c r="DF1369" s="65"/>
      <c r="DG1369" s="65"/>
      <c r="DH1369" s="65"/>
      <c r="DI1369" s="65"/>
      <c r="DJ1369" s="65"/>
      <c r="DK1369" s="65"/>
      <c r="DL1369" s="65"/>
      <c r="DM1369" s="65"/>
      <c r="DN1369" s="65"/>
      <c r="DO1369" s="65"/>
      <c r="DP1369" s="65"/>
      <c r="DQ1369" s="65"/>
      <c r="DR1369" s="65"/>
      <c r="DS1369" s="65"/>
      <c r="DT1369" s="65"/>
      <c r="DU1369" s="65"/>
      <c r="DV1369" s="65"/>
      <c r="DW1369" s="65"/>
      <c r="DX1369" s="65"/>
      <c r="DY1369" s="65"/>
      <c r="DZ1369" s="65"/>
      <c r="EA1369" s="65"/>
    </row>
    <row r="1370" spans="1:131" x14ac:dyDescent="0.25">
      <c r="A1370" s="65"/>
      <c r="B1370" s="65"/>
      <c r="C1370" s="65"/>
      <c r="D1370" s="65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65"/>
      <c r="X1370" s="65"/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  <c r="AL1370" s="65"/>
      <c r="AM1370" s="65"/>
      <c r="AN1370" s="65"/>
      <c r="AO1370" s="65"/>
      <c r="AP1370" s="65"/>
      <c r="AQ1370" s="65"/>
      <c r="AR1370" s="65"/>
      <c r="AS1370" s="65"/>
      <c r="AT1370" s="65"/>
      <c r="AU1370" s="65"/>
      <c r="AV1370" s="65"/>
      <c r="AW1370" s="65"/>
      <c r="AX1370" s="65"/>
      <c r="AY1370" s="65"/>
      <c r="AZ1370" s="65"/>
      <c r="BA1370" s="65"/>
      <c r="BB1370" s="65"/>
      <c r="BC1370" s="65"/>
      <c r="BD1370" s="65"/>
      <c r="BE1370" s="65"/>
      <c r="BF1370" s="65"/>
      <c r="BG1370" s="65"/>
      <c r="BH1370" s="65"/>
      <c r="BI1370" s="65"/>
      <c r="BJ1370" s="65"/>
      <c r="BK1370" s="65"/>
      <c r="BL1370" s="65"/>
      <c r="BM1370" s="65"/>
      <c r="BN1370" s="65"/>
      <c r="BO1370" s="65"/>
      <c r="BP1370" s="65"/>
      <c r="BQ1370" s="65"/>
      <c r="BR1370" s="65"/>
      <c r="BS1370" s="65"/>
      <c r="BT1370" s="65"/>
      <c r="BU1370" s="65"/>
      <c r="BV1370" s="65"/>
      <c r="BW1370" s="65"/>
      <c r="BX1370" s="65"/>
      <c r="BY1370" s="65"/>
      <c r="BZ1370" s="65"/>
      <c r="CA1370" s="65"/>
      <c r="CB1370" s="65"/>
      <c r="CC1370" s="65"/>
      <c r="CD1370" s="65"/>
      <c r="CE1370" s="65"/>
      <c r="CF1370" s="65"/>
      <c r="CG1370" s="65"/>
      <c r="CH1370" s="65"/>
      <c r="CI1370" s="65"/>
      <c r="CJ1370" s="65"/>
      <c r="CK1370" s="65"/>
      <c r="CL1370" s="65"/>
      <c r="CM1370" s="65"/>
      <c r="CN1370" s="65"/>
      <c r="CO1370" s="65"/>
      <c r="CP1370" s="65"/>
      <c r="CQ1370" s="65"/>
      <c r="CR1370" s="65"/>
      <c r="CS1370" s="65"/>
      <c r="CT1370" s="65"/>
      <c r="CU1370" s="65"/>
      <c r="CV1370" s="65"/>
      <c r="CW1370" s="65"/>
      <c r="CX1370" s="65"/>
      <c r="CY1370" s="65"/>
      <c r="CZ1370" s="65"/>
      <c r="DA1370" s="65"/>
      <c r="DB1370" s="65"/>
      <c r="DC1370" s="65"/>
      <c r="DD1370" s="65"/>
      <c r="DE1370" s="65"/>
      <c r="DF1370" s="65"/>
      <c r="DG1370" s="65"/>
      <c r="DH1370" s="65"/>
      <c r="DI1370" s="65"/>
      <c r="DJ1370" s="65"/>
      <c r="DK1370" s="65"/>
      <c r="DL1370" s="65"/>
      <c r="DM1370" s="65"/>
      <c r="DN1370" s="65"/>
      <c r="DO1370" s="65"/>
      <c r="DP1370" s="65"/>
      <c r="DQ1370" s="65"/>
      <c r="DR1370" s="65"/>
      <c r="DS1370" s="65"/>
      <c r="DT1370" s="65"/>
      <c r="DU1370" s="65"/>
      <c r="DV1370" s="65"/>
      <c r="DW1370" s="65"/>
      <c r="DX1370" s="65"/>
      <c r="DY1370" s="65"/>
      <c r="DZ1370" s="65"/>
      <c r="EA1370" s="65"/>
    </row>
    <row r="1371" spans="1:131" x14ac:dyDescent="0.25">
      <c r="A1371" s="65"/>
      <c r="B1371" s="65"/>
      <c r="C1371" s="65"/>
      <c r="D1371" s="65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65"/>
      <c r="X1371" s="65"/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  <c r="AL1371" s="65"/>
      <c r="AM1371" s="65"/>
      <c r="AN1371" s="65"/>
      <c r="AO1371" s="65"/>
      <c r="AP1371" s="65"/>
      <c r="AQ1371" s="65"/>
      <c r="AR1371" s="65"/>
      <c r="AS1371" s="65"/>
      <c r="AT1371" s="65"/>
      <c r="AU1371" s="65"/>
      <c r="AV1371" s="65"/>
      <c r="AW1371" s="65"/>
      <c r="AX1371" s="65"/>
      <c r="AY1371" s="65"/>
      <c r="AZ1371" s="65"/>
      <c r="BA1371" s="65"/>
      <c r="BB1371" s="65"/>
      <c r="BC1371" s="65"/>
      <c r="BD1371" s="65"/>
      <c r="BE1371" s="65"/>
      <c r="BF1371" s="65"/>
      <c r="BG1371" s="65"/>
      <c r="BH1371" s="65"/>
      <c r="BI1371" s="65"/>
      <c r="BJ1371" s="65"/>
      <c r="BK1371" s="65"/>
      <c r="BL1371" s="65"/>
      <c r="BM1371" s="65"/>
      <c r="BN1371" s="65"/>
      <c r="BO1371" s="65"/>
      <c r="BP1371" s="65"/>
      <c r="BQ1371" s="65"/>
      <c r="BR1371" s="65"/>
      <c r="BS1371" s="65"/>
      <c r="BT1371" s="65"/>
      <c r="BU1371" s="65"/>
      <c r="BV1371" s="65"/>
      <c r="BW1371" s="65"/>
      <c r="BX1371" s="65"/>
      <c r="BY1371" s="65"/>
      <c r="BZ1371" s="65"/>
      <c r="CA1371" s="65"/>
      <c r="CB1371" s="65"/>
      <c r="CC1371" s="65"/>
      <c r="CD1371" s="65"/>
      <c r="CE1371" s="65"/>
      <c r="CF1371" s="65"/>
      <c r="CG1371" s="65"/>
      <c r="CH1371" s="65"/>
      <c r="CI1371" s="65"/>
      <c r="CJ1371" s="65"/>
      <c r="CK1371" s="65"/>
      <c r="CL1371" s="65"/>
      <c r="CM1371" s="65"/>
      <c r="CN1371" s="65"/>
      <c r="CO1371" s="65"/>
      <c r="CP1371" s="65"/>
      <c r="CQ1371" s="65"/>
      <c r="CR1371" s="65"/>
      <c r="CS1371" s="65"/>
      <c r="CT1371" s="65"/>
      <c r="CU1371" s="65"/>
      <c r="CV1371" s="65"/>
      <c r="CW1371" s="65"/>
      <c r="CX1371" s="65"/>
      <c r="CY1371" s="65"/>
      <c r="CZ1371" s="65"/>
      <c r="DA1371" s="65"/>
      <c r="DB1371" s="65"/>
      <c r="DC1371" s="65"/>
      <c r="DD1371" s="65"/>
      <c r="DE1371" s="65"/>
      <c r="DF1371" s="65"/>
      <c r="DG1371" s="65"/>
      <c r="DH1371" s="65"/>
      <c r="DI1371" s="65"/>
      <c r="DJ1371" s="65"/>
      <c r="DK1371" s="65"/>
      <c r="DL1371" s="65"/>
      <c r="DM1371" s="65"/>
      <c r="DN1371" s="65"/>
      <c r="DO1371" s="65"/>
      <c r="DP1371" s="65"/>
      <c r="DQ1371" s="65"/>
      <c r="DR1371" s="65"/>
      <c r="DS1371" s="65"/>
      <c r="DT1371" s="65"/>
      <c r="DU1371" s="65"/>
      <c r="DV1371" s="65"/>
      <c r="DW1371" s="65"/>
      <c r="DX1371" s="65"/>
      <c r="DY1371" s="65"/>
      <c r="DZ1371" s="65"/>
      <c r="EA1371" s="65"/>
    </row>
    <row r="1372" spans="1:131" x14ac:dyDescent="0.25">
      <c r="A1372" s="65"/>
      <c r="B1372" s="65"/>
      <c r="C1372" s="65"/>
      <c r="D1372" s="65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65"/>
      <c r="X1372" s="65"/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  <c r="AL1372" s="65"/>
      <c r="AM1372" s="65"/>
      <c r="AN1372" s="65"/>
      <c r="AO1372" s="65"/>
      <c r="AP1372" s="65"/>
      <c r="AQ1372" s="65"/>
      <c r="AR1372" s="65"/>
      <c r="AS1372" s="65"/>
      <c r="AT1372" s="65"/>
      <c r="AU1372" s="65"/>
      <c r="AV1372" s="65"/>
      <c r="AW1372" s="65"/>
      <c r="AX1372" s="65"/>
      <c r="AY1372" s="65"/>
      <c r="AZ1372" s="65"/>
      <c r="BA1372" s="65"/>
      <c r="BB1372" s="65"/>
      <c r="BC1372" s="65"/>
      <c r="BD1372" s="65"/>
      <c r="BE1372" s="65"/>
      <c r="BF1372" s="65"/>
      <c r="BG1372" s="65"/>
      <c r="BH1372" s="65"/>
      <c r="BI1372" s="65"/>
      <c r="BJ1372" s="65"/>
      <c r="BK1372" s="65"/>
      <c r="BL1372" s="65"/>
      <c r="BM1372" s="65"/>
      <c r="BN1372" s="65"/>
      <c r="BO1372" s="65"/>
      <c r="BP1372" s="65"/>
      <c r="BQ1372" s="65"/>
      <c r="BR1372" s="65"/>
      <c r="BS1372" s="65"/>
      <c r="BT1372" s="65"/>
      <c r="BU1372" s="65"/>
      <c r="BV1372" s="65"/>
      <c r="BW1372" s="65"/>
      <c r="BX1372" s="65"/>
      <c r="BY1372" s="65"/>
      <c r="BZ1372" s="65"/>
      <c r="CA1372" s="65"/>
      <c r="CB1372" s="65"/>
      <c r="CC1372" s="65"/>
      <c r="CD1372" s="65"/>
      <c r="CE1372" s="65"/>
      <c r="CF1372" s="65"/>
      <c r="CG1372" s="65"/>
      <c r="CH1372" s="65"/>
      <c r="CI1372" s="65"/>
      <c r="CJ1372" s="65"/>
      <c r="CK1372" s="65"/>
      <c r="CL1372" s="65"/>
      <c r="CM1372" s="65"/>
      <c r="CN1372" s="65"/>
      <c r="CO1372" s="65"/>
      <c r="CP1372" s="65"/>
      <c r="CQ1372" s="65"/>
      <c r="CR1372" s="65"/>
      <c r="CS1372" s="65"/>
      <c r="CT1372" s="65"/>
      <c r="CU1372" s="65"/>
      <c r="CV1372" s="65"/>
      <c r="CW1372" s="65"/>
      <c r="CX1372" s="65"/>
      <c r="CY1372" s="65"/>
      <c r="CZ1372" s="65"/>
      <c r="DA1372" s="65"/>
      <c r="DB1372" s="65"/>
      <c r="DC1372" s="65"/>
      <c r="DD1372" s="65"/>
      <c r="DE1372" s="65"/>
      <c r="DF1372" s="65"/>
      <c r="DG1372" s="65"/>
      <c r="DH1372" s="65"/>
      <c r="DI1372" s="65"/>
      <c r="DJ1372" s="65"/>
      <c r="DK1372" s="65"/>
      <c r="DL1372" s="65"/>
      <c r="DM1372" s="65"/>
      <c r="DN1372" s="65"/>
      <c r="DO1372" s="65"/>
      <c r="DP1372" s="65"/>
      <c r="DQ1372" s="65"/>
      <c r="DR1372" s="65"/>
      <c r="DS1372" s="65"/>
      <c r="DT1372" s="65"/>
      <c r="DU1372" s="65"/>
      <c r="DV1372" s="65"/>
      <c r="DW1372" s="65"/>
      <c r="DX1372" s="65"/>
      <c r="DY1372" s="65"/>
      <c r="DZ1372" s="65"/>
      <c r="EA1372" s="65"/>
    </row>
    <row r="1373" spans="1:131" x14ac:dyDescent="0.25">
      <c r="A1373" s="65"/>
      <c r="B1373" s="65"/>
      <c r="C1373" s="65"/>
      <c r="D1373" s="65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65"/>
      <c r="X1373" s="65"/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  <c r="AL1373" s="65"/>
      <c r="AM1373" s="65"/>
      <c r="AN1373" s="65"/>
      <c r="AO1373" s="65"/>
      <c r="AP1373" s="65"/>
      <c r="AQ1373" s="65"/>
      <c r="AR1373" s="65"/>
      <c r="AS1373" s="65"/>
      <c r="AT1373" s="65"/>
      <c r="AU1373" s="65"/>
      <c r="AV1373" s="65"/>
      <c r="AW1373" s="65"/>
      <c r="AX1373" s="65"/>
      <c r="AY1373" s="65"/>
      <c r="AZ1373" s="65"/>
      <c r="BA1373" s="65"/>
      <c r="BB1373" s="65"/>
      <c r="BC1373" s="65"/>
      <c r="BD1373" s="65"/>
      <c r="BE1373" s="65"/>
      <c r="BF1373" s="65"/>
      <c r="BG1373" s="65"/>
      <c r="BH1373" s="65"/>
      <c r="BI1373" s="65"/>
      <c r="BJ1373" s="65"/>
      <c r="BK1373" s="65"/>
      <c r="BL1373" s="65"/>
      <c r="BM1373" s="65"/>
      <c r="BN1373" s="65"/>
      <c r="BO1373" s="65"/>
      <c r="BP1373" s="65"/>
      <c r="BQ1373" s="65"/>
      <c r="BR1373" s="65"/>
      <c r="BS1373" s="65"/>
      <c r="BT1373" s="65"/>
      <c r="BU1373" s="65"/>
      <c r="BV1373" s="65"/>
      <c r="BW1373" s="65"/>
      <c r="BX1373" s="65"/>
      <c r="BY1373" s="65"/>
      <c r="BZ1373" s="65"/>
      <c r="CA1373" s="65"/>
      <c r="CB1373" s="65"/>
      <c r="CC1373" s="65"/>
      <c r="CD1373" s="65"/>
      <c r="CE1373" s="65"/>
      <c r="CF1373" s="65"/>
      <c r="CG1373" s="65"/>
      <c r="CH1373" s="65"/>
      <c r="CI1373" s="65"/>
      <c r="CJ1373" s="65"/>
      <c r="CK1373" s="65"/>
      <c r="CL1373" s="65"/>
      <c r="CM1373" s="65"/>
      <c r="CN1373" s="65"/>
      <c r="CO1373" s="65"/>
      <c r="CP1373" s="65"/>
      <c r="CQ1373" s="65"/>
      <c r="CR1373" s="65"/>
      <c r="CS1373" s="65"/>
      <c r="CT1373" s="65"/>
      <c r="CU1373" s="65"/>
      <c r="CV1373" s="65"/>
      <c r="CW1373" s="65"/>
      <c r="CX1373" s="65"/>
      <c r="CY1373" s="65"/>
      <c r="CZ1373" s="65"/>
      <c r="DA1373" s="65"/>
      <c r="DB1373" s="65"/>
      <c r="DC1373" s="65"/>
      <c r="DD1373" s="65"/>
      <c r="DE1373" s="65"/>
      <c r="DF1373" s="65"/>
      <c r="DG1373" s="65"/>
      <c r="DH1373" s="65"/>
      <c r="DI1373" s="65"/>
      <c r="DJ1373" s="65"/>
      <c r="DK1373" s="65"/>
      <c r="DL1373" s="65"/>
      <c r="DM1373" s="65"/>
      <c r="DN1373" s="65"/>
      <c r="DO1373" s="65"/>
      <c r="DP1373" s="65"/>
      <c r="DQ1373" s="65"/>
      <c r="DR1373" s="65"/>
      <c r="DS1373" s="65"/>
      <c r="DT1373" s="65"/>
      <c r="DU1373" s="65"/>
      <c r="DV1373" s="65"/>
      <c r="DW1373" s="65"/>
      <c r="DX1373" s="65"/>
      <c r="DY1373" s="65"/>
      <c r="DZ1373" s="65"/>
      <c r="EA1373" s="65"/>
    </row>
    <row r="1374" spans="1:131" x14ac:dyDescent="0.25">
      <c r="A1374" s="65"/>
      <c r="B1374" s="65"/>
      <c r="C1374" s="65"/>
      <c r="D1374" s="65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65"/>
      <c r="X1374" s="65"/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  <c r="AL1374" s="65"/>
      <c r="AM1374" s="65"/>
      <c r="AN1374" s="65"/>
      <c r="AO1374" s="65"/>
      <c r="AP1374" s="65"/>
      <c r="AQ1374" s="65"/>
      <c r="AR1374" s="65"/>
      <c r="AS1374" s="65"/>
      <c r="AT1374" s="65"/>
      <c r="AU1374" s="65"/>
      <c r="AV1374" s="65"/>
      <c r="AW1374" s="65"/>
      <c r="AX1374" s="65"/>
      <c r="AY1374" s="65"/>
      <c r="AZ1374" s="65"/>
      <c r="BA1374" s="65"/>
      <c r="BB1374" s="65"/>
      <c r="BC1374" s="65"/>
      <c r="BD1374" s="65"/>
      <c r="BE1374" s="65"/>
      <c r="BF1374" s="65"/>
      <c r="BG1374" s="65"/>
      <c r="BH1374" s="65"/>
      <c r="BI1374" s="65"/>
      <c r="BJ1374" s="65"/>
      <c r="BK1374" s="65"/>
      <c r="BL1374" s="65"/>
      <c r="BM1374" s="65"/>
      <c r="BN1374" s="65"/>
      <c r="BO1374" s="65"/>
      <c r="BP1374" s="65"/>
      <c r="BQ1374" s="65"/>
      <c r="BR1374" s="65"/>
      <c r="BS1374" s="65"/>
      <c r="BT1374" s="65"/>
      <c r="BU1374" s="65"/>
      <c r="BV1374" s="65"/>
      <c r="BW1374" s="65"/>
      <c r="BX1374" s="65"/>
      <c r="BY1374" s="65"/>
      <c r="BZ1374" s="65"/>
      <c r="CA1374" s="65"/>
      <c r="CB1374" s="65"/>
      <c r="CC1374" s="65"/>
      <c r="CD1374" s="65"/>
      <c r="CE1374" s="65"/>
      <c r="CF1374" s="65"/>
      <c r="CG1374" s="65"/>
      <c r="CH1374" s="65"/>
      <c r="CI1374" s="65"/>
      <c r="CJ1374" s="65"/>
      <c r="CK1374" s="65"/>
      <c r="CL1374" s="65"/>
      <c r="CM1374" s="65"/>
      <c r="CN1374" s="65"/>
      <c r="CO1374" s="65"/>
      <c r="CP1374" s="65"/>
      <c r="CQ1374" s="65"/>
      <c r="CR1374" s="65"/>
      <c r="CS1374" s="65"/>
      <c r="CT1374" s="65"/>
      <c r="CU1374" s="65"/>
      <c r="CV1374" s="65"/>
      <c r="CW1374" s="65"/>
      <c r="CX1374" s="65"/>
      <c r="CY1374" s="65"/>
      <c r="CZ1374" s="65"/>
      <c r="DA1374" s="65"/>
      <c r="DB1374" s="65"/>
      <c r="DC1374" s="65"/>
      <c r="DD1374" s="65"/>
      <c r="DE1374" s="65"/>
      <c r="DF1374" s="65"/>
      <c r="DG1374" s="65"/>
      <c r="DH1374" s="65"/>
      <c r="DI1374" s="65"/>
      <c r="DJ1374" s="65"/>
      <c r="DK1374" s="65"/>
      <c r="DL1374" s="65"/>
      <c r="DM1374" s="65"/>
      <c r="DN1374" s="65"/>
      <c r="DO1374" s="65"/>
      <c r="DP1374" s="65"/>
      <c r="DQ1374" s="65"/>
      <c r="DR1374" s="65"/>
      <c r="DS1374" s="65"/>
      <c r="DT1374" s="65"/>
      <c r="DU1374" s="65"/>
      <c r="DV1374" s="65"/>
      <c r="DW1374" s="65"/>
      <c r="DX1374" s="65"/>
      <c r="DY1374" s="65"/>
      <c r="DZ1374" s="65"/>
      <c r="EA1374" s="65"/>
    </row>
    <row r="1375" spans="1:131" x14ac:dyDescent="0.25">
      <c r="A1375" s="65"/>
      <c r="B1375" s="65"/>
      <c r="C1375" s="65"/>
      <c r="D1375" s="65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65"/>
      <c r="X1375" s="65"/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  <c r="AL1375" s="65"/>
      <c r="AM1375" s="65"/>
      <c r="AN1375" s="65"/>
      <c r="AO1375" s="65"/>
      <c r="AP1375" s="65"/>
      <c r="AQ1375" s="65"/>
      <c r="AR1375" s="65"/>
      <c r="AS1375" s="65"/>
      <c r="AT1375" s="65"/>
      <c r="AU1375" s="65"/>
      <c r="AV1375" s="65"/>
      <c r="AW1375" s="65"/>
      <c r="AX1375" s="65"/>
      <c r="AY1375" s="65"/>
      <c r="AZ1375" s="65"/>
      <c r="BA1375" s="65"/>
      <c r="BB1375" s="65"/>
      <c r="BC1375" s="65"/>
      <c r="BD1375" s="65"/>
      <c r="BE1375" s="65"/>
      <c r="BF1375" s="65"/>
      <c r="BG1375" s="65"/>
      <c r="BH1375" s="65"/>
      <c r="BI1375" s="65"/>
      <c r="BJ1375" s="65"/>
      <c r="BK1375" s="65"/>
      <c r="BL1375" s="65"/>
      <c r="BM1375" s="65"/>
      <c r="BN1375" s="65"/>
      <c r="BO1375" s="65"/>
      <c r="BP1375" s="65"/>
      <c r="BQ1375" s="65"/>
      <c r="BR1375" s="65"/>
      <c r="BS1375" s="65"/>
      <c r="BT1375" s="65"/>
      <c r="BU1375" s="65"/>
      <c r="BV1375" s="65"/>
      <c r="BW1375" s="65"/>
      <c r="BX1375" s="65"/>
      <c r="BY1375" s="65"/>
      <c r="BZ1375" s="65"/>
      <c r="CA1375" s="65"/>
      <c r="CB1375" s="65"/>
      <c r="CC1375" s="65"/>
      <c r="CD1375" s="65"/>
      <c r="CE1375" s="65"/>
      <c r="CF1375" s="65"/>
      <c r="CG1375" s="65"/>
      <c r="CH1375" s="65"/>
      <c r="CI1375" s="65"/>
      <c r="CJ1375" s="65"/>
      <c r="CK1375" s="65"/>
      <c r="CL1375" s="65"/>
      <c r="CM1375" s="65"/>
      <c r="CN1375" s="65"/>
      <c r="CO1375" s="65"/>
      <c r="CP1375" s="65"/>
      <c r="CQ1375" s="65"/>
      <c r="CR1375" s="65"/>
      <c r="CS1375" s="65"/>
      <c r="CT1375" s="65"/>
      <c r="CU1375" s="65"/>
      <c r="CV1375" s="65"/>
      <c r="CW1375" s="65"/>
      <c r="CX1375" s="65"/>
      <c r="CY1375" s="65"/>
      <c r="CZ1375" s="65"/>
      <c r="DA1375" s="65"/>
      <c r="DB1375" s="65"/>
      <c r="DC1375" s="65"/>
      <c r="DD1375" s="65"/>
      <c r="DE1375" s="65"/>
      <c r="DF1375" s="65"/>
      <c r="DG1375" s="65"/>
      <c r="DH1375" s="65"/>
      <c r="DI1375" s="65"/>
      <c r="DJ1375" s="65"/>
      <c r="DK1375" s="65"/>
      <c r="DL1375" s="65"/>
      <c r="DM1375" s="65"/>
      <c r="DN1375" s="65"/>
      <c r="DO1375" s="65"/>
      <c r="DP1375" s="65"/>
      <c r="DQ1375" s="65"/>
      <c r="DR1375" s="65"/>
      <c r="DS1375" s="65"/>
      <c r="DT1375" s="65"/>
      <c r="DU1375" s="65"/>
      <c r="DV1375" s="65"/>
      <c r="DW1375" s="65"/>
      <c r="DX1375" s="65"/>
      <c r="DY1375" s="65"/>
      <c r="DZ1375" s="65"/>
      <c r="EA1375" s="65"/>
    </row>
    <row r="1376" spans="1:131" x14ac:dyDescent="0.25">
      <c r="A1376" s="65"/>
      <c r="B1376" s="65"/>
      <c r="C1376" s="65"/>
      <c r="D1376" s="65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65"/>
      <c r="X1376" s="65"/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  <c r="AL1376" s="65"/>
      <c r="AM1376" s="65"/>
      <c r="AN1376" s="65"/>
      <c r="AO1376" s="65"/>
      <c r="AP1376" s="65"/>
      <c r="AQ1376" s="65"/>
      <c r="AR1376" s="65"/>
      <c r="AS1376" s="65"/>
      <c r="AT1376" s="65"/>
      <c r="AU1376" s="65"/>
      <c r="AV1376" s="65"/>
      <c r="AW1376" s="65"/>
      <c r="AX1376" s="65"/>
      <c r="AY1376" s="65"/>
      <c r="AZ1376" s="65"/>
      <c r="BA1376" s="65"/>
      <c r="BB1376" s="65"/>
      <c r="BC1376" s="65"/>
      <c r="BD1376" s="65"/>
      <c r="BE1376" s="65"/>
      <c r="BF1376" s="65"/>
      <c r="BG1376" s="65"/>
      <c r="BH1376" s="65"/>
      <c r="BI1376" s="65"/>
      <c r="BJ1376" s="65"/>
      <c r="BK1376" s="65"/>
      <c r="BL1376" s="65"/>
      <c r="BM1376" s="65"/>
      <c r="BN1376" s="65"/>
      <c r="BO1376" s="65"/>
      <c r="BP1376" s="65"/>
      <c r="BQ1376" s="65"/>
      <c r="BR1376" s="65"/>
      <c r="BS1376" s="65"/>
      <c r="BT1376" s="65"/>
      <c r="BU1376" s="65"/>
      <c r="BV1376" s="65"/>
      <c r="BW1376" s="65"/>
      <c r="BX1376" s="65"/>
      <c r="BY1376" s="65"/>
      <c r="BZ1376" s="65"/>
      <c r="CA1376" s="65"/>
      <c r="CB1376" s="65"/>
      <c r="CC1376" s="65"/>
      <c r="CD1376" s="65"/>
      <c r="CE1376" s="65"/>
      <c r="CF1376" s="65"/>
      <c r="CG1376" s="65"/>
      <c r="CH1376" s="65"/>
      <c r="CI1376" s="65"/>
      <c r="CJ1376" s="65"/>
      <c r="CK1376" s="65"/>
      <c r="CL1376" s="65"/>
      <c r="CM1376" s="65"/>
      <c r="CN1376" s="65"/>
      <c r="CO1376" s="65"/>
      <c r="CP1376" s="65"/>
      <c r="CQ1376" s="65"/>
      <c r="CR1376" s="65"/>
      <c r="CS1376" s="65"/>
      <c r="CT1376" s="65"/>
      <c r="CU1376" s="65"/>
      <c r="CV1376" s="65"/>
      <c r="CW1376" s="65"/>
      <c r="CX1376" s="65"/>
      <c r="CY1376" s="65"/>
      <c r="CZ1376" s="65"/>
      <c r="DA1376" s="65"/>
      <c r="DB1376" s="65"/>
      <c r="DC1376" s="65"/>
      <c r="DD1376" s="65"/>
      <c r="DE1376" s="65"/>
      <c r="DF1376" s="65"/>
      <c r="DG1376" s="65"/>
      <c r="DH1376" s="65"/>
      <c r="DI1376" s="65"/>
      <c r="DJ1376" s="65"/>
      <c r="DK1376" s="65"/>
      <c r="DL1376" s="65"/>
      <c r="DM1376" s="65"/>
      <c r="DN1376" s="65"/>
      <c r="DO1376" s="65"/>
      <c r="DP1376" s="65"/>
      <c r="DQ1376" s="65"/>
      <c r="DR1376" s="65"/>
      <c r="DS1376" s="65"/>
      <c r="DT1376" s="65"/>
      <c r="DU1376" s="65"/>
      <c r="DV1376" s="65"/>
      <c r="DW1376" s="65"/>
      <c r="DX1376" s="65"/>
      <c r="DY1376" s="65"/>
      <c r="DZ1376" s="65"/>
      <c r="EA1376" s="65"/>
    </row>
    <row r="1377" spans="1:131" x14ac:dyDescent="0.25">
      <c r="A1377" s="65"/>
      <c r="B1377" s="65"/>
      <c r="C1377" s="65"/>
      <c r="D1377" s="65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65"/>
      <c r="X1377" s="65"/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  <c r="AL1377" s="65"/>
      <c r="AM1377" s="65"/>
      <c r="AN1377" s="65"/>
      <c r="AO1377" s="65"/>
      <c r="AP1377" s="65"/>
      <c r="AQ1377" s="65"/>
      <c r="AR1377" s="65"/>
      <c r="AS1377" s="65"/>
      <c r="AT1377" s="65"/>
      <c r="AU1377" s="65"/>
      <c r="AV1377" s="65"/>
      <c r="AW1377" s="65"/>
      <c r="AX1377" s="65"/>
      <c r="AY1377" s="65"/>
      <c r="AZ1377" s="65"/>
      <c r="BA1377" s="65"/>
      <c r="BB1377" s="65"/>
      <c r="BC1377" s="65"/>
      <c r="BD1377" s="65"/>
      <c r="BE1377" s="65"/>
      <c r="BF1377" s="65"/>
      <c r="BG1377" s="65"/>
      <c r="BH1377" s="65"/>
      <c r="BI1377" s="65"/>
      <c r="BJ1377" s="65"/>
      <c r="BK1377" s="65"/>
      <c r="BL1377" s="65"/>
      <c r="BM1377" s="65"/>
      <c r="BN1377" s="65"/>
      <c r="BO1377" s="65"/>
      <c r="BP1377" s="65"/>
      <c r="BQ1377" s="65"/>
      <c r="BR1377" s="65"/>
      <c r="BS1377" s="65"/>
      <c r="BT1377" s="65"/>
      <c r="BU1377" s="65"/>
      <c r="BV1377" s="65"/>
      <c r="BW1377" s="65"/>
      <c r="BX1377" s="65"/>
      <c r="BY1377" s="65"/>
      <c r="BZ1377" s="65"/>
      <c r="CA1377" s="65"/>
      <c r="CB1377" s="65"/>
      <c r="CC1377" s="65"/>
      <c r="CD1377" s="65"/>
      <c r="CE1377" s="65"/>
      <c r="CF1377" s="65"/>
      <c r="CG1377" s="65"/>
      <c r="CH1377" s="65"/>
      <c r="CI1377" s="65"/>
      <c r="CJ1377" s="65"/>
      <c r="CK1377" s="65"/>
      <c r="CL1377" s="65"/>
      <c r="CM1377" s="65"/>
      <c r="CN1377" s="65"/>
      <c r="CO1377" s="65"/>
      <c r="CP1377" s="65"/>
      <c r="CQ1377" s="65"/>
      <c r="CR1377" s="65"/>
      <c r="CS1377" s="65"/>
      <c r="CT1377" s="65"/>
      <c r="CU1377" s="65"/>
      <c r="CV1377" s="65"/>
      <c r="CW1377" s="65"/>
      <c r="CX1377" s="65"/>
      <c r="CY1377" s="65"/>
      <c r="CZ1377" s="65"/>
      <c r="DA1377" s="65"/>
      <c r="DB1377" s="65"/>
      <c r="DC1377" s="65"/>
      <c r="DD1377" s="65"/>
      <c r="DE1377" s="65"/>
      <c r="DF1377" s="65"/>
      <c r="DG1377" s="65"/>
      <c r="DH1377" s="65"/>
      <c r="DI1377" s="65"/>
      <c r="DJ1377" s="65"/>
      <c r="DK1377" s="65"/>
      <c r="DL1377" s="65"/>
      <c r="DM1377" s="65"/>
      <c r="DN1377" s="65"/>
      <c r="DO1377" s="65"/>
      <c r="DP1377" s="65"/>
      <c r="DQ1377" s="65"/>
      <c r="DR1377" s="65"/>
      <c r="DS1377" s="65"/>
      <c r="DT1377" s="65"/>
      <c r="DU1377" s="65"/>
      <c r="DV1377" s="65"/>
      <c r="DW1377" s="65"/>
      <c r="DX1377" s="65"/>
      <c r="DY1377" s="65"/>
      <c r="DZ1377" s="65"/>
      <c r="EA1377" s="65"/>
    </row>
    <row r="1378" spans="1:131" x14ac:dyDescent="0.25">
      <c r="A1378" s="65"/>
      <c r="B1378" s="65"/>
      <c r="C1378" s="65"/>
      <c r="D1378" s="65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65"/>
      <c r="X1378" s="65"/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  <c r="AL1378" s="65"/>
      <c r="AM1378" s="65"/>
      <c r="AN1378" s="65"/>
      <c r="AO1378" s="65"/>
      <c r="AP1378" s="65"/>
      <c r="AQ1378" s="65"/>
      <c r="AR1378" s="65"/>
      <c r="AS1378" s="65"/>
      <c r="AT1378" s="65"/>
      <c r="AU1378" s="65"/>
      <c r="AV1378" s="65"/>
      <c r="AW1378" s="65"/>
      <c r="AX1378" s="65"/>
      <c r="AY1378" s="65"/>
      <c r="AZ1378" s="65"/>
      <c r="BA1378" s="65"/>
      <c r="BB1378" s="65"/>
      <c r="BC1378" s="65"/>
      <c r="BD1378" s="65"/>
      <c r="BE1378" s="65"/>
      <c r="BF1378" s="65"/>
      <c r="BG1378" s="65"/>
      <c r="BH1378" s="65"/>
      <c r="BI1378" s="65"/>
      <c r="BJ1378" s="65"/>
      <c r="BK1378" s="65"/>
      <c r="BL1378" s="65"/>
      <c r="BM1378" s="65"/>
      <c r="BN1378" s="65"/>
      <c r="BO1378" s="65"/>
      <c r="BP1378" s="65"/>
      <c r="BQ1378" s="65"/>
      <c r="BR1378" s="65"/>
      <c r="BS1378" s="65"/>
      <c r="BT1378" s="65"/>
      <c r="BU1378" s="65"/>
      <c r="BV1378" s="65"/>
      <c r="BW1378" s="65"/>
      <c r="BX1378" s="65"/>
      <c r="BY1378" s="65"/>
      <c r="BZ1378" s="65"/>
      <c r="CA1378" s="65"/>
      <c r="CB1378" s="65"/>
      <c r="CC1378" s="65"/>
      <c r="CD1378" s="65"/>
      <c r="CE1378" s="65"/>
      <c r="CF1378" s="65"/>
      <c r="CG1378" s="65"/>
      <c r="CH1378" s="65"/>
      <c r="CI1378" s="65"/>
      <c r="CJ1378" s="65"/>
      <c r="CK1378" s="65"/>
      <c r="CL1378" s="65"/>
      <c r="CM1378" s="65"/>
      <c r="CN1378" s="65"/>
      <c r="CO1378" s="65"/>
      <c r="CP1378" s="65"/>
      <c r="CQ1378" s="65"/>
      <c r="CR1378" s="65"/>
      <c r="CS1378" s="65"/>
      <c r="CT1378" s="65"/>
      <c r="CU1378" s="65"/>
      <c r="CV1378" s="65"/>
      <c r="CW1378" s="65"/>
      <c r="CX1378" s="65"/>
      <c r="CY1378" s="65"/>
      <c r="CZ1378" s="65"/>
      <c r="DA1378" s="65"/>
      <c r="DB1378" s="65"/>
      <c r="DC1378" s="65"/>
      <c r="DD1378" s="65"/>
      <c r="DE1378" s="65"/>
      <c r="DF1378" s="65"/>
      <c r="DG1378" s="65"/>
      <c r="DH1378" s="65"/>
      <c r="DI1378" s="65"/>
      <c r="DJ1378" s="65"/>
      <c r="DK1378" s="65"/>
      <c r="DL1378" s="65"/>
      <c r="DM1378" s="65"/>
      <c r="DN1378" s="65"/>
      <c r="DO1378" s="65"/>
      <c r="DP1378" s="65"/>
      <c r="DQ1378" s="65"/>
      <c r="DR1378" s="65"/>
      <c r="DS1378" s="65"/>
      <c r="DT1378" s="65"/>
      <c r="DU1378" s="65"/>
      <c r="DV1378" s="65"/>
      <c r="DW1378" s="65"/>
      <c r="DX1378" s="65"/>
      <c r="DY1378" s="65"/>
      <c r="DZ1378" s="65"/>
      <c r="EA1378" s="65"/>
    </row>
    <row r="1379" spans="1:131" x14ac:dyDescent="0.25">
      <c r="A1379" s="65"/>
      <c r="B1379" s="65"/>
      <c r="C1379" s="65"/>
      <c r="D1379" s="65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65"/>
      <c r="X1379" s="65"/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  <c r="AL1379" s="65"/>
      <c r="AM1379" s="65"/>
      <c r="AN1379" s="65"/>
      <c r="AO1379" s="65"/>
      <c r="AP1379" s="65"/>
      <c r="AQ1379" s="65"/>
      <c r="AR1379" s="65"/>
      <c r="AS1379" s="65"/>
      <c r="AT1379" s="65"/>
      <c r="AU1379" s="65"/>
      <c r="AV1379" s="65"/>
      <c r="AW1379" s="65"/>
      <c r="AX1379" s="65"/>
      <c r="AY1379" s="65"/>
      <c r="AZ1379" s="65"/>
      <c r="BA1379" s="65"/>
      <c r="BB1379" s="65"/>
      <c r="BC1379" s="65"/>
      <c r="BD1379" s="65"/>
      <c r="BE1379" s="65"/>
      <c r="BF1379" s="65"/>
      <c r="BG1379" s="65"/>
      <c r="BH1379" s="65"/>
      <c r="BI1379" s="65"/>
      <c r="BJ1379" s="65"/>
      <c r="BK1379" s="65"/>
      <c r="BL1379" s="65"/>
      <c r="BM1379" s="65"/>
      <c r="BN1379" s="65"/>
      <c r="BO1379" s="65"/>
      <c r="BP1379" s="65"/>
      <c r="BQ1379" s="65"/>
      <c r="BR1379" s="65"/>
      <c r="BS1379" s="65"/>
      <c r="BT1379" s="65"/>
      <c r="BU1379" s="65"/>
      <c r="BV1379" s="65"/>
      <c r="BW1379" s="65"/>
      <c r="BX1379" s="65"/>
      <c r="BY1379" s="65"/>
      <c r="BZ1379" s="65"/>
      <c r="CA1379" s="65"/>
      <c r="CB1379" s="65"/>
      <c r="CC1379" s="65"/>
      <c r="CD1379" s="65"/>
      <c r="CE1379" s="65"/>
      <c r="CF1379" s="65"/>
      <c r="CG1379" s="65"/>
      <c r="CH1379" s="65"/>
      <c r="CI1379" s="65"/>
      <c r="CJ1379" s="65"/>
      <c r="CK1379" s="65"/>
      <c r="CL1379" s="65"/>
      <c r="CM1379" s="65"/>
      <c r="CN1379" s="65"/>
      <c r="CO1379" s="65"/>
      <c r="CP1379" s="65"/>
      <c r="CQ1379" s="65"/>
      <c r="CR1379" s="65"/>
      <c r="CS1379" s="65"/>
      <c r="CT1379" s="65"/>
      <c r="CU1379" s="65"/>
      <c r="CV1379" s="65"/>
      <c r="CW1379" s="65"/>
      <c r="CX1379" s="65"/>
      <c r="CY1379" s="65"/>
      <c r="CZ1379" s="65"/>
      <c r="DA1379" s="65"/>
      <c r="DB1379" s="65"/>
      <c r="DC1379" s="65"/>
      <c r="DD1379" s="65"/>
      <c r="DE1379" s="65"/>
      <c r="DF1379" s="65"/>
      <c r="DG1379" s="65"/>
      <c r="DH1379" s="65"/>
      <c r="DI1379" s="65"/>
      <c r="DJ1379" s="65"/>
      <c r="DK1379" s="65"/>
      <c r="DL1379" s="65"/>
      <c r="DM1379" s="65"/>
      <c r="DN1379" s="65"/>
      <c r="DO1379" s="65"/>
      <c r="DP1379" s="65"/>
      <c r="DQ1379" s="65"/>
      <c r="DR1379" s="65"/>
      <c r="DS1379" s="65"/>
      <c r="DT1379" s="65"/>
      <c r="DU1379" s="65"/>
      <c r="DV1379" s="65"/>
      <c r="DW1379" s="65"/>
      <c r="DX1379" s="65"/>
      <c r="DY1379" s="65"/>
      <c r="DZ1379" s="65"/>
      <c r="EA1379" s="65"/>
    </row>
    <row r="1380" spans="1:131" x14ac:dyDescent="0.25">
      <c r="A1380" s="65"/>
      <c r="B1380" s="65"/>
      <c r="C1380" s="65"/>
      <c r="D1380" s="65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65"/>
      <c r="X1380" s="65"/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  <c r="AL1380" s="65"/>
      <c r="AM1380" s="65"/>
      <c r="AN1380" s="65"/>
      <c r="AO1380" s="65"/>
      <c r="AP1380" s="65"/>
      <c r="AQ1380" s="65"/>
      <c r="AR1380" s="65"/>
      <c r="AS1380" s="65"/>
      <c r="AT1380" s="65"/>
      <c r="AU1380" s="65"/>
      <c r="AV1380" s="65"/>
      <c r="AW1380" s="65"/>
      <c r="AX1380" s="65"/>
      <c r="AY1380" s="65"/>
      <c r="AZ1380" s="65"/>
      <c r="BA1380" s="65"/>
      <c r="BB1380" s="65"/>
      <c r="BC1380" s="65"/>
      <c r="BD1380" s="65"/>
      <c r="BE1380" s="65"/>
      <c r="BF1380" s="65"/>
      <c r="BG1380" s="65"/>
      <c r="BH1380" s="65"/>
      <c r="BI1380" s="65"/>
      <c r="BJ1380" s="65"/>
      <c r="BK1380" s="65"/>
      <c r="BL1380" s="65"/>
      <c r="BM1380" s="65"/>
      <c r="BN1380" s="65"/>
      <c r="BO1380" s="65"/>
      <c r="BP1380" s="65"/>
      <c r="BQ1380" s="65"/>
      <c r="BR1380" s="65"/>
      <c r="BS1380" s="65"/>
      <c r="BT1380" s="65"/>
      <c r="BU1380" s="65"/>
      <c r="BV1380" s="65"/>
      <c r="BW1380" s="65"/>
      <c r="BX1380" s="65"/>
      <c r="BY1380" s="65"/>
      <c r="BZ1380" s="65"/>
      <c r="CA1380" s="65"/>
      <c r="CB1380" s="65"/>
      <c r="CC1380" s="65"/>
      <c r="CD1380" s="65"/>
      <c r="CE1380" s="65"/>
      <c r="CF1380" s="65"/>
      <c r="CG1380" s="65"/>
      <c r="CH1380" s="65"/>
      <c r="CI1380" s="65"/>
      <c r="CJ1380" s="65"/>
      <c r="CK1380" s="65"/>
      <c r="CL1380" s="65"/>
      <c r="CM1380" s="65"/>
      <c r="CN1380" s="65"/>
      <c r="CO1380" s="65"/>
      <c r="CP1380" s="65"/>
      <c r="CQ1380" s="65"/>
      <c r="CR1380" s="65"/>
      <c r="CS1380" s="65"/>
      <c r="CT1380" s="65"/>
      <c r="CU1380" s="65"/>
      <c r="CV1380" s="65"/>
      <c r="CW1380" s="65"/>
      <c r="CX1380" s="65"/>
      <c r="CY1380" s="65"/>
      <c r="CZ1380" s="65"/>
      <c r="DA1380" s="65"/>
      <c r="DB1380" s="65"/>
      <c r="DC1380" s="65"/>
      <c r="DD1380" s="65"/>
      <c r="DE1380" s="65"/>
      <c r="DF1380" s="65"/>
      <c r="DG1380" s="65"/>
      <c r="DH1380" s="65"/>
      <c r="DI1380" s="65"/>
      <c r="DJ1380" s="65"/>
      <c r="DK1380" s="65"/>
      <c r="DL1380" s="65"/>
      <c r="DM1380" s="65"/>
      <c r="DN1380" s="65"/>
      <c r="DO1380" s="65"/>
      <c r="DP1380" s="65"/>
      <c r="DQ1380" s="65"/>
      <c r="DR1380" s="65"/>
      <c r="DS1380" s="65"/>
      <c r="DT1380" s="65"/>
      <c r="DU1380" s="65"/>
      <c r="DV1380" s="65"/>
      <c r="DW1380" s="65"/>
      <c r="DX1380" s="65"/>
      <c r="DY1380" s="65"/>
      <c r="DZ1380" s="65"/>
      <c r="EA1380" s="65"/>
    </row>
    <row r="1381" spans="1:131" x14ac:dyDescent="0.25">
      <c r="A1381" s="65"/>
      <c r="B1381" s="65"/>
      <c r="C1381" s="65"/>
      <c r="D1381" s="65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65"/>
      <c r="X1381" s="65"/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  <c r="AL1381" s="65"/>
      <c r="AM1381" s="65"/>
      <c r="AN1381" s="65"/>
      <c r="AO1381" s="65"/>
      <c r="AP1381" s="65"/>
      <c r="AQ1381" s="65"/>
      <c r="AR1381" s="65"/>
      <c r="AS1381" s="65"/>
      <c r="AT1381" s="65"/>
      <c r="AU1381" s="65"/>
      <c r="AV1381" s="65"/>
      <c r="AW1381" s="65"/>
      <c r="AX1381" s="65"/>
      <c r="AY1381" s="65"/>
      <c r="AZ1381" s="65"/>
      <c r="BA1381" s="65"/>
      <c r="BB1381" s="65"/>
      <c r="BC1381" s="65"/>
      <c r="BD1381" s="65"/>
      <c r="BE1381" s="65"/>
      <c r="BF1381" s="65"/>
      <c r="BG1381" s="65"/>
      <c r="BH1381" s="65"/>
      <c r="BI1381" s="65"/>
      <c r="BJ1381" s="65"/>
      <c r="BK1381" s="65"/>
      <c r="BL1381" s="65"/>
      <c r="BM1381" s="65"/>
      <c r="BN1381" s="65"/>
      <c r="BO1381" s="65"/>
      <c r="BP1381" s="65"/>
      <c r="BQ1381" s="65"/>
      <c r="BR1381" s="65"/>
      <c r="BS1381" s="65"/>
      <c r="BT1381" s="65"/>
      <c r="BU1381" s="65"/>
      <c r="BV1381" s="65"/>
      <c r="BW1381" s="65"/>
      <c r="BX1381" s="65"/>
      <c r="BY1381" s="65"/>
      <c r="BZ1381" s="65"/>
      <c r="CA1381" s="65"/>
      <c r="CB1381" s="65"/>
      <c r="CC1381" s="65"/>
      <c r="CD1381" s="65"/>
      <c r="CE1381" s="65"/>
      <c r="CF1381" s="65"/>
      <c r="CG1381" s="65"/>
      <c r="CH1381" s="65"/>
      <c r="CI1381" s="65"/>
      <c r="CJ1381" s="65"/>
      <c r="CK1381" s="65"/>
      <c r="CL1381" s="65"/>
      <c r="CM1381" s="65"/>
      <c r="CN1381" s="65"/>
      <c r="CO1381" s="65"/>
      <c r="CP1381" s="65"/>
      <c r="CQ1381" s="65"/>
      <c r="CR1381" s="65"/>
      <c r="CS1381" s="65"/>
      <c r="CT1381" s="65"/>
      <c r="CU1381" s="65"/>
      <c r="CV1381" s="65"/>
      <c r="CW1381" s="65"/>
      <c r="CX1381" s="65"/>
      <c r="CY1381" s="65"/>
      <c r="CZ1381" s="65"/>
      <c r="DA1381" s="65"/>
      <c r="DB1381" s="65"/>
      <c r="DC1381" s="65"/>
      <c r="DD1381" s="65"/>
      <c r="DE1381" s="65"/>
      <c r="DF1381" s="65"/>
      <c r="DG1381" s="65"/>
      <c r="DH1381" s="65"/>
      <c r="DI1381" s="65"/>
      <c r="DJ1381" s="65"/>
      <c r="DK1381" s="65"/>
      <c r="DL1381" s="65"/>
      <c r="DM1381" s="65"/>
      <c r="DN1381" s="65"/>
      <c r="DO1381" s="65"/>
      <c r="DP1381" s="65"/>
      <c r="DQ1381" s="65"/>
      <c r="DR1381" s="65"/>
      <c r="DS1381" s="65"/>
      <c r="DT1381" s="65"/>
      <c r="DU1381" s="65"/>
      <c r="DV1381" s="65"/>
      <c r="DW1381" s="65"/>
      <c r="DX1381" s="65"/>
      <c r="DY1381" s="65"/>
      <c r="DZ1381" s="65"/>
      <c r="EA1381" s="65"/>
    </row>
    <row r="1382" spans="1:131" x14ac:dyDescent="0.25">
      <c r="A1382" s="65"/>
      <c r="B1382" s="65"/>
      <c r="C1382" s="65"/>
      <c r="D1382" s="65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65"/>
      <c r="X1382" s="65"/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  <c r="AL1382" s="65"/>
      <c r="AM1382" s="65"/>
      <c r="AN1382" s="65"/>
      <c r="AO1382" s="65"/>
      <c r="AP1382" s="65"/>
      <c r="AQ1382" s="65"/>
      <c r="AR1382" s="65"/>
      <c r="AS1382" s="65"/>
      <c r="AT1382" s="65"/>
      <c r="AU1382" s="65"/>
      <c r="AV1382" s="65"/>
      <c r="AW1382" s="65"/>
      <c r="AX1382" s="65"/>
      <c r="AY1382" s="65"/>
      <c r="AZ1382" s="65"/>
      <c r="BA1382" s="65"/>
      <c r="BB1382" s="65"/>
      <c r="BC1382" s="65"/>
      <c r="BD1382" s="65"/>
      <c r="BE1382" s="65"/>
      <c r="BF1382" s="65"/>
      <c r="BG1382" s="65"/>
      <c r="BH1382" s="65"/>
      <c r="BI1382" s="65"/>
      <c r="BJ1382" s="65"/>
      <c r="BK1382" s="65"/>
      <c r="BL1382" s="65"/>
      <c r="BM1382" s="65"/>
      <c r="BN1382" s="65"/>
      <c r="BO1382" s="65"/>
      <c r="BP1382" s="65"/>
      <c r="BQ1382" s="65"/>
      <c r="BR1382" s="65"/>
      <c r="BS1382" s="65"/>
      <c r="BT1382" s="65"/>
      <c r="BU1382" s="65"/>
      <c r="BV1382" s="65"/>
      <c r="BW1382" s="65"/>
      <c r="BX1382" s="65"/>
      <c r="BY1382" s="65"/>
      <c r="BZ1382" s="65"/>
      <c r="CA1382" s="65"/>
      <c r="CB1382" s="65"/>
      <c r="CC1382" s="65"/>
      <c r="CD1382" s="65"/>
      <c r="CE1382" s="65"/>
      <c r="CF1382" s="65"/>
      <c r="CG1382" s="65"/>
      <c r="CH1382" s="65"/>
      <c r="CI1382" s="65"/>
      <c r="CJ1382" s="65"/>
      <c r="CK1382" s="65"/>
      <c r="CL1382" s="65"/>
      <c r="CM1382" s="65"/>
      <c r="CN1382" s="65"/>
      <c r="CO1382" s="65"/>
      <c r="CP1382" s="65"/>
      <c r="CQ1382" s="65"/>
      <c r="CR1382" s="65"/>
      <c r="CS1382" s="65"/>
      <c r="CT1382" s="65"/>
      <c r="CU1382" s="65"/>
      <c r="CV1382" s="65"/>
      <c r="CW1382" s="65"/>
      <c r="CX1382" s="65"/>
      <c r="CY1382" s="65"/>
      <c r="CZ1382" s="65"/>
      <c r="DA1382" s="65"/>
      <c r="DB1382" s="65"/>
      <c r="DC1382" s="65"/>
      <c r="DD1382" s="65"/>
      <c r="DE1382" s="65"/>
      <c r="DF1382" s="65"/>
      <c r="DG1382" s="65"/>
      <c r="DH1382" s="65"/>
      <c r="DI1382" s="65"/>
      <c r="DJ1382" s="65"/>
      <c r="DK1382" s="65"/>
      <c r="DL1382" s="65"/>
      <c r="DM1382" s="65"/>
      <c r="DN1382" s="65"/>
      <c r="DO1382" s="65"/>
      <c r="DP1382" s="65"/>
      <c r="DQ1382" s="65"/>
      <c r="DR1382" s="65"/>
      <c r="DS1382" s="65"/>
      <c r="DT1382" s="65"/>
      <c r="DU1382" s="65"/>
      <c r="DV1382" s="65"/>
      <c r="DW1382" s="65"/>
      <c r="DX1382" s="65"/>
      <c r="DY1382" s="65"/>
      <c r="DZ1382" s="65"/>
      <c r="EA1382" s="65"/>
    </row>
    <row r="1383" spans="1:131" x14ac:dyDescent="0.25">
      <c r="A1383" s="65"/>
      <c r="B1383" s="65"/>
      <c r="C1383" s="65"/>
      <c r="D1383" s="65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65"/>
      <c r="X1383" s="65"/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  <c r="AL1383" s="65"/>
      <c r="AM1383" s="65"/>
      <c r="AN1383" s="65"/>
      <c r="AO1383" s="65"/>
      <c r="AP1383" s="65"/>
      <c r="AQ1383" s="65"/>
      <c r="AR1383" s="65"/>
      <c r="AS1383" s="65"/>
      <c r="AT1383" s="65"/>
      <c r="AU1383" s="65"/>
      <c r="AV1383" s="65"/>
      <c r="AW1383" s="65"/>
      <c r="AX1383" s="65"/>
      <c r="AY1383" s="65"/>
      <c r="AZ1383" s="65"/>
      <c r="BA1383" s="65"/>
      <c r="BB1383" s="65"/>
      <c r="BC1383" s="65"/>
      <c r="BD1383" s="65"/>
      <c r="BE1383" s="65"/>
      <c r="BF1383" s="65"/>
      <c r="BG1383" s="65"/>
      <c r="BH1383" s="65"/>
      <c r="BI1383" s="65"/>
      <c r="BJ1383" s="65"/>
      <c r="BK1383" s="65"/>
      <c r="BL1383" s="65"/>
      <c r="BM1383" s="65"/>
      <c r="BN1383" s="65"/>
      <c r="BO1383" s="65"/>
      <c r="BP1383" s="65"/>
      <c r="BQ1383" s="65"/>
      <c r="BR1383" s="65"/>
      <c r="BS1383" s="65"/>
      <c r="BT1383" s="65"/>
      <c r="BU1383" s="65"/>
      <c r="BV1383" s="65"/>
      <c r="BW1383" s="65"/>
      <c r="BX1383" s="65"/>
      <c r="BY1383" s="65"/>
      <c r="BZ1383" s="65"/>
      <c r="CA1383" s="65"/>
      <c r="CB1383" s="65"/>
      <c r="CC1383" s="65"/>
      <c r="CD1383" s="65"/>
      <c r="CE1383" s="65"/>
      <c r="CF1383" s="65"/>
      <c r="CG1383" s="65"/>
      <c r="CH1383" s="65"/>
      <c r="CI1383" s="65"/>
      <c r="CJ1383" s="65"/>
      <c r="CK1383" s="65"/>
      <c r="CL1383" s="65"/>
      <c r="CM1383" s="65"/>
      <c r="CN1383" s="65"/>
      <c r="CO1383" s="65"/>
      <c r="CP1383" s="65"/>
      <c r="CQ1383" s="65"/>
      <c r="CR1383" s="65"/>
      <c r="CS1383" s="65"/>
      <c r="CT1383" s="65"/>
      <c r="CU1383" s="65"/>
      <c r="CV1383" s="65"/>
      <c r="CW1383" s="65"/>
      <c r="CX1383" s="65"/>
      <c r="CY1383" s="65"/>
      <c r="CZ1383" s="65"/>
      <c r="DA1383" s="65"/>
      <c r="DB1383" s="65"/>
      <c r="DC1383" s="65"/>
      <c r="DD1383" s="65"/>
      <c r="DE1383" s="65"/>
      <c r="DF1383" s="65"/>
      <c r="DG1383" s="65"/>
      <c r="DH1383" s="65"/>
      <c r="DI1383" s="65"/>
      <c r="DJ1383" s="65"/>
      <c r="DK1383" s="65"/>
      <c r="DL1383" s="65"/>
      <c r="DM1383" s="65"/>
      <c r="DN1383" s="65"/>
      <c r="DO1383" s="65"/>
      <c r="DP1383" s="65"/>
      <c r="DQ1383" s="65"/>
      <c r="DR1383" s="65"/>
      <c r="DS1383" s="65"/>
      <c r="DT1383" s="65"/>
      <c r="DU1383" s="65"/>
      <c r="DV1383" s="65"/>
      <c r="DW1383" s="65"/>
      <c r="DX1383" s="65"/>
      <c r="DY1383" s="65"/>
      <c r="DZ1383" s="65"/>
      <c r="EA1383" s="65"/>
    </row>
    <row r="1384" spans="1:131" x14ac:dyDescent="0.25">
      <c r="A1384" s="65"/>
      <c r="B1384" s="65"/>
      <c r="C1384" s="65"/>
      <c r="D1384" s="65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65"/>
      <c r="X1384" s="65"/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  <c r="AL1384" s="65"/>
      <c r="AM1384" s="65"/>
      <c r="AN1384" s="65"/>
      <c r="AO1384" s="65"/>
      <c r="AP1384" s="65"/>
      <c r="AQ1384" s="65"/>
      <c r="AR1384" s="65"/>
      <c r="AS1384" s="65"/>
      <c r="AT1384" s="65"/>
      <c r="AU1384" s="65"/>
      <c r="AV1384" s="65"/>
      <c r="AW1384" s="65"/>
      <c r="AX1384" s="65"/>
      <c r="AY1384" s="65"/>
      <c r="AZ1384" s="65"/>
      <c r="BA1384" s="65"/>
      <c r="BB1384" s="65"/>
      <c r="BC1384" s="65"/>
      <c r="BD1384" s="65"/>
      <c r="BE1384" s="65"/>
      <c r="BF1384" s="65"/>
      <c r="BG1384" s="65"/>
      <c r="BH1384" s="65"/>
      <c r="BI1384" s="65"/>
      <c r="BJ1384" s="65"/>
      <c r="BK1384" s="65"/>
      <c r="BL1384" s="65"/>
      <c r="BM1384" s="65"/>
      <c r="BN1384" s="65"/>
      <c r="BO1384" s="65"/>
      <c r="BP1384" s="65"/>
      <c r="BQ1384" s="65"/>
      <c r="BR1384" s="65"/>
      <c r="BS1384" s="65"/>
      <c r="BT1384" s="65"/>
      <c r="BU1384" s="65"/>
      <c r="BV1384" s="65"/>
      <c r="BW1384" s="65"/>
      <c r="BX1384" s="65"/>
      <c r="BY1384" s="65"/>
      <c r="BZ1384" s="65"/>
      <c r="CA1384" s="65"/>
      <c r="CB1384" s="65"/>
      <c r="CC1384" s="65"/>
      <c r="CD1384" s="65"/>
      <c r="CE1384" s="65"/>
      <c r="CF1384" s="65"/>
      <c r="CG1384" s="65"/>
      <c r="CH1384" s="65"/>
      <c r="CI1384" s="65"/>
      <c r="CJ1384" s="65"/>
      <c r="CK1384" s="65"/>
      <c r="CL1384" s="65"/>
      <c r="CM1384" s="65"/>
      <c r="CN1384" s="65"/>
      <c r="CO1384" s="65"/>
      <c r="CP1384" s="65"/>
      <c r="CQ1384" s="65"/>
      <c r="CR1384" s="65"/>
      <c r="CS1384" s="65"/>
      <c r="CT1384" s="65"/>
      <c r="CU1384" s="65"/>
      <c r="CV1384" s="65"/>
      <c r="CW1384" s="65"/>
      <c r="CX1384" s="65"/>
      <c r="CY1384" s="65"/>
      <c r="CZ1384" s="65"/>
      <c r="DA1384" s="65"/>
      <c r="DB1384" s="65"/>
      <c r="DC1384" s="65"/>
      <c r="DD1384" s="65"/>
      <c r="DE1384" s="65"/>
      <c r="DF1384" s="65"/>
      <c r="DG1384" s="65"/>
      <c r="DH1384" s="65"/>
      <c r="DI1384" s="65"/>
      <c r="DJ1384" s="65"/>
      <c r="DK1384" s="65"/>
      <c r="DL1384" s="65"/>
      <c r="DM1384" s="65"/>
      <c r="DN1384" s="65"/>
      <c r="DO1384" s="65"/>
      <c r="DP1384" s="65"/>
      <c r="DQ1384" s="65"/>
      <c r="DR1384" s="65"/>
      <c r="DS1384" s="65"/>
      <c r="DT1384" s="65"/>
      <c r="DU1384" s="65"/>
      <c r="DV1384" s="65"/>
      <c r="DW1384" s="65"/>
      <c r="DX1384" s="65"/>
      <c r="DY1384" s="65"/>
      <c r="DZ1384" s="65"/>
      <c r="EA1384" s="65"/>
    </row>
    <row r="1385" spans="1:131" x14ac:dyDescent="0.25">
      <c r="A1385" s="65"/>
      <c r="B1385" s="65"/>
      <c r="C1385" s="65"/>
      <c r="D1385" s="65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65"/>
      <c r="X1385" s="65"/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  <c r="AL1385" s="65"/>
      <c r="AM1385" s="65"/>
      <c r="AN1385" s="65"/>
      <c r="AO1385" s="65"/>
      <c r="AP1385" s="65"/>
      <c r="AQ1385" s="65"/>
      <c r="AR1385" s="65"/>
      <c r="AS1385" s="65"/>
      <c r="AT1385" s="65"/>
      <c r="AU1385" s="65"/>
      <c r="AV1385" s="65"/>
      <c r="AW1385" s="65"/>
      <c r="AX1385" s="65"/>
      <c r="AY1385" s="65"/>
      <c r="AZ1385" s="65"/>
      <c r="BA1385" s="65"/>
      <c r="BB1385" s="65"/>
      <c r="BC1385" s="65"/>
      <c r="BD1385" s="65"/>
      <c r="BE1385" s="65"/>
      <c r="BF1385" s="65"/>
      <c r="BG1385" s="65"/>
      <c r="BH1385" s="65"/>
      <c r="BI1385" s="65"/>
      <c r="BJ1385" s="65"/>
      <c r="BK1385" s="65"/>
      <c r="BL1385" s="65"/>
      <c r="BM1385" s="65"/>
      <c r="BN1385" s="65"/>
      <c r="BO1385" s="65"/>
      <c r="BP1385" s="65"/>
      <c r="BQ1385" s="65"/>
      <c r="BR1385" s="65"/>
      <c r="BS1385" s="65"/>
      <c r="BT1385" s="65"/>
      <c r="BU1385" s="65"/>
      <c r="BV1385" s="65"/>
      <c r="BW1385" s="65"/>
      <c r="BX1385" s="65"/>
      <c r="BY1385" s="65"/>
      <c r="BZ1385" s="65"/>
      <c r="CA1385" s="65"/>
      <c r="CB1385" s="65"/>
      <c r="CC1385" s="65"/>
      <c r="CD1385" s="65"/>
      <c r="CE1385" s="65"/>
      <c r="CF1385" s="65"/>
      <c r="CG1385" s="65"/>
      <c r="CH1385" s="65"/>
      <c r="CI1385" s="65"/>
      <c r="CJ1385" s="65"/>
      <c r="CK1385" s="65"/>
      <c r="CL1385" s="65"/>
      <c r="CM1385" s="65"/>
      <c r="CN1385" s="65"/>
      <c r="CO1385" s="65"/>
      <c r="CP1385" s="65"/>
      <c r="CQ1385" s="65"/>
      <c r="CR1385" s="65"/>
      <c r="CS1385" s="65"/>
      <c r="CT1385" s="65"/>
      <c r="CU1385" s="65"/>
      <c r="CV1385" s="65"/>
      <c r="CW1385" s="65"/>
      <c r="CX1385" s="65"/>
      <c r="CY1385" s="65"/>
      <c r="CZ1385" s="65"/>
      <c r="DA1385" s="65"/>
      <c r="DB1385" s="65"/>
      <c r="DC1385" s="65"/>
      <c r="DD1385" s="65"/>
      <c r="DE1385" s="65"/>
      <c r="DF1385" s="65"/>
      <c r="DG1385" s="65"/>
      <c r="DH1385" s="65"/>
      <c r="DI1385" s="65"/>
      <c r="DJ1385" s="65"/>
      <c r="DK1385" s="65"/>
      <c r="DL1385" s="65"/>
      <c r="DM1385" s="65"/>
      <c r="DN1385" s="65"/>
      <c r="DO1385" s="65"/>
      <c r="DP1385" s="65"/>
      <c r="DQ1385" s="65"/>
      <c r="DR1385" s="65"/>
      <c r="DS1385" s="65"/>
      <c r="DT1385" s="65"/>
      <c r="DU1385" s="65"/>
      <c r="DV1385" s="65"/>
      <c r="DW1385" s="65"/>
      <c r="DX1385" s="65"/>
      <c r="DY1385" s="65"/>
      <c r="DZ1385" s="65"/>
      <c r="EA1385" s="65"/>
    </row>
    <row r="1386" spans="1:131" x14ac:dyDescent="0.25">
      <c r="A1386" s="65"/>
      <c r="B1386" s="65"/>
      <c r="C1386" s="65"/>
      <c r="D1386" s="65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65"/>
      <c r="X1386" s="65"/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  <c r="AL1386" s="65"/>
      <c r="AM1386" s="65"/>
      <c r="AN1386" s="65"/>
      <c r="AO1386" s="65"/>
      <c r="AP1386" s="65"/>
      <c r="AQ1386" s="65"/>
      <c r="AR1386" s="65"/>
      <c r="AS1386" s="65"/>
      <c r="AT1386" s="65"/>
      <c r="AU1386" s="65"/>
      <c r="AV1386" s="65"/>
      <c r="AW1386" s="65"/>
      <c r="AX1386" s="65"/>
      <c r="AY1386" s="65"/>
      <c r="AZ1386" s="65"/>
      <c r="BA1386" s="65"/>
      <c r="BB1386" s="65"/>
      <c r="BC1386" s="65"/>
      <c r="BD1386" s="65"/>
      <c r="BE1386" s="65"/>
      <c r="BF1386" s="65"/>
      <c r="BG1386" s="65"/>
      <c r="BH1386" s="65"/>
      <c r="BI1386" s="65"/>
      <c r="BJ1386" s="65"/>
      <c r="BK1386" s="65"/>
      <c r="BL1386" s="65"/>
      <c r="BM1386" s="65"/>
      <c r="BN1386" s="65"/>
      <c r="BO1386" s="65"/>
      <c r="BP1386" s="65"/>
      <c r="BQ1386" s="65"/>
      <c r="BR1386" s="65"/>
      <c r="BS1386" s="65"/>
      <c r="BT1386" s="65"/>
      <c r="BU1386" s="65"/>
      <c r="BV1386" s="65"/>
      <c r="BW1386" s="65"/>
      <c r="BX1386" s="65"/>
      <c r="BY1386" s="65"/>
      <c r="BZ1386" s="65"/>
      <c r="CA1386" s="65"/>
      <c r="CB1386" s="65"/>
      <c r="CC1386" s="65"/>
      <c r="CD1386" s="65"/>
      <c r="CE1386" s="65"/>
      <c r="CF1386" s="65"/>
      <c r="CG1386" s="65"/>
      <c r="CH1386" s="65"/>
      <c r="CI1386" s="65"/>
      <c r="CJ1386" s="65"/>
      <c r="CK1386" s="65"/>
      <c r="CL1386" s="65"/>
      <c r="CM1386" s="65"/>
      <c r="CN1386" s="65"/>
      <c r="CO1386" s="65"/>
      <c r="CP1386" s="65"/>
      <c r="CQ1386" s="65"/>
      <c r="CR1386" s="65"/>
      <c r="CS1386" s="65"/>
      <c r="CT1386" s="65"/>
      <c r="CU1386" s="65"/>
      <c r="CV1386" s="65"/>
      <c r="CW1386" s="65"/>
      <c r="CX1386" s="65"/>
      <c r="CY1386" s="65"/>
      <c r="CZ1386" s="65"/>
      <c r="DA1386" s="65"/>
      <c r="DB1386" s="65"/>
      <c r="DC1386" s="65"/>
      <c r="DD1386" s="65"/>
      <c r="DE1386" s="65"/>
      <c r="DF1386" s="65"/>
      <c r="DG1386" s="65"/>
      <c r="DH1386" s="65"/>
      <c r="DI1386" s="65"/>
      <c r="DJ1386" s="65"/>
      <c r="DK1386" s="65"/>
      <c r="DL1386" s="65"/>
      <c r="DM1386" s="65"/>
      <c r="DN1386" s="65"/>
      <c r="DO1386" s="65"/>
      <c r="DP1386" s="65"/>
      <c r="DQ1386" s="65"/>
      <c r="DR1386" s="65"/>
      <c r="DS1386" s="65"/>
      <c r="DT1386" s="65"/>
      <c r="DU1386" s="65"/>
      <c r="DV1386" s="65"/>
      <c r="DW1386" s="65"/>
      <c r="DX1386" s="65"/>
      <c r="DY1386" s="65"/>
      <c r="DZ1386" s="65"/>
      <c r="EA1386" s="65"/>
    </row>
    <row r="1387" spans="1:131" x14ac:dyDescent="0.25">
      <c r="A1387" s="65"/>
      <c r="B1387" s="65"/>
      <c r="C1387" s="65"/>
      <c r="D1387" s="65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65"/>
      <c r="X1387" s="65"/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  <c r="AL1387" s="65"/>
      <c r="AM1387" s="65"/>
      <c r="AN1387" s="65"/>
      <c r="AO1387" s="65"/>
      <c r="AP1387" s="65"/>
      <c r="AQ1387" s="65"/>
      <c r="AR1387" s="65"/>
      <c r="AS1387" s="65"/>
      <c r="AT1387" s="65"/>
      <c r="AU1387" s="65"/>
      <c r="AV1387" s="65"/>
      <c r="AW1387" s="65"/>
      <c r="AX1387" s="65"/>
      <c r="AY1387" s="65"/>
      <c r="AZ1387" s="65"/>
      <c r="BA1387" s="65"/>
      <c r="BB1387" s="65"/>
      <c r="BC1387" s="65"/>
      <c r="BD1387" s="65"/>
      <c r="BE1387" s="65"/>
      <c r="BF1387" s="65"/>
      <c r="BG1387" s="65"/>
      <c r="BH1387" s="65"/>
      <c r="BI1387" s="65"/>
      <c r="BJ1387" s="65"/>
      <c r="BK1387" s="65"/>
      <c r="BL1387" s="65"/>
      <c r="BM1387" s="65"/>
      <c r="BN1387" s="65"/>
      <c r="BO1387" s="65"/>
      <c r="BP1387" s="65"/>
      <c r="BQ1387" s="65"/>
      <c r="BR1387" s="65"/>
      <c r="BS1387" s="65"/>
      <c r="BT1387" s="65"/>
      <c r="BU1387" s="65"/>
      <c r="BV1387" s="65"/>
      <c r="BW1387" s="65"/>
      <c r="BX1387" s="65"/>
      <c r="BY1387" s="65"/>
      <c r="BZ1387" s="65"/>
      <c r="CA1387" s="65"/>
      <c r="CB1387" s="65"/>
      <c r="CC1387" s="65"/>
      <c r="CD1387" s="65"/>
      <c r="CE1387" s="65"/>
      <c r="CF1387" s="65"/>
      <c r="CG1387" s="65"/>
      <c r="CH1387" s="65"/>
      <c r="CI1387" s="65"/>
      <c r="CJ1387" s="65"/>
      <c r="CK1387" s="65"/>
      <c r="CL1387" s="65"/>
      <c r="CM1387" s="65"/>
      <c r="CN1387" s="65"/>
      <c r="CO1387" s="65"/>
      <c r="CP1387" s="65"/>
      <c r="CQ1387" s="65"/>
      <c r="CR1387" s="65"/>
      <c r="CS1387" s="65"/>
      <c r="CT1387" s="65"/>
      <c r="CU1387" s="65"/>
      <c r="CV1387" s="65"/>
      <c r="CW1387" s="65"/>
      <c r="CX1387" s="65"/>
      <c r="CY1387" s="65"/>
      <c r="CZ1387" s="65"/>
      <c r="DA1387" s="65"/>
      <c r="DB1387" s="65"/>
      <c r="DC1387" s="65"/>
      <c r="DD1387" s="65"/>
      <c r="DE1387" s="65"/>
      <c r="DF1387" s="65"/>
      <c r="DG1387" s="65"/>
      <c r="DH1387" s="65"/>
      <c r="DI1387" s="65"/>
      <c r="DJ1387" s="65"/>
      <c r="DK1387" s="65"/>
      <c r="DL1387" s="65"/>
      <c r="DM1387" s="65"/>
      <c r="DN1387" s="65"/>
      <c r="DO1387" s="65"/>
      <c r="DP1387" s="65"/>
      <c r="DQ1387" s="65"/>
      <c r="DR1387" s="65"/>
      <c r="DS1387" s="65"/>
      <c r="DT1387" s="65"/>
      <c r="DU1387" s="65"/>
      <c r="DV1387" s="65"/>
      <c r="DW1387" s="65"/>
      <c r="DX1387" s="65"/>
      <c r="DY1387" s="65"/>
      <c r="DZ1387" s="65"/>
      <c r="EA1387" s="65"/>
    </row>
    <row r="1388" spans="1:131" x14ac:dyDescent="0.25">
      <c r="A1388" s="65"/>
      <c r="B1388" s="65"/>
      <c r="C1388" s="65"/>
      <c r="D1388" s="65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65"/>
      <c r="X1388" s="65"/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  <c r="AL1388" s="65"/>
      <c r="AM1388" s="65"/>
      <c r="AN1388" s="65"/>
      <c r="AO1388" s="65"/>
      <c r="AP1388" s="65"/>
      <c r="AQ1388" s="65"/>
      <c r="AR1388" s="65"/>
      <c r="AS1388" s="65"/>
      <c r="AT1388" s="65"/>
      <c r="AU1388" s="65"/>
      <c r="AV1388" s="65"/>
      <c r="AW1388" s="65"/>
      <c r="AX1388" s="65"/>
      <c r="AY1388" s="65"/>
      <c r="AZ1388" s="65"/>
      <c r="BA1388" s="65"/>
      <c r="BB1388" s="65"/>
      <c r="BC1388" s="65"/>
      <c r="BD1388" s="65"/>
      <c r="BE1388" s="65"/>
      <c r="BF1388" s="65"/>
      <c r="BG1388" s="65"/>
      <c r="BH1388" s="65"/>
      <c r="BI1388" s="65"/>
      <c r="BJ1388" s="65"/>
      <c r="BK1388" s="65"/>
      <c r="BL1388" s="65"/>
      <c r="BM1388" s="65"/>
      <c r="BN1388" s="65"/>
      <c r="BO1388" s="65"/>
      <c r="BP1388" s="65"/>
      <c r="BQ1388" s="65"/>
      <c r="BR1388" s="65"/>
      <c r="BS1388" s="65"/>
      <c r="BT1388" s="65"/>
      <c r="BU1388" s="65"/>
      <c r="BV1388" s="65"/>
      <c r="BW1388" s="65"/>
      <c r="BX1388" s="65"/>
      <c r="BY1388" s="65"/>
      <c r="BZ1388" s="65"/>
      <c r="CA1388" s="65"/>
      <c r="CB1388" s="65"/>
      <c r="CC1388" s="65"/>
      <c r="CD1388" s="65"/>
      <c r="CE1388" s="65"/>
      <c r="CF1388" s="65"/>
      <c r="CG1388" s="65"/>
      <c r="CH1388" s="65"/>
      <c r="CI1388" s="65"/>
      <c r="CJ1388" s="65"/>
      <c r="CK1388" s="65"/>
      <c r="CL1388" s="65"/>
      <c r="CM1388" s="65"/>
      <c r="CN1388" s="65"/>
      <c r="CO1388" s="65"/>
      <c r="CP1388" s="65"/>
      <c r="CQ1388" s="65"/>
      <c r="CR1388" s="65"/>
      <c r="CS1388" s="65"/>
      <c r="CT1388" s="65"/>
      <c r="CU1388" s="65"/>
      <c r="CV1388" s="65"/>
      <c r="CW1388" s="65"/>
      <c r="CX1388" s="65"/>
      <c r="CY1388" s="65"/>
      <c r="CZ1388" s="65"/>
      <c r="DA1388" s="65"/>
      <c r="DB1388" s="65"/>
      <c r="DC1388" s="65"/>
      <c r="DD1388" s="65"/>
      <c r="DE1388" s="65"/>
      <c r="DF1388" s="65"/>
      <c r="DG1388" s="65"/>
      <c r="DH1388" s="65"/>
      <c r="DI1388" s="65"/>
      <c r="DJ1388" s="65"/>
      <c r="DK1388" s="65"/>
      <c r="DL1388" s="65"/>
      <c r="DM1388" s="65"/>
      <c r="DN1388" s="65"/>
      <c r="DO1388" s="65"/>
      <c r="DP1388" s="65"/>
      <c r="DQ1388" s="65"/>
      <c r="DR1388" s="65"/>
      <c r="DS1388" s="65"/>
      <c r="DT1388" s="65"/>
      <c r="DU1388" s="65"/>
      <c r="DV1388" s="65"/>
      <c r="DW1388" s="65"/>
      <c r="DX1388" s="65"/>
      <c r="DY1388" s="65"/>
      <c r="DZ1388" s="65"/>
      <c r="EA1388" s="65"/>
    </row>
    <row r="1389" spans="1:131" x14ac:dyDescent="0.25">
      <c r="A1389" s="65"/>
      <c r="B1389" s="65"/>
      <c r="C1389" s="65"/>
      <c r="D1389" s="65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65"/>
      <c r="X1389" s="65"/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  <c r="AL1389" s="65"/>
      <c r="AM1389" s="65"/>
      <c r="AN1389" s="65"/>
      <c r="AO1389" s="65"/>
      <c r="AP1389" s="65"/>
      <c r="AQ1389" s="65"/>
      <c r="AR1389" s="65"/>
      <c r="AS1389" s="65"/>
      <c r="AT1389" s="65"/>
      <c r="AU1389" s="65"/>
      <c r="AV1389" s="65"/>
      <c r="AW1389" s="65"/>
      <c r="AX1389" s="65"/>
      <c r="AY1389" s="65"/>
      <c r="AZ1389" s="65"/>
      <c r="BA1389" s="65"/>
      <c r="BB1389" s="65"/>
      <c r="BC1389" s="65"/>
      <c r="BD1389" s="65"/>
      <c r="BE1389" s="65"/>
      <c r="BF1389" s="65"/>
      <c r="BG1389" s="65"/>
      <c r="BH1389" s="65"/>
      <c r="BI1389" s="65"/>
      <c r="BJ1389" s="65"/>
      <c r="BK1389" s="65"/>
      <c r="BL1389" s="65"/>
      <c r="BM1389" s="65"/>
      <c r="BN1389" s="65"/>
      <c r="BO1389" s="65"/>
      <c r="BP1389" s="65"/>
      <c r="BQ1389" s="65"/>
      <c r="BR1389" s="65"/>
      <c r="BS1389" s="65"/>
      <c r="BT1389" s="65"/>
      <c r="BU1389" s="65"/>
      <c r="BV1389" s="65"/>
      <c r="BW1389" s="65"/>
      <c r="BX1389" s="65"/>
      <c r="BY1389" s="65"/>
      <c r="BZ1389" s="65"/>
      <c r="CA1389" s="65"/>
      <c r="CB1389" s="65"/>
      <c r="CC1389" s="65"/>
      <c r="CD1389" s="65"/>
      <c r="CE1389" s="65"/>
      <c r="CF1389" s="65"/>
      <c r="CG1389" s="65"/>
      <c r="CH1389" s="65"/>
      <c r="CI1389" s="65"/>
      <c r="CJ1389" s="65"/>
      <c r="CK1389" s="65"/>
      <c r="CL1389" s="65"/>
      <c r="CM1389" s="65"/>
      <c r="CN1389" s="65"/>
      <c r="CO1389" s="65"/>
      <c r="CP1389" s="65"/>
      <c r="CQ1389" s="65"/>
      <c r="CR1389" s="65"/>
      <c r="CS1389" s="65"/>
      <c r="CT1389" s="65"/>
      <c r="CU1389" s="65"/>
      <c r="CV1389" s="65"/>
      <c r="CW1389" s="65"/>
      <c r="CX1389" s="65"/>
      <c r="CY1389" s="65"/>
      <c r="CZ1389" s="65"/>
      <c r="DA1389" s="65"/>
      <c r="DB1389" s="65"/>
      <c r="DC1389" s="65"/>
      <c r="DD1389" s="65"/>
      <c r="DE1389" s="65"/>
      <c r="DF1389" s="65"/>
      <c r="DG1389" s="65"/>
      <c r="DH1389" s="65"/>
      <c r="DI1389" s="65"/>
      <c r="DJ1389" s="65"/>
      <c r="DK1389" s="65"/>
      <c r="DL1389" s="65"/>
      <c r="DM1389" s="65"/>
      <c r="DN1389" s="65"/>
      <c r="DO1389" s="65"/>
      <c r="DP1389" s="65"/>
      <c r="DQ1389" s="65"/>
      <c r="DR1389" s="65"/>
      <c r="DS1389" s="65"/>
      <c r="DT1389" s="65"/>
      <c r="DU1389" s="65"/>
      <c r="DV1389" s="65"/>
      <c r="DW1389" s="65"/>
      <c r="DX1389" s="65"/>
      <c r="DY1389" s="65"/>
      <c r="DZ1389" s="65"/>
      <c r="EA1389" s="65"/>
    </row>
    <row r="1390" spans="1:131" x14ac:dyDescent="0.25">
      <c r="A1390" s="65"/>
      <c r="B1390" s="65"/>
      <c r="C1390" s="65"/>
      <c r="D1390" s="65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65"/>
      <c r="X1390" s="65"/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  <c r="AL1390" s="65"/>
      <c r="AM1390" s="65"/>
      <c r="AN1390" s="65"/>
      <c r="AO1390" s="65"/>
      <c r="AP1390" s="65"/>
      <c r="AQ1390" s="65"/>
      <c r="AR1390" s="65"/>
      <c r="AS1390" s="65"/>
      <c r="AT1390" s="65"/>
      <c r="AU1390" s="65"/>
      <c r="AV1390" s="65"/>
      <c r="AW1390" s="65"/>
      <c r="AX1390" s="65"/>
      <c r="AY1390" s="65"/>
      <c r="AZ1390" s="65"/>
      <c r="BA1390" s="65"/>
      <c r="BB1390" s="65"/>
      <c r="BC1390" s="65"/>
      <c r="BD1390" s="65"/>
      <c r="BE1390" s="65"/>
      <c r="BF1390" s="65"/>
      <c r="BG1390" s="65"/>
      <c r="BH1390" s="65"/>
      <c r="BI1390" s="65"/>
      <c r="BJ1390" s="65"/>
      <c r="BK1390" s="65"/>
      <c r="BL1390" s="65"/>
      <c r="BM1390" s="65"/>
      <c r="BN1390" s="65"/>
      <c r="BO1390" s="65"/>
      <c r="BP1390" s="65"/>
      <c r="BQ1390" s="65"/>
      <c r="BR1390" s="65"/>
      <c r="BS1390" s="65"/>
      <c r="BT1390" s="65"/>
      <c r="BU1390" s="65"/>
      <c r="BV1390" s="65"/>
      <c r="BW1390" s="65"/>
      <c r="BX1390" s="65"/>
      <c r="BY1390" s="65"/>
      <c r="BZ1390" s="65"/>
      <c r="CA1390" s="65"/>
      <c r="CB1390" s="65"/>
      <c r="CC1390" s="65"/>
      <c r="CD1390" s="65"/>
      <c r="CE1390" s="65"/>
      <c r="CF1390" s="65"/>
      <c r="CG1390" s="65"/>
      <c r="CH1390" s="65"/>
      <c r="CI1390" s="65"/>
      <c r="CJ1390" s="65"/>
      <c r="CK1390" s="65"/>
      <c r="CL1390" s="65"/>
      <c r="CM1390" s="65"/>
      <c r="CN1390" s="65"/>
      <c r="CO1390" s="65"/>
      <c r="CP1390" s="65"/>
      <c r="CQ1390" s="65"/>
      <c r="CR1390" s="65"/>
      <c r="CS1390" s="65"/>
      <c r="CT1390" s="65"/>
      <c r="CU1390" s="65"/>
      <c r="CV1390" s="65"/>
      <c r="CW1390" s="65"/>
      <c r="CX1390" s="65"/>
      <c r="CY1390" s="65"/>
      <c r="CZ1390" s="65"/>
      <c r="DA1390" s="65"/>
      <c r="DB1390" s="65"/>
      <c r="DC1390" s="65"/>
      <c r="DD1390" s="65"/>
      <c r="DE1390" s="65"/>
      <c r="DF1390" s="65"/>
      <c r="DG1390" s="65"/>
      <c r="DH1390" s="65"/>
      <c r="DI1390" s="65"/>
      <c r="DJ1390" s="65"/>
      <c r="DK1390" s="65"/>
      <c r="DL1390" s="65"/>
      <c r="DM1390" s="65"/>
      <c r="DN1390" s="65"/>
      <c r="DO1390" s="65"/>
      <c r="DP1390" s="65"/>
      <c r="DQ1390" s="65"/>
      <c r="DR1390" s="65"/>
      <c r="DS1390" s="65"/>
      <c r="DT1390" s="65"/>
      <c r="DU1390" s="65"/>
      <c r="DV1390" s="65"/>
      <c r="DW1390" s="65"/>
      <c r="DX1390" s="65"/>
      <c r="DY1390" s="65"/>
      <c r="DZ1390" s="65"/>
      <c r="EA1390" s="65"/>
    </row>
    <row r="1391" spans="1:131" x14ac:dyDescent="0.25">
      <c r="A1391" s="65"/>
      <c r="B1391" s="65"/>
      <c r="C1391" s="65"/>
      <c r="D1391" s="65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65"/>
      <c r="X1391" s="65"/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  <c r="AL1391" s="65"/>
      <c r="AM1391" s="65"/>
      <c r="AN1391" s="65"/>
      <c r="AO1391" s="65"/>
      <c r="AP1391" s="65"/>
      <c r="AQ1391" s="65"/>
      <c r="AR1391" s="65"/>
      <c r="AS1391" s="65"/>
      <c r="AT1391" s="65"/>
      <c r="AU1391" s="65"/>
      <c r="AV1391" s="65"/>
      <c r="AW1391" s="65"/>
      <c r="AX1391" s="65"/>
      <c r="AY1391" s="65"/>
      <c r="AZ1391" s="65"/>
      <c r="BA1391" s="65"/>
      <c r="BB1391" s="65"/>
      <c r="BC1391" s="65"/>
      <c r="BD1391" s="65"/>
      <c r="BE1391" s="65"/>
      <c r="BF1391" s="65"/>
      <c r="BG1391" s="65"/>
      <c r="BH1391" s="65"/>
      <c r="BI1391" s="65"/>
      <c r="BJ1391" s="65"/>
      <c r="BK1391" s="65"/>
      <c r="BL1391" s="65"/>
      <c r="BM1391" s="65"/>
      <c r="BN1391" s="65"/>
      <c r="BO1391" s="65"/>
      <c r="BP1391" s="65"/>
      <c r="BQ1391" s="65"/>
      <c r="BR1391" s="65"/>
      <c r="BS1391" s="65"/>
      <c r="BT1391" s="65"/>
      <c r="BU1391" s="65"/>
      <c r="BV1391" s="65"/>
      <c r="BW1391" s="65"/>
      <c r="BX1391" s="65"/>
      <c r="BY1391" s="65"/>
      <c r="BZ1391" s="65"/>
      <c r="CA1391" s="65"/>
      <c r="CB1391" s="65"/>
      <c r="CC1391" s="65"/>
      <c r="CD1391" s="65"/>
      <c r="CE1391" s="65"/>
      <c r="CF1391" s="65"/>
      <c r="CG1391" s="65"/>
      <c r="CH1391" s="65"/>
      <c r="CI1391" s="65"/>
      <c r="CJ1391" s="65"/>
      <c r="CK1391" s="65"/>
      <c r="CL1391" s="65"/>
      <c r="CM1391" s="65"/>
      <c r="CN1391" s="65"/>
      <c r="CO1391" s="65"/>
      <c r="CP1391" s="65"/>
      <c r="CQ1391" s="65"/>
      <c r="CR1391" s="65"/>
      <c r="CS1391" s="65"/>
      <c r="CT1391" s="65"/>
      <c r="CU1391" s="65"/>
      <c r="CV1391" s="65"/>
      <c r="CW1391" s="65"/>
      <c r="CX1391" s="65"/>
      <c r="CY1391" s="65"/>
      <c r="CZ1391" s="65"/>
      <c r="DA1391" s="65"/>
      <c r="DB1391" s="65"/>
      <c r="DC1391" s="65"/>
      <c r="DD1391" s="65"/>
      <c r="DE1391" s="65"/>
      <c r="DF1391" s="65"/>
      <c r="DG1391" s="65"/>
      <c r="DH1391" s="65"/>
      <c r="DI1391" s="65"/>
      <c r="DJ1391" s="65"/>
      <c r="DK1391" s="65"/>
      <c r="DL1391" s="65"/>
      <c r="DM1391" s="65"/>
      <c r="DN1391" s="65"/>
      <c r="DO1391" s="65"/>
      <c r="DP1391" s="65"/>
      <c r="DQ1391" s="65"/>
      <c r="DR1391" s="65"/>
      <c r="DS1391" s="65"/>
      <c r="DT1391" s="65"/>
      <c r="DU1391" s="65"/>
      <c r="DV1391" s="65"/>
      <c r="DW1391" s="65"/>
      <c r="DX1391" s="65"/>
      <c r="DY1391" s="65"/>
      <c r="DZ1391" s="65"/>
      <c r="EA1391" s="65"/>
    </row>
    <row r="1392" spans="1:131" x14ac:dyDescent="0.25">
      <c r="A1392" s="65"/>
      <c r="B1392" s="65"/>
      <c r="C1392" s="65"/>
      <c r="D1392" s="65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65"/>
      <c r="X1392" s="65"/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  <c r="AL1392" s="65"/>
      <c r="AM1392" s="65"/>
      <c r="AN1392" s="65"/>
      <c r="AO1392" s="65"/>
      <c r="AP1392" s="65"/>
      <c r="AQ1392" s="65"/>
      <c r="AR1392" s="65"/>
      <c r="AS1392" s="65"/>
      <c r="AT1392" s="65"/>
      <c r="AU1392" s="65"/>
      <c r="AV1392" s="65"/>
      <c r="AW1392" s="65"/>
      <c r="AX1392" s="65"/>
      <c r="AY1392" s="65"/>
      <c r="AZ1392" s="65"/>
      <c r="BA1392" s="65"/>
      <c r="BB1392" s="65"/>
      <c r="BC1392" s="65"/>
      <c r="BD1392" s="65"/>
      <c r="BE1392" s="65"/>
      <c r="BF1392" s="65"/>
      <c r="BG1392" s="65"/>
      <c r="BH1392" s="65"/>
      <c r="BI1392" s="65"/>
      <c r="BJ1392" s="65"/>
      <c r="BK1392" s="65"/>
      <c r="BL1392" s="65"/>
      <c r="BM1392" s="65"/>
      <c r="BN1392" s="65"/>
      <c r="BO1392" s="65"/>
      <c r="BP1392" s="65"/>
      <c r="BQ1392" s="65"/>
      <c r="BR1392" s="65"/>
      <c r="BS1392" s="65"/>
      <c r="BT1392" s="65"/>
      <c r="BU1392" s="65"/>
      <c r="BV1392" s="65"/>
      <c r="BW1392" s="65"/>
      <c r="BX1392" s="65"/>
      <c r="BY1392" s="65"/>
      <c r="BZ1392" s="65"/>
      <c r="CA1392" s="65"/>
      <c r="CB1392" s="65"/>
      <c r="CC1392" s="65"/>
      <c r="CD1392" s="65"/>
      <c r="CE1392" s="65"/>
      <c r="CF1392" s="65"/>
      <c r="CG1392" s="65"/>
      <c r="CH1392" s="65"/>
      <c r="CI1392" s="65"/>
      <c r="CJ1392" s="65"/>
      <c r="CK1392" s="65"/>
      <c r="CL1392" s="65"/>
      <c r="CM1392" s="65"/>
      <c r="CN1392" s="65"/>
      <c r="CO1392" s="65"/>
      <c r="CP1392" s="65"/>
      <c r="CQ1392" s="65"/>
      <c r="CR1392" s="65"/>
      <c r="CS1392" s="65"/>
      <c r="CT1392" s="65"/>
      <c r="CU1392" s="65"/>
      <c r="CV1392" s="65"/>
      <c r="CW1392" s="65"/>
      <c r="CX1392" s="65"/>
      <c r="CY1392" s="65"/>
      <c r="CZ1392" s="65"/>
      <c r="DA1392" s="65"/>
      <c r="DB1392" s="65"/>
      <c r="DC1392" s="65"/>
      <c r="DD1392" s="65"/>
      <c r="DE1392" s="65"/>
      <c r="DF1392" s="65"/>
      <c r="DG1392" s="65"/>
      <c r="DH1392" s="65"/>
      <c r="DI1392" s="65"/>
      <c r="DJ1392" s="65"/>
      <c r="DK1392" s="65"/>
      <c r="DL1392" s="65"/>
      <c r="DM1392" s="65"/>
      <c r="DN1392" s="65"/>
      <c r="DO1392" s="65"/>
      <c r="DP1392" s="65"/>
      <c r="DQ1392" s="65"/>
      <c r="DR1392" s="65"/>
      <c r="DS1392" s="65"/>
      <c r="DT1392" s="65"/>
      <c r="DU1392" s="65"/>
      <c r="DV1392" s="65"/>
      <c r="DW1392" s="65"/>
      <c r="DX1392" s="65"/>
      <c r="DY1392" s="65"/>
      <c r="DZ1392" s="65"/>
      <c r="EA1392" s="65"/>
    </row>
    <row r="1393" spans="1:131" x14ac:dyDescent="0.25">
      <c r="A1393" s="65"/>
      <c r="B1393" s="65"/>
      <c r="C1393" s="65"/>
      <c r="D1393" s="65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65"/>
      <c r="X1393" s="65"/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  <c r="AL1393" s="65"/>
      <c r="AM1393" s="65"/>
      <c r="AN1393" s="65"/>
      <c r="AO1393" s="65"/>
      <c r="AP1393" s="65"/>
      <c r="AQ1393" s="65"/>
      <c r="AR1393" s="65"/>
      <c r="AS1393" s="65"/>
      <c r="AT1393" s="65"/>
      <c r="AU1393" s="65"/>
      <c r="AV1393" s="65"/>
      <c r="AW1393" s="65"/>
      <c r="AX1393" s="65"/>
      <c r="AY1393" s="65"/>
      <c r="AZ1393" s="65"/>
      <c r="BA1393" s="65"/>
      <c r="BB1393" s="65"/>
      <c r="BC1393" s="65"/>
      <c r="BD1393" s="65"/>
      <c r="BE1393" s="65"/>
      <c r="BF1393" s="65"/>
      <c r="BG1393" s="65"/>
      <c r="BH1393" s="65"/>
      <c r="BI1393" s="65"/>
      <c r="BJ1393" s="65"/>
      <c r="BK1393" s="65"/>
      <c r="BL1393" s="65"/>
      <c r="BM1393" s="65"/>
      <c r="BN1393" s="65"/>
      <c r="BO1393" s="65"/>
      <c r="BP1393" s="65"/>
      <c r="BQ1393" s="65"/>
      <c r="BR1393" s="65"/>
      <c r="BS1393" s="65"/>
      <c r="BT1393" s="65"/>
      <c r="BU1393" s="65"/>
      <c r="BV1393" s="65"/>
      <c r="BW1393" s="65"/>
      <c r="BX1393" s="65"/>
      <c r="BY1393" s="65"/>
      <c r="BZ1393" s="65"/>
      <c r="CA1393" s="65"/>
      <c r="CB1393" s="65"/>
      <c r="CC1393" s="65"/>
      <c r="CD1393" s="65"/>
      <c r="CE1393" s="65"/>
      <c r="CF1393" s="65"/>
      <c r="CG1393" s="65"/>
      <c r="CH1393" s="65"/>
      <c r="CI1393" s="65"/>
      <c r="CJ1393" s="65"/>
      <c r="CK1393" s="65"/>
      <c r="CL1393" s="65"/>
      <c r="CM1393" s="65"/>
      <c r="CN1393" s="65"/>
      <c r="CO1393" s="65"/>
      <c r="CP1393" s="65"/>
      <c r="CQ1393" s="65"/>
      <c r="CR1393" s="65"/>
      <c r="CS1393" s="65"/>
      <c r="CT1393" s="65"/>
      <c r="CU1393" s="65"/>
      <c r="CV1393" s="65"/>
      <c r="CW1393" s="65"/>
      <c r="CX1393" s="65"/>
      <c r="CY1393" s="65"/>
      <c r="CZ1393" s="65"/>
      <c r="DA1393" s="65"/>
      <c r="DB1393" s="65"/>
      <c r="DC1393" s="65"/>
      <c r="DD1393" s="65"/>
      <c r="DE1393" s="65"/>
      <c r="DF1393" s="65"/>
      <c r="DG1393" s="65"/>
      <c r="DH1393" s="65"/>
      <c r="DI1393" s="65"/>
      <c r="DJ1393" s="65"/>
      <c r="DK1393" s="65"/>
      <c r="DL1393" s="65"/>
      <c r="DM1393" s="65"/>
      <c r="DN1393" s="65"/>
      <c r="DO1393" s="65"/>
      <c r="DP1393" s="65"/>
      <c r="DQ1393" s="65"/>
      <c r="DR1393" s="65"/>
      <c r="DS1393" s="65"/>
      <c r="DT1393" s="65"/>
      <c r="DU1393" s="65"/>
      <c r="DV1393" s="65"/>
      <c r="DW1393" s="65"/>
      <c r="DX1393" s="65"/>
      <c r="DY1393" s="65"/>
      <c r="DZ1393" s="65"/>
      <c r="EA1393" s="65"/>
    </row>
    <row r="1394" spans="1:131" x14ac:dyDescent="0.25">
      <c r="A1394" s="65"/>
      <c r="B1394" s="65"/>
      <c r="C1394" s="65"/>
      <c r="D1394" s="65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65"/>
      <c r="X1394" s="65"/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  <c r="AL1394" s="65"/>
      <c r="AM1394" s="65"/>
      <c r="AN1394" s="65"/>
      <c r="AO1394" s="65"/>
      <c r="AP1394" s="65"/>
      <c r="AQ1394" s="65"/>
      <c r="AR1394" s="65"/>
      <c r="AS1394" s="65"/>
      <c r="AT1394" s="65"/>
      <c r="AU1394" s="65"/>
      <c r="AV1394" s="65"/>
      <c r="AW1394" s="65"/>
      <c r="AX1394" s="65"/>
      <c r="AY1394" s="65"/>
      <c r="AZ1394" s="65"/>
      <c r="BA1394" s="65"/>
      <c r="BB1394" s="65"/>
      <c r="BC1394" s="65"/>
      <c r="BD1394" s="65"/>
      <c r="BE1394" s="65"/>
      <c r="BF1394" s="65"/>
      <c r="BG1394" s="65"/>
      <c r="BH1394" s="65"/>
      <c r="BI1394" s="65"/>
      <c r="BJ1394" s="65"/>
      <c r="BK1394" s="65"/>
      <c r="BL1394" s="65"/>
      <c r="BM1394" s="65"/>
      <c r="BN1394" s="65"/>
      <c r="BO1394" s="65"/>
      <c r="BP1394" s="65"/>
      <c r="BQ1394" s="65"/>
      <c r="BR1394" s="65"/>
      <c r="BS1394" s="65"/>
      <c r="BT1394" s="65"/>
      <c r="BU1394" s="65"/>
      <c r="BV1394" s="65"/>
      <c r="BW1394" s="65"/>
      <c r="BX1394" s="65"/>
      <c r="BY1394" s="65"/>
      <c r="BZ1394" s="65"/>
      <c r="CA1394" s="65"/>
      <c r="CB1394" s="65"/>
      <c r="CC1394" s="65"/>
      <c r="CD1394" s="65"/>
      <c r="CE1394" s="65"/>
      <c r="CF1394" s="65"/>
      <c r="CG1394" s="65"/>
      <c r="CH1394" s="65"/>
      <c r="CI1394" s="65"/>
      <c r="CJ1394" s="65"/>
      <c r="CK1394" s="65"/>
      <c r="CL1394" s="65"/>
      <c r="CM1394" s="65"/>
      <c r="CN1394" s="65"/>
      <c r="CO1394" s="65"/>
      <c r="CP1394" s="65"/>
      <c r="CQ1394" s="65"/>
      <c r="CR1394" s="65"/>
      <c r="CS1394" s="65"/>
      <c r="CT1394" s="65"/>
      <c r="CU1394" s="65"/>
      <c r="CV1394" s="65"/>
      <c r="CW1394" s="65"/>
      <c r="CX1394" s="65"/>
      <c r="CY1394" s="65"/>
      <c r="CZ1394" s="65"/>
      <c r="DA1394" s="65"/>
      <c r="DB1394" s="65"/>
      <c r="DC1394" s="65"/>
      <c r="DD1394" s="65"/>
      <c r="DE1394" s="65"/>
      <c r="DF1394" s="65"/>
      <c r="DG1394" s="65"/>
      <c r="DH1394" s="65"/>
      <c r="DI1394" s="65"/>
      <c r="DJ1394" s="65"/>
      <c r="DK1394" s="65"/>
      <c r="DL1394" s="65"/>
      <c r="DM1394" s="65"/>
      <c r="DN1394" s="65"/>
      <c r="DO1394" s="65"/>
      <c r="DP1394" s="65"/>
      <c r="DQ1394" s="65"/>
      <c r="DR1394" s="65"/>
      <c r="DS1394" s="65"/>
      <c r="DT1394" s="65"/>
      <c r="DU1394" s="65"/>
      <c r="DV1394" s="65"/>
      <c r="DW1394" s="65"/>
      <c r="DX1394" s="65"/>
      <c r="DY1394" s="65"/>
      <c r="DZ1394" s="65"/>
      <c r="EA1394" s="65"/>
    </row>
    <row r="1395" spans="1:131" x14ac:dyDescent="0.25">
      <c r="A1395" s="65"/>
      <c r="B1395" s="65"/>
      <c r="C1395" s="65"/>
      <c r="D1395" s="65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65"/>
      <c r="X1395" s="65"/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  <c r="AL1395" s="65"/>
      <c r="AM1395" s="65"/>
      <c r="AN1395" s="65"/>
      <c r="AO1395" s="65"/>
      <c r="AP1395" s="65"/>
      <c r="AQ1395" s="65"/>
      <c r="AR1395" s="65"/>
      <c r="AS1395" s="65"/>
      <c r="AT1395" s="65"/>
      <c r="AU1395" s="65"/>
      <c r="AV1395" s="65"/>
      <c r="AW1395" s="65"/>
      <c r="AX1395" s="65"/>
      <c r="AY1395" s="65"/>
      <c r="AZ1395" s="65"/>
      <c r="BA1395" s="65"/>
      <c r="BB1395" s="65"/>
      <c r="BC1395" s="65"/>
      <c r="BD1395" s="65"/>
      <c r="BE1395" s="65"/>
      <c r="BF1395" s="65"/>
      <c r="BG1395" s="65"/>
      <c r="BH1395" s="65"/>
      <c r="BI1395" s="65"/>
      <c r="BJ1395" s="65"/>
      <c r="BK1395" s="65"/>
      <c r="BL1395" s="65"/>
      <c r="BM1395" s="65"/>
      <c r="BN1395" s="65"/>
      <c r="BO1395" s="65"/>
      <c r="BP1395" s="65"/>
      <c r="BQ1395" s="65"/>
      <c r="BR1395" s="65"/>
      <c r="BS1395" s="65"/>
      <c r="BT1395" s="65"/>
      <c r="BU1395" s="65"/>
      <c r="BV1395" s="65"/>
      <c r="BW1395" s="65"/>
      <c r="BX1395" s="65"/>
      <c r="BY1395" s="65"/>
      <c r="BZ1395" s="65"/>
      <c r="CA1395" s="65"/>
      <c r="CB1395" s="65"/>
      <c r="CC1395" s="65"/>
      <c r="CD1395" s="65"/>
      <c r="CE1395" s="65"/>
      <c r="CF1395" s="65"/>
      <c r="CG1395" s="65"/>
      <c r="CH1395" s="65"/>
      <c r="CI1395" s="65"/>
      <c r="CJ1395" s="65"/>
      <c r="CK1395" s="65"/>
      <c r="CL1395" s="65"/>
      <c r="CM1395" s="65"/>
      <c r="CN1395" s="65"/>
      <c r="CO1395" s="65"/>
      <c r="CP1395" s="65"/>
      <c r="CQ1395" s="65"/>
      <c r="CR1395" s="65"/>
      <c r="CS1395" s="65"/>
      <c r="CT1395" s="65"/>
      <c r="CU1395" s="65"/>
      <c r="CV1395" s="65"/>
      <c r="CW1395" s="65"/>
      <c r="CX1395" s="65"/>
      <c r="CY1395" s="65"/>
      <c r="CZ1395" s="65"/>
      <c r="DA1395" s="65"/>
      <c r="DB1395" s="65"/>
      <c r="DC1395" s="65"/>
      <c r="DD1395" s="65"/>
      <c r="DE1395" s="65"/>
      <c r="DF1395" s="65"/>
      <c r="DG1395" s="65"/>
      <c r="DH1395" s="65"/>
      <c r="DI1395" s="65"/>
      <c r="DJ1395" s="65"/>
      <c r="DK1395" s="65"/>
      <c r="DL1395" s="65"/>
      <c r="DM1395" s="65"/>
      <c r="DN1395" s="65"/>
      <c r="DO1395" s="65"/>
      <c r="DP1395" s="65"/>
      <c r="DQ1395" s="65"/>
      <c r="DR1395" s="65"/>
      <c r="DS1395" s="65"/>
      <c r="DT1395" s="65"/>
      <c r="DU1395" s="65"/>
      <c r="DV1395" s="65"/>
      <c r="DW1395" s="65"/>
      <c r="DX1395" s="65"/>
      <c r="DY1395" s="65"/>
      <c r="DZ1395" s="65"/>
      <c r="EA1395" s="65"/>
    </row>
    <row r="1396" spans="1:131" x14ac:dyDescent="0.25">
      <c r="A1396" s="65"/>
      <c r="B1396" s="65"/>
      <c r="C1396" s="65"/>
      <c r="D1396" s="65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65"/>
      <c r="X1396" s="65"/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  <c r="AL1396" s="65"/>
      <c r="AM1396" s="65"/>
      <c r="AN1396" s="65"/>
      <c r="AO1396" s="65"/>
      <c r="AP1396" s="65"/>
      <c r="AQ1396" s="65"/>
      <c r="AR1396" s="65"/>
      <c r="AS1396" s="65"/>
      <c r="AT1396" s="65"/>
      <c r="AU1396" s="65"/>
      <c r="AV1396" s="65"/>
      <c r="AW1396" s="65"/>
      <c r="AX1396" s="65"/>
      <c r="AY1396" s="65"/>
      <c r="AZ1396" s="65"/>
      <c r="BA1396" s="65"/>
      <c r="BB1396" s="65"/>
      <c r="BC1396" s="65"/>
      <c r="BD1396" s="65"/>
      <c r="BE1396" s="65"/>
      <c r="BF1396" s="65"/>
      <c r="BG1396" s="65"/>
      <c r="BH1396" s="65"/>
      <c r="BI1396" s="65"/>
      <c r="BJ1396" s="65"/>
      <c r="BK1396" s="65"/>
      <c r="BL1396" s="65"/>
      <c r="BM1396" s="65"/>
      <c r="BN1396" s="65"/>
      <c r="BO1396" s="65"/>
      <c r="BP1396" s="65"/>
      <c r="BQ1396" s="65"/>
      <c r="BR1396" s="65"/>
      <c r="BS1396" s="65"/>
      <c r="BT1396" s="65"/>
      <c r="BU1396" s="65"/>
      <c r="BV1396" s="65"/>
      <c r="BW1396" s="65"/>
      <c r="BX1396" s="65"/>
      <c r="BY1396" s="65"/>
      <c r="BZ1396" s="65"/>
      <c r="CA1396" s="65"/>
      <c r="CB1396" s="65"/>
      <c r="CC1396" s="65"/>
      <c r="CD1396" s="65"/>
      <c r="CE1396" s="65"/>
      <c r="CF1396" s="65"/>
      <c r="CG1396" s="65"/>
      <c r="CH1396" s="65"/>
      <c r="CI1396" s="65"/>
      <c r="CJ1396" s="65"/>
      <c r="CK1396" s="65"/>
      <c r="CL1396" s="65"/>
      <c r="CM1396" s="65"/>
      <c r="CN1396" s="65"/>
      <c r="CO1396" s="65"/>
      <c r="CP1396" s="65"/>
      <c r="CQ1396" s="65"/>
      <c r="CR1396" s="65"/>
      <c r="CS1396" s="65"/>
      <c r="CT1396" s="65"/>
      <c r="CU1396" s="65"/>
      <c r="CV1396" s="65"/>
      <c r="CW1396" s="65"/>
      <c r="CX1396" s="65"/>
      <c r="CY1396" s="65"/>
      <c r="CZ1396" s="65"/>
      <c r="DA1396" s="65"/>
      <c r="DB1396" s="65"/>
      <c r="DC1396" s="65"/>
      <c r="DD1396" s="65"/>
      <c r="DE1396" s="65"/>
      <c r="DF1396" s="65"/>
      <c r="DG1396" s="65"/>
      <c r="DH1396" s="65"/>
      <c r="DI1396" s="65"/>
      <c r="DJ1396" s="65"/>
      <c r="DK1396" s="65"/>
      <c r="DL1396" s="65"/>
      <c r="DM1396" s="65"/>
      <c r="DN1396" s="65"/>
      <c r="DO1396" s="65"/>
      <c r="DP1396" s="65"/>
      <c r="DQ1396" s="65"/>
      <c r="DR1396" s="65"/>
      <c r="DS1396" s="65"/>
      <c r="DT1396" s="65"/>
      <c r="DU1396" s="65"/>
      <c r="DV1396" s="65"/>
      <c r="DW1396" s="65"/>
      <c r="DX1396" s="65"/>
      <c r="DY1396" s="65"/>
      <c r="DZ1396" s="65"/>
      <c r="EA1396" s="65"/>
    </row>
    <row r="1397" spans="1:131" x14ac:dyDescent="0.25">
      <c r="A1397" s="65"/>
      <c r="B1397" s="65"/>
      <c r="C1397" s="65"/>
      <c r="D1397" s="65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65"/>
      <c r="X1397" s="65"/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  <c r="AL1397" s="65"/>
      <c r="AM1397" s="65"/>
      <c r="AN1397" s="65"/>
      <c r="AO1397" s="65"/>
      <c r="AP1397" s="65"/>
      <c r="AQ1397" s="65"/>
      <c r="AR1397" s="65"/>
      <c r="AS1397" s="65"/>
      <c r="AT1397" s="65"/>
      <c r="AU1397" s="65"/>
      <c r="AV1397" s="65"/>
      <c r="AW1397" s="65"/>
      <c r="AX1397" s="65"/>
      <c r="AY1397" s="65"/>
      <c r="AZ1397" s="65"/>
      <c r="BA1397" s="65"/>
      <c r="BB1397" s="65"/>
      <c r="BC1397" s="65"/>
      <c r="BD1397" s="65"/>
      <c r="BE1397" s="65"/>
      <c r="BF1397" s="65"/>
      <c r="BG1397" s="65"/>
      <c r="BH1397" s="65"/>
      <c r="BI1397" s="65"/>
      <c r="BJ1397" s="65"/>
      <c r="BK1397" s="65"/>
      <c r="BL1397" s="65"/>
      <c r="BM1397" s="65"/>
      <c r="BN1397" s="65"/>
      <c r="BO1397" s="65"/>
      <c r="BP1397" s="65"/>
      <c r="BQ1397" s="65"/>
      <c r="BR1397" s="65"/>
      <c r="BS1397" s="65"/>
      <c r="BT1397" s="65"/>
      <c r="BU1397" s="65"/>
      <c r="BV1397" s="65"/>
      <c r="BW1397" s="65"/>
      <c r="BX1397" s="65"/>
      <c r="BY1397" s="65"/>
      <c r="BZ1397" s="65"/>
      <c r="CA1397" s="65"/>
      <c r="CB1397" s="65"/>
      <c r="CC1397" s="65"/>
      <c r="CD1397" s="65"/>
      <c r="CE1397" s="65"/>
      <c r="CF1397" s="65"/>
      <c r="CG1397" s="65"/>
      <c r="CH1397" s="65"/>
      <c r="CI1397" s="65"/>
      <c r="CJ1397" s="65"/>
      <c r="CK1397" s="65"/>
      <c r="CL1397" s="65"/>
      <c r="CM1397" s="65"/>
      <c r="CN1397" s="65"/>
      <c r="CO1397" s="65"/>
      <c r="CP1397" s="65"/>
      <c r="CQ1397" s="65"/>
      <c r="CR1397" s="65"/>
      <c r="CS1397" s="65"/>
      <c r="CT1397" s="65"/>
      <c r="CU1397" s="65"/>
      <c r="CV1397" s="65"/>
      <c r="CW1397" s="65"/>
      <c r="CX1397" s="65"/>
      <c r="CY1397" s="65"/>
      <c r="CZ1397" s="65"/>
      <c r="DA1397" s="65"/>
      <c r="DB1397" s="65"/>
      <c r="DC1397" s="65"/>
      <c r="DD1397" s="65"/>
      <c r="DE1397" s="65"/>
      <c r="DF1397" s="65"/>
      <c r="DG1397" s="65"/>
      <c r="DH1397" s="65"/>
      <c r="DI1397" s="65"/>
      <c r="DJ1397" s="65"/>
      <c r="DK1397" s="65"/>
      <c r="DL1397" s="65"/>
      <c r="DM1397" s="65"/>
      <c r="DN1397" s="65"/>
      <c r="DO1397" s="65"/>
      <c r="DP1397" s="65"/>
      <c r="DQ1397" s="65"/>
      <c r="DR1397" s="65"/>
      <c r="DS1397" s="65"/>
      <c r="DT1397" s="65"/>
      <c r="DU1397" s="65"/>
      <c r="DV1397" s="65"/>
      <c r="DW1397" s="65"/>
      <c r="DX1397" s="65"/>
      <c r="DY1397" s="65"/>
      <c r="DZ1397" s="65"/>
      <c r="EA1397" s="65"/>
    </row>
    <row r="1398" spans="1:131" x14ac:dyDescent="0.25">
      <c r="A1398" s="65"/>
      <c r="B1398" s="65"/>
      <c r="C1398" s="65"/>
      <c r="D1398" s="65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65"/>
      <c r="X1398" s="65"/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  <c r="AL1398" s="65"/>
      <c r="AM1398" s="65"/>
      <c r="AN1398" s="65"/>
      <c r="AO1398" s="65"/>
      <c r="AP1398" s="65"/>
      <c r="AQ1398" s="65"/>
      <c r="AR1398" s="65"/>
      <c r="AS1398" s="65"/>
      <c r="AT1398" s="65"/>
      <c r="AU1398" s="65"/>
      <c r="AV1398" s="65"/>
      <c r="AW1398" s="65"/>
      <c r="AX1398" s="65"/>
      <c r="AY1398" s="65"/>
      <c r="AZ1398" s="65"/>
      <c r="BA1398" s="65"/>
      <c r="BB1398" s="65"/>
      <c r="BC1398" s="65"/>
      <c r="BD1398" s="65"/>
      <c r="BE1398" s="65"/>
      <c r="BF1398" s="65"/>
      <c r="BG1398" s="65"/>
      <c r="BH1398" s="65"/>
      <c r="BI1398" s="65"/>
      <c r="BJ1398" s="65"/>
      <c r="BK1398" s="65"/>
      <c r="BL1398" s="65"/>
      <c r="BM1398" s="65"/>
      <c r="BN1398" s="65"/>
      <c r="BO1398" s="65"/>
      <c r="BP1398" s="65"/>
      <c r="BQ1398" s="65"/>
      <c r="BR1398" s="65"/>
      <c r="BS1398" s="65"/>
      <c r="BT1398" s="65"/>
      <c r="BU1398" s="65"/>
      <c r="BV1398" s="65"/>
      <c r="BW1398" s="65"/>
      <c r="BX1398" s="65"/>
      <c r="BY1398" s="65"/>
      <c r="BZ1398" s="65"/>
      <c r="CA1398" s="65"/>
      <c r="CB1398" s="65"/>
      <c r="CC1398" s="65"/>
      <c r="CD1398" s="65"/>
      <c r="CE1398" s="65"/>
      <c r="CF1398" s="65"/>
      <c r="CG1398" s="65"/>
      <c r="CH1398" s="65"/>
      <c r="CI1398" s="65"/>
      <c r="CJ1398" s="65"/>
      <c r="CK1398" s="65"/>
      <c r="CL1398" s="65"/>
      <c r="CM1398" s="65"/>
      <c r="CN1398" s="65"/>
      <c r="CO1398" s="65"/>
      <c r="CP1398" s="65"/>
      <c r="CQ1398" s="65"/>
      <c r="CR1398" s="65"/>
      <c r="CS1398" s="65"/>
      <c r="CT1398" s="65"/>
      <c r="CU1398" s="65"/>
      <c r="CV1398" s="65"/>
      <c r="CW1398" s="65"/>
      <c r="CX1398" s="65"/>
      <c r="CY1398" s="65"/>
      <c r="CZ1398" s="65"/>
      <c r="DA1398" s="65"/>
      <c r="DB1398" s="65"/>
      <c r="DC1398" s="65"/>
      <c r="DD1398" s="65"/>
      <c r="DE1398" s="65"/>
      <c r="DF1398" s="65"/>
      <c r="DG1398" s="65"/>
      <c r="DH1398" s="65"/>
      <c r="DI1398" s="65"/>
      <c r="DJ1398" s="65"/>
      <c r="DK1398" s="65"/>
      <c r="DL1398" s="65"/>
      <c r="DM1398" s="65"/>
      <c r="DN1398" s="65"/>
      <c r="DO1398" s="65"/>
      <c r="DP1398" s="65"/>
      <c r="DQ1398" s="65"/>
      <c r="DR1398" s="65"/>
      <c r="DS1398" s="65"/>
      <c r="DT1398" s="65"/>
      <c r="DU1398" s="65"/>
      <c r="DV1398" s="65"/>
      <c r="DW1398" s="65"/>
      <c r="DX1398" s="65"/>
      <c r="DY1398" s="65"/>
      <c r="DZ1398" s="65"/>
      <c r="EA1398" s="65"/>
    </row>
    <row r="1399" spans="1:131" x14ac:dyDescent="0.25">
      <c r="A1399" s="65"/>
      <c r="B1399" s="65"/>
      <c r="C1399" s="65"/>
      <c r="D1399" s="65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65"/>
      <c r="X1399" s="65"/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  <c r="AL1399" s="65"/>
      <c r="AM1399" s="65"/>
      <c r="AN1399" s="65"/>
      <c r="AO1399" s="65"/>
      <c r="AP1399" s="65"/>
      <c r="AQ1399" s="65"/>
      <c r="AR1399" s="65"/>
      <c r="AS1399" s="65"/>
      <c r="AT1399" s="65"/>
      <c r="AU1399" s="65"/>
      <c r="AV1399" s="65"/>
      <c r="AW1399" s="65"/>
      <c r="AX1399" s="65"/>
      <c r="AY1399" s="65"/>
      <c r="AZ1399" s="65"/>
      <c r="BA1399" s="65"/>
      <c r="BB1399" s="65"/>
      <c r="BC1399" s="65"/>
      <c r="BD1399" s="65"/>
      <c r="BE1399" s="65"/>
      <c r="BF1399" s="65"/>
      <c r="BG1399" s="65"/>
      <c r="BH1399" s="65"/>
      <c r="BI1399" s="65"/>
      <c r="BJ1399" s="65"/>
      <c r="BK1399" s="65"/>
      <c r="BL1399" s="65"/>
      <c r="BM1399" s="65"/>
      <c r="BN1399" s="65"/>
      <c r="BO1399" s="65"/>
      <c r="BP1399" s="65"/>
      <c r="BQ1399" s="65"/>
      <c r="BR1399" s="65"/>
      <c r="BS1399" s="65"/>
      <c r="BT1399" s="65"/>
      <c r="BU1399" s="65"/>
      <c r="BV1399" s="65"/>
      <c r="BW1399" s="65"/>
      <c r="BX1399" s="65"/>
      <c r="BY1399" s="65"/>
      <c r="BZ1399" s="65"/>
      <c r="CA1399" s="65"/>
      <c r="CB1399" s="65"/>
      <c r="CC1399" s="65"/>
      <c r="CD1399" s="65"/>
      <c r="CE1399" s="65"/>
      <c r="CF1399" s="65"/>
      <c r="CG1399" s="65"/>
      <c r="CH1399" s="65"/>
      <c r="CI1399" s="65"/>
      <c r="CJ1399" s="65"/>
      <c r="CK1399" s="65"/>
      <c r="CL1399" s="65"/>
      <c r="CM1399" s="65"/>
      <c r="CN1399" s="65"/>
      <c r="CO1399" s="65"/>
      <c r="CP1399" s="65"/>
      <c r="CQ1399" s="65"/>
      <c r="CR1399" s="65"/>
      <c r="CS1399" s="65"/>
      <c r="CT1399" s="65"/>
      <c r="CU1399" s="65"/>
      <c r="CV1399" s="65"/>
      <c r="CW1399" s="65"/>
      <c r="CX1399" s="65"/>
      <c r="CY1399" s="65"/>
      <c r="CZ1399" s="65"/>
      <c r="DA1399" s="65"/>
      <c r="DB1399" s="65"/>
      <c r="DC1399" s="65"/>
      <c r="DD1399" s="65"/>
      <c r="DE1399" s="65"/>
      <c r="DF1399" s="65"/>
      <c r="DG1399" s="65"/>
      <c r="DH1399" s="65"/>
      <c r="DI1399" s="65"/>
      <c r="DJ1399" s="65"/>
      <c r="DK1399" s="65"/>
      <c r="DL1399" s="65"/>
      <c r="DM1399" s="65"/>
      <c r="DN1399" s="65"/>
      <c r="DO1399" s="65"/>
      <c r="DP1399" s="65"/>
      <c r="DQ1399" s="65"/>
      <c r="DR1399" s="65"/>
      <c r="DS1399" s="65"/>
      <c r="DT1399" s="65"/>
      <c r="DU1399" s="65"/>
      <c r="DV1399" s="65"/>
      <c r="DW1399" s="65"/>
      <c r="DX1399" s="65"/>
      <c r="DY1399" s="65"/>
      <c r="DZ1399" s="65"/>
      <c r="EA1399" s="65"/>
    </row>
    <row r="1400" spans="1:131" x14ac:dyDescent="0.25">
      <c r="A1400" s="65"/>
      <c r="B1400" s="65"/>
      <c r="C1400" s="65"/>
      <c r="D1400" s="65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65"/>
      <c r="X1400" s="65"/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  <c r="AL1400" s="65"/>
      <c r="AM1400" s="65"/>
      <c r="AN1400" s="65"/>
      <c r="AO1400" s="65"/>
      <c r="AP1400" s="65"/>
      <c r="AQ1400" s="65"/>
      <c r="AR1400" s="65"/>
      <c r="AS1400" s="65"/>
      <c r="AT1400" s="65"/>
      <c r="AU1400" s="65"/>
      <c r="AV1400" s="65"/>
      <c r="AW1400" s="65"/>
      <c r="AX1400" s="65"/>
      <c r="AY1400" s="65"/>
      <c r="AZ1400" s="65"/>
      <c r="BA1400" s="65"/>
      <c r="BB1400" s="65"/>
      <c r="BC1400" s="65"/>
      <c r="BD1400" s="65"/>
      <c r="BE1400" s="65"/>
      <c r="BF1400" s="65"/>
      <c r="BG1400" s="65"/>
      <c r="BH1400" s="65"/>
      <c r="BI1400" s="65"/>
      <c r="BJ1400" s="65"/>
      <c r="BK1400" s="65"/>
      <c r="BL1400" s="65"/>
      <c r="BM1400" s="65"/>
      <c r="BN1400" s="65"/>
      <c r="BO1400" s="65"/>
      <c r="BP1400" s="65"/>
      <c r="BQ1400" s="65"/>
      <c r="BR1400" s="65"/>
      <c r="BS1400" s="65"/>
      <c r="BT1400" s="65"/>
      <c r="BU1400" s="65"/>
      <c r="BV1400" s="65"/>
      <c r="BW1400" s="65"/>
      <c r="BX1400" s="65"/>
      <c r="BY1400" s="65"/>
      <c r="BZ1400" s="65"/>
      <c r="CA1400" s="65"/>
      <c r="CB1400" s="65"/>
      <c r="CC1400" s="65"/>
      <c r="CD1400" s="65"/>
      <c r="CE1400" s="65"/>
      <c r="CF1400" s="65"/>
      <c r="CG1400" s="65"/>
      <c r="CH1400" s="65"/>
      <c r="CI1400" s="65"/>
      <c r="CJ1400" s="65"/>
      <c r="CK1400" s="65"/>
      <c r="CL1400" s="65"/>
      <c r="CM1400" s="65"/>
      <c r="CN1400" s="65"/>
      <c r="CO1400" s="65"/>
      <c r="CP1400" s="65"/>
      <c r="CQ1400" s="65"/>
      <c r="CR1400" s="65"/>
      <c r="CS1400" s="65"/>
      <c r="CT1400" s="65"/>
      <c r="CU1400" s="65"/>
      <c r="CV1400" s="65"/>
      <c r="CW1400" s="65"/>
      <c r="CX1400" s="65"/>
      <c r="CY1400" s="65"/>
      <c r="CZ1400" s="65"/>
      <c r="DA1400" s="65"/>
      <c r="DB1400" s="65"/>
      <c r="DC1400" s="65"/>
      <c r="DD1400" s="65"/>
      <c r="DE1400" s="65"/>
      <c r="DF1400" s="65"/>
      <c r="DG1400" s="65"/>
      <c r="DH1400" s="65"/>
      <c r="DI1400" s="65"/>
      <c r="DJ1400" s="65"/>
      <c r="DK1400" s="65"/>
      <c r="DL1400" s="65"/>
      <c r="DM1400" s="65"/>
      <c r="DN1400" s="65"/>
      <c r="DO1400" s="65"/>
      <c r="DP1400" s="65"/>
      <c r="DQ1400" s="65"/>
      <c r="DR1400" s="65"/>
      <c r="DS1400" s="65"/>
      <c r="DT1400" s="65"/>
      <c r="DU1400" s="65"/>
      <c r="DV1400" s="65"/>
      <c r="DW1400" s="65"/>
      <c r="DX1400" s="65"/>
      <c r="DY1400" s="65"/>
      <c r="DZ1400" s="65"/>
      <c r="EA1400" s="65"/>
    </row>
    <row r="1401" spans="1:131" x14ac:dyDescent="0.25">
      <c r="A1401" s="65"/>
      <c r="B1401" s="65"/>
      <c r="C1401" s="65"/>
      <c r="D1401" s="65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65"/>
      <c r="X1401" s="65"/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  <c r="AL1401" s="65"/>
      <c r="AM1401" s="65"/>
      <c r="AN1401" s="65"/>
      <c r="AO1401" s="65"/>
      <c r="AP1401" s="65"/>
      <c r="AQ1401" s="65"/>
      <c r="AR1401" s="65"/>
      <c r="AS1401" s="65"/>
      <c r="AT1401" s="65"/>
      <c r="AU1401" s="65"/>
      <c r="AV1401" s="65"/>
      <c r="AW1401" s="65"/>
      <c r="AX1401" s="65"/>
      <c r="AY1401" s="65"/>
      <c r="AZ1401" s="65"/>
      <c r="BA1401" s="65"/>
      <c r="BB1401" s="65"/>
      <c r="BC1401" s="65"/>
      <c r="BD1401" s="65"/>
      <c r="BE1401" s="65"/>
      <c r="BF1401" s="65"/>
      <c r="BG1401" s="65"/>
      <c r="BH1401" s="65"/>
      <c r="BI1401" s="65"/>
      <c r="BJ1401" s="65"/>
      <c r="BK1401" s="65"/>
      <c r="BL1401" s="65"/>
      <c r="BM1401" s="65"/>
      <c r="BN1401" s="65"/>
      <c r="BO1401" s="65"/>
      <c r="BP1401" s="65"/>
      <c r="BQ1401" s="65"/>
      <c r="BR1401" s="65"/>
      <c r="BS1401" s="65"/>
      <c r="BT1401" s="65"/>
      <c r="BU1401" s="65"/>
      <c r="BV1401" s="65"/>
      <c r="BW1401" s="65"/>
      <c r="BX1401" s="65"/>
      <c r="BY1401" s="65"/>
      <c r="BZ1401" s="65"/>
      <c r="CA1401" s="65"/>
      <c r="CB1401" s="65"/>
      <c r="CC1401" s="65"/>
      <c r="CD1401" s="65"/>
      <c r="CE1401" s="65"/>
      <c r="CF1401" s="65"/>
      <c r="CG1401" s="65"/>
      <c r="CH1401" s="65"/>
      <c r="CI1401" s="65"/>
      <c r="CJ1401" s="65"/>
      <c r="CK1401" s="65"/>
      <c r="CL1401" s="65"/>
      <c r="CM1401" s="65"/>
      <c r="CN1401" s="65"/>
      <c r="CO1401" s="65"/>
      <c r="CP1401" s="65"/>
      <c r="CQ1401" s="65"/>
      <c r="CR1401" s="65"/>
      <c r="CS1401" s="65"/>
      <c r="CT1401" s="65"/>
      <c r="CU1401" s="65"/>
      <c r="CV1401" s="65"/>
      <c r="CW1401" s="65"/>
      <c r="CX1401" s="65"/>
      <c r="CY1401" s="65"/>
      <c r="CZ1401" s="65"/>
      <c r="DA1401" s="65"/>
      <c r="DB1401" s="65"/>
      <c r="DC1401" s="65"/>
      <c r="DD1401" s="65"/>
      <c r="DE1401" s="65"/>
      <c r="DF1401" s="65"/>
      <c r="DG1401" s="65"/>
      <c r="DH1401" s="65"/>
      <c r="DI1401" s="65"/>
      <c r="DJ1401" s="65"/>
      <c r="DK1401" s="65"/>
      <c r="DL1401" s="65"/>
      <c r="DM1401" s="65"/>
      <c r="DN1401" s="65"/>
      <c r="DO1401" s="65"/>
      <c r="DP1401" s="65"/>
      <c r="DQ1401" s="65"/>
      <c r="DR1401" s="65"/>
      <c r="DS1401" s="65"/>
      <c r="DT1401" s="65"/>
      <c r="DU1401" s="65"/>
      <c r="DV1401" s="65"/>
      <c r="DW1401" s="65"/>
      <c r="DX1401" s="65"/>
      <c r="DY1401" s="65"/>
      <c r="DZ1401" s="65"/>
      <c r="EA1401" s="65"/>
    </row>
    <row r="1402" spans="1:131" x14ac:dyDescent="0.25">
      <c r="A1402" s="65"/>
      <c r="B1402" s="65"/>
      <c r="C1402" s="65"/>
      <c r="D1402" s="65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65"/>
      <c r="X1402" s="65"/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  <c r="AL1402" s="65"/>
      <c r="AM1402" s="65"/>
      <c r="AN1402" s="65"/>
      <c r="AO1402" s="65"/>
      <c r="AP1402" s="65"/>
      <c r="AQ1402" s="65"/>
      <c r="AR1402" s="65"/>
      <c r="AS1402" s="65"/>
      <c r="AT1402" s="65"/>
      <c r="AU1402" s="65"/>
      <c r="AV1402" s="65"/>
      <c r="AW1402" s="65"/>
      <c r="AX1402" s="65"/>
      <c r="AY1402" s="65"/>
      <c r="AZ1402" s="65"/>
      <c r="BA1402" s="65"/>
      <c r="BB1402" s="65"/>
      <c r="BC1402" s="65"/>
      <c r="BD1402" s="65"/>
      <c r="BE1402" s="65"/>
      <c r="BF1402" s="65"/>
      <c r="BG1402" s="65"/>
      <c r="BH1402" s="65"/>
      <c r="BI1402" s="65"/>
      <c r="BJ1402" s="65"/>
      <c r="BK1402" s="65"/>
      <c r="BL1402" s="65"/>
      <c r="BM1402" s="65"/>
      <c r="BN1402" s="65"/>
      <c r="BO1402" s="65"/>
      <c r="BP1402" s="65"/>
      <c r="BQ1402" s="65"/>
      <c r="BR1402" s="65"/>
      <c r="BS1402" s="65"/>
      <c r="BT1402" s="65"/>
      <c r="BU1402" s="65"/>
      <c r="BV1402" s="65"/>
      <c r="BW1402" s="65"/>
      <c r="BX1402" s="65"/>
      <c r="BY1402" s="65"/>
      <c r="BZ1402" s="65"/>
      <c r="CA1402" s="65"/>
      <c r="CB1402" s="65"/>
      <c r="CC1402" s="65"/>
      <c r="CD1402" s="65"/>
      <c r="CE1402" s="65"/>
      <c r="CF1402" s="65"/>
      <c r="CG1402" s="65"/>
      <c r="CH1402" s="65"/>
      <c r="CI1402" s="65"/>
      <c r="CJ1402" s="65"/>
      <c r="CK1402" s="65"/>
      <c r="CL1402" s="65"/>
      <c r="CM1402" s="65"/>
      <c r="CN1402" s="65"/>
      <c r="CO1402" s="65"/>
      <c r="CP1402" s="65"/>
      <c r="CQ1402" s="65"/>
      <c r="CR1402" s="65"/>
      <c r="CS1402" s="65"/>
      <c r="CT1402" s="65"/>
      <c r="CU1402" s="65"/>
      <c r="CV1402" s="65"/>
      <c r="CW1402" s="65"/>
      <c r="CX1402" s="65"/>
      <c r="CY1402" s="65"/>
      <c r="CZ1402" s="65"/>
      <c r="DA1402" s="65"/>
      <c r="DB1402" s="65"/>
      <c r="DC1402" s="65"/>
      <c r="DD1402" s="65"/>
      <c r="DE1402" s="65"/>
      <c r="DF1402" s="65"/>
      <c r="DG1402" s="65"/>
      <c r="DH1402" s="65"/>
      <c r="DI1402" s="65"/>
      <c r="DJ1402" s="65"/>
      <c r="DK1402" s="65"/>
      <c r="DL1402" s="65"/>
      <c r="DM1402" s="65"/>
      <c r="DN1402" s="65"/>
      <c r="DO1402" s="65"/>
      <c r="DP1402" s="65"/>
      <c r="DQ1402" s="65"/>
      <c r="DR1402" s="65"/>
      <c r="DS1402" s="65"/>
      <c r="DT1402" s="65"/>
      <c r="DU1402" s="65"/>
      <c r="DV1402" s="65"/>
      <c r="DW1402" s="65"/>
      <c r="DX1402" s="65"/>
      <c r="DY1402" s="65"/>
      <c r="DZ1402" s="65"/>
      <c r="EA1402" s="65"/>
    </row>
    <row r="1403" spans="1:131" x14ac:dyDescent="0.25">
      <c r="A1403" s="65"/>
      <c r="B1403" s="65"/>
      <c r="C1403" s="65"/>
      <c r="D1403" s="65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65"/>
      <c r="X1403" s="65"/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  <c r="AL1403" s="65"/>
      <c r="AM1403" s="65"/>
      <c r="AN1403" s="65"/>
      <c r="AO1403" s="65"/>
      <c r="AP1403" s="65"/>
      <c r="AQ1403" s="65"/>
      <c r="AR1403" s="65"/>
      <c r="AS1403" s="65"/>
      <c r="AT1403" s="65"/>
      <c r="AU1403" s="65"/>
      <c r="AV1403" s="65"/>
      <c r="AW1403" s="65"/>
      <c r="AX1403" s="65"/>
      <c r="AY1403" s="65"/>
      <c r="AZ1403" s="65"/>
      <c r="BA1403" s="65"/>
      <c r="BB1403" s="65"/>
      <c r="BC1403" s="65"/>
      <c r="BD1403" s="65"/>
      <c r="BE1403" s="65"/>
      <c r="BF1403" s="65"/>
      <c r="BG1403" s="65"/>
      <c r="BH1403" s="65"/>
      <c r="BI1403" s="65"/>
      <c r="BJ1403" s="65"/>
      <c r="BK1403" s="65"/>
      <c r="BL1403" s="65"/>
      <c r="BM1403" s="65"/>
      <c r="BN1403" s="65"/>
      <c r="BO1403" s="65"/>
      <c r="BP1403" s="65"/>
      <c r="BQ1403" s="65"/>
      <c r="BR1403" s="65"/>
      <c r="BS1403" s="65"/>
      <c r="BT1403" s="65"/>
      <c r="BU1403" s="65"/>
      <c r="BV1403" s="65"/>
      <c r="BW1403" s="65"/>
      <c r="BX1403" s="65"/>
      <c r="BY1403" s="65"/>
      <c r="BZ1403" s="65"/>
      <c r="CA1403" s="65"/>
      <c r="CB1403" s="65"/>
      <c r="CC1403" s="65"/>
      <c r="CD1403" s="65"/>
      <c r="CE1403" s="65"/>
      <c r="CF1403" s="65"/>
      <c r="CG1403" s="65"/>
      <c r="CH1403" s="65"/>
      <c r="CI1403" s="65"/>
      <c r="CJ1403" s="65"/>
      <c r="CK1403" s="65"/>
      <c r="CL1403" s="65"/>
      <c r="CM1403" s="65"/>
      <c r="CN1403" s="65"/>
      <c r="CO1403" s="65"/>
      <c r="CP1403" s="65"/>
      <c r="CQ1403" s="65"/>
      <c r="CR1403" s="65"/>
      <c r="CS1403" s="65"/>
      <c r="CT1403" s="65"/>
      <c r="CU1403" s="65"/>
      <c r="CV1403" s="65"/>
      <c r="CW1403" s="65"/>
      <c r="CX1403" s="65"/>
      <c r="CY1403" s="65"/>
      <c r="CZ1403" s="65"/>
      <c r="DA1403" s="65"/>
      <c r="DB1403" s="65"/>
      <c r="DC1403" s="65"/>
      <c r="DD1403" s="65"/>
      <c r="DE1403" s="65"/>
      <c r="DF1403" s="65"/>
      <c r="DG1403" s="65"/>
      <c r="DH1403" s="65"/>
      <c r="DI1403" s="65"/>
      <c r="DJ1403" s="65"/>
      <c r="DK1403" s="65"/>
      <c r="DL1403" s="65"/>
      <c r="DM1403" s="65"/>
      <c r="DN1403" s="65"/>
      <c r="DO1403" s="65"/>
      <c r="DP1403" s="65"/>
      <c r="DQ1403" s="65"/>
      <c r="DR1403" s="65"/>
      <c r="DS1403" s="65"/>
      <c r="DT1403" s="65"/>
      <c r="DU1403" s="65"/>
      <c r="DV1403" s="65"/>
      <c r="DW1403" s="65"/>
      <c r="DX1403" s="65"/>
      <c r="DY1403" s="65"/>
      <c r="DZ1403" s="65"/>
      <c r="EA1403" s="65"/>
    </row>
    <row r="1404" spans="1:131" x14ac:dyDescent="0.25">
      <c r="A1404" s="65"/>
      <c r="B1404" s="65"/>
      <c r="C1404" s="65"/>
      <c r="D1404" s="65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65"/>
      <c r="X1404" s="65"/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  <c r="AL1404" s="65"/>
      <c r="AM1404" s="65"/>
      <c r="AN1404" s="65"/>
      <c r="AO1404" s="65"/>
      <c r="AP1404" s="65"/>
      <c r="AQ1404" s="65"/>
      <c r="AR1404" s="65"/>
      <c r="AS1404" s="65"/>
      <c r="AT1404" s="65"/>
      <c r="AU1404" s="65"/>
      <c r="AV1404" s="65"/>
      <c r="AW1404" s="65"/>
      <c r="AX1404" s="65"/>
      <c r="AY1404" s="65"/>
      <c r="AZ1404" s="65"/>
      <c r="BA1404" s="65"/>
      <c r="BB1404" s="65"/>
      <c r="BC1404" s="65"/>
      <c r="BD1404" s="65"/>
      <c r="BE1404" s="65"/>
      <c r="BF1404" s="65"/>
      <c r="BG1404" s="65"/>
      <c r="BH1404" s="65"/>
      <c r="BI1404" s="65"/>
      <c r="BJ1404" s="65"/>
      <c r="BK1404" s="65"/>
      <c r="BL1404" s="65"/>
      <c r="BM1404" s="65"/>
      <c r="BN1404" s="65"/>
      <c r="BO1404" s="65"/>
      <c r="BP1404" s="65"/>
      <c r="BQ1404" s="65"/>
      <c r="BR1404" s="65"/>
      <c r="BS1404" s="65"/>
      <c r="BT1404" s="65"/>
      <c r="BU1404" s="65"/>
      <c r="BV1404" s="65"/>
      <c r="BW1404" s="65"/>
      <c r="BX1404" s="65"/>
      <c r="BY1404" s="65"/>
      <c r="BZ1404" s="65"/>
      <c r="CA1404" s="65"/>
      <c r="CB1404" s="65"/>
      <c r="CC1404" s="65"/>
      <c r="CD1404" s="65"/>
      <c r="CE1404" s="65"/>
      <c r="CF1404" s="65"/>
      <c r="CG1404" s="65"/>
      <c r="CH1404" s="65"/>
      <c r="CI1404" s="65"/>
      <c r="CJ1404" s="65"/>
      <c r="CK1404" s="65"/>
      <c r="CL1404" s="65"/>
      <c r="CM1404" s="65"/>
      <c r="CN1404" s="65"/>
      <c r="CO1404" s="65"/>
      <c r="CP1404" s="65"/>
      <c r="CQ1404" s="65"/>
      <c r="CR1404" s="65"/>
      <c r="CS1404" s="65"/>
      <c r="CT1404" s="65"/>
      <c r="CU1404" s="65"/>
      <c r="CV1404" s="65"/>
      <c r="CW1404" s="65"/>
      <c r="CX1404" s="65"/>
      <c r="CY1404" s="65"/>
      <c r="CZ1404" s="65"/>
      <c r="DA1404" s="65"/>
      <c r="DB1404" s="65"/>
      <c r="DC1404" s="65"/>
      <c r="DD1404" s="65"/>
      <c r="DE1404" s="65"/>
      <c r="DF1404" s="65"/>
      <c r="DG1404" s="65"/>
      <c r="DH1404" s="65"/>
      <c r="DI1404" s="65"/>
      <c r="DJ1404" s="65"/>
      <c r="DK1404" s="65"/>
      <c r="DL1404" s="65"/>
      <c r="DM1404" s="65"/>
      <c r="DN1404" s="65"/>
      <c r="DO1404" s="65"/>
      <c r="DP1404" s="65"/>
      <c r="DQ1404" s="65"/>
      <c r="DR1404" s="65"/>
      <c r="DS1404" s="65"/>
      <c r="DT1404" s="65"/>
      <c r="DU1404" s="65"/>
      <c r="DV1404" s="65"/>
      <c r="DW1404" s="65"/>
      <c r="DX1404" s="65"/>
      <c r="DY1404" s="65"/>
      <c r="DZ1404" s="65"/>
      <c r="EA1404" s="65"/>
    </row>
    <row r="1405" spans="1:131" x14ac:dyDescent="0.25">
      <c r="A1405" s="65"/>
      <c r="B1405" s="65"/>
      <c r="C1405" s="65"/>
      <c r="D1405" s="65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65"/>
      <c r="X1405" s="65"/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  <c r="AL1405" s="65"/>
      <c r="AM1405" s="65"/>
      <c r="AN1405" s="65"/>
      <c r="AO1405" s="65"/>
      <c r="AP1405" s="65"/>
      <c r="AQ1405" s="65"/>
      <c r="AR1405" s="65"/>
      <c r="AS1405" s="65"/>
      <c r="AT1405" s="65"/>
      <c r="AU1405" s="65"/>
      <c r="AV1405" s="65"/>
      <c r="AW1405" s="65"/>
      <c r="AX1405" s="65"/>
      <c r="AY1405" s="65"/>
      <c r="AZ1405" s="65"/>
      <c r="BA1405" s="65"/>
      <c r="BB1405" s="65"/>
      <c r="BC1405" s="65"/>
      <c r="BD1405" s="65"/>
      <c r="BE1405" s="65"/>
      <c r="BF1405" s="65"/>
      <c r="BG1405" s="65"/>
      <c r="BH1405" s="65"/>
      <c r="BI1405" s="65"/>
      <c r="BJ1405" s="65"/>
      <c r="BK1405" s="65"/>
      <c r="BL1405" s="65"/>
      <c r="BM1405" s="65"/>
      <c r="BN1405" s="65"/>
      <c r="BO1405" s="65"/>
      <c r="BP1405" s="65"/>
      <c r="BQ1405" s="65"/>
      <c r="BR1405" s="65"/>
      <c r="BS1405" s="65"/>
      <c r="BT1405" s="65"/>
      <c r="BU1405" s="65"/>
      <c r="BV1405" s="65"/>
      <c r="BW1405" s="65"/>
      <c r="BX1405" s="65"/>
      <c r="BY1405" s="65"/>
      <c r="BZ1405" s="65"/>
      <c r="CA1405" s="65"/>
      <c r="CB1405" s="65"/>
      <c r="CC1405" s="65"/>
      <c r="CD1405" s="65"/>
      <c r="CE1405" s="65"/>
      <c r="CF1405" s="65"/>
      <c r="CG1405" s="65"/>
      <c r="CH1405" s="65"/>
      <c r="CI1405" s="65"/>
      <c r="CJ1405" s="65"/>
      <c r="CK1405" s="65"/>
      <c r="CL1405" s="65"/>
      <c r="CM1405" s="65"/>
      <c r="CN1405" s="65"/>
      <c r="CO1405" s="65"/>
      <c r="CP1405" s="65"/>
      <c r="CQ1405" s="65"/>
      <c r="CR1405" s="65"/>
      <c r="CS1405" s="65"/>
      <c r="CT1405" s="65"/>
      <c r="CU1405" s="65"/>
      <c r="CV1405" s="65"/>
      <c r="CW1405" s="65"/>
      <c r="CX1405" s="65"/>
      <c r="CY1405" s="65"/>
      <c r="CZ1405" s="65"/>
      <c r="DA1405" s="65"/>
      <c r="DB1405" s="65"/>
      <c r="DC1405" s="65"/>
      <c r="DD1405" s="65"/>
      <c r="DE1405" s="65"/>
      <c r="DF1405" s="65"/>
      <c r="DG1405" s="65"/>
      <c r="DH1405" s="65"/>
      <c r="DI1405" s="65"/>
      <c r="DJ1405" s="65"/>
      <c r="DK1405" s="65"/>
      <c r="DL1405" s="65"/>
      <c r="DM1405" s="65"/>
      <c r="DN1405" s="65"/>
      <c r="DO1405" s="65"/>
      <c r="DP1405" s="65"/>
      <c r="DQ1405" s="65"/>
      <c r="DR1405" s="65"/>
      <c r="DS1405" s="65"/>
      <c r="DT1405" s="65"/>
      <c r="DU1405" s="65"/>
      <c r="DV1405" s="65"/>
      <c r="DW1405" s="65"/>
      <c r="DX1405" s="65"/>
      <c r="DY1405" s="65"/>
      <c r="DZ1405" s="65"/>
      <c r="EA1405" s="65"/>
    </row>
    <row r="1406" spans="1:131" x14ac:dyDescent="0.25">
      <c r="A1406" s="65"/>
      <c r="B1406" s="65"/>
      <c r="C1406" s="65"/>
      <c r="D1406" s="65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65"/>
      <c r="X1406" s="65"/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  <c r="AL1406" s="65"/>
      <c r="AM1406" s="65"/>
      <c r="AN1406" s="65"/>
      <c r="AO1406" s="65"/>
      <c r="AP1406" s="65"/>
      <c r="AQ1406" s="65"/>
      <c r="AR1406" s="65"/>
      <c r="AS1406" s="65"/>
      <c r="AT1406" s="65"/>
      <c r="AU1406" s="65"/>
      <c r="AV1406" s="65"/>
      <c r="AW1406" s="65"/>
      <c r="AX1406" s="65"/>
      <c r="AY1406" s="65"/>
      <c r="AZ1406" s="65"/>
      <c r="BA1406" s="65"/>
      <c r="BB1406" s="65"/>
      <c r="BC1406" s="65"/>
      <c r="BD1406" s="65"/>
      <c r="BE1406" s="65"/>
      <c r="BF1406" s="65"/>
      <c r="BG1406" s="65"/>
      <c r="BH1406" s="65"/>
      <c r="BI1406" s="65"/>
      <c r="BJ1406" s="65"/>
      <c r="BK1406" s="65"/>
      <c r="BL1406" s="65"/>
      <c r="BM1406" s="65"/>
      <c r="BN1406" s="65"/>
      <c r="BO1406" s="65"/>
      <c r="BP1406" s="65"/>
      <c r="BQ1406" s="65"/>
      <c r="BR1406" s="65"/>
      <c r="BS1406" s="65"/>
      <c r="BT1406" s="65"/>
      <c r="BU1406" s="65"/>
      <c r="BV1406" s="65"/>
      <c r="BW1406" s="65"/>
      <c r="BX1406" s="65"/>
      <c r="BY1406" s="65"/>
      <c r="BZ1406" s="65"/>
      <c r="CA1406" s="65"/>
      <c r="CB1406" s="65"/>
      <c r="CC1406" s="65"/>
      <c r="CD1406" s="65"/>
      <c r="CE1406" s="65"/>
      <c r="CF1406" s="65"/>
      <c r="CG1406" s="65"/>
      <c r="CH1406" s="65"/>
      <c r="CI1406" s="65"/>
      <c r="CJ1406" s="65"/>
      <c r="CK1406" s="65"/>
      <c r="CL1406" s="65"/>
      <c r="CM1406" s="65"/>
      <c r="CN1406" s="65"/>
      <c r="CO1406" s="65"/>
      <c r="CP1406" s="65"/>
      <c r="CQ1406" s="65"/>
      <c r="CR1406" s="65"/>
      <c r="CS1406" s="65"/>
      <c r="CT1406" s="65"/>
      <c r="CU1406" s="65"/>
      <c r="CV1406" s="65"/>
      <c r="CW1406" s="65"/>
      <c r="CX1406" s="65"/>
      <c r="CY1406" s="65"/>
      <c r="CZ1406" s="65"/>
      <c r="DA1406" s="65"/>
      <c r="DB1406" s="65"/>
      <c r="DC1406" s="65"/>
      <c r="DD1406" s="65"/>
      <c r="DE1406" s="65"/>
      <c r="DF1406" s="65"/>
      <c r="DG1406" s="65"/>
      <c r="DH1406" s="65"/>
      <c r="DI1406" s="65"/>
      <c r="DJ1406" s="65"/>
      <c r="DK1406" s="65"/>
      <c r="DL1406" s="65"/>
      <c r="DM1406" s="65"/>
      <c r="DN1406" s="65"/>
      <c r="DO1406" s="65"/>
      <c r="DP1406" s="65"/>
      <c r="DQ1406" s="65"/>
      <c r="DR1406" s="65"/>
      <c r="DS1406" s="65"/>
      <c r="DT1406" s="65"/>
      <c r="DU1406" s="65"/>
      <c r="DV1406" s="65"/>
      <c r="DW1406" s="65"/>
      <c r="DX1406" s="65"/>
      <c r="DY1406" s="65"/>
      <c r="DZ1406" s="65"/>
      <c r="EA1406" s="65"/>
    </row>
    <row r="1407" spans="1:131" x14ac:dyDescent="0.25">
      <c r="A1407" s="65"/>
      <c r="B1407" s="65"/>
      <c r="C1407" s="65"/>
      <c r="D1407" s="65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65"/>
      <c r="X1407" s="65"/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  <c r="AL1407" s="65"/>
      <c r="AM1407" s="65"/>
      <c r="AN1407" s="65"/>
      <c r="AO1407" s="65"/>
      <c r="AP1407" s="65"/>
      <c r="AQ1407" s="65"/>
      <c r="AR1407" s="65"/>
      <c r="AS1407" s="65"/>
      <c r="AT1407" s="65"/>
      <c r="AU1407" s="65"/>
      <c r="AV1407" s="65"/>
      <c r="AW1407" s="65"/>
      <c r="AX1407" s="65"/>
      <c r="AY1407" s="65"/>
      <c r="AZ1407" s="65"/>
      <c r="BA1407" s="65"/>
      <c r="BB1407" s="65"/>
      <c r="BC1407" s="65"/>
      <c r="BD1407" s="65"/>
      <c r="BE1407" s="65"/>
      <c r="BF1407" s="65"/>
      <c r="BG1407" s="65"/>
      <c r="BH1407" s="65"/>
      <c r="BI1407" s="65"/>
      <c r="BJ1407" s="65"/>
      <c r="BK1407" s="65"/>
      <c r="BL1407" s="65"/>
      <c r="BM1407" s="65"/>
      <c r="BN1407" s="65"/>
      <c r="BO1407" s="65"/>
      <c r="BP1407" s="65"/>
      <c r="BQ1407" s="65"/>
      <c r="BR1407" s="65"/>
      <c r="BS1407" s="65"/>
      <c r="BT1407" s="65"/>
      <c r="BU1407" s="65"/>
      <c r="BV1407" s="65"/>
      <c r="BW1407" s="65"/>
      <c r="BX1407" s="65"/>
      <c r="BY1407" s="65"/>
      <c r="BZ1407" s="65"/>
      <c r="CA1407" s="65"/>
      <c r="CB1407" s="65"/>
      <c r="CC1407" s="65"/>
      <c r="CD1407" s="65"/>
      <c r="CE1407" s="65"/>
      <c r="CF1407" s="65"/>
      <c r="CG1407" s="65"/>
      <c r="CH1407" s="65"/>
      <c r="CI1407" s="65"/>
      <c r="CJ1407" s="65"/>
      <c r="CK1407" s="65"/>
      <c r="CL1407" s="65"/>
      <c r="CM1407" s="65"/>
      <c r="CN1407" s="65"/>
      <c r="CO1407" s="65"/>
      <c r="CP1407" s="65"/>
      <c r="CQ1407" s="65"/>
      <c r="CR1407" s="65"/>
      <c r="CS1407" s="65"/>
      <c r="CT1407" s="65"/>
      <c r="CU1407" s="65"/>
      <c r="CV1407" s="65"/>
      <c r="CW1407" s="65"/>
      <c r="CX1407" s="65"/>
      <c r="CY1407" s="65"/>
      <c r="CZ1407" s="65"/>
      <c r="DA1407" s="65"/>
      <c r="DB1407" s="65"/>
      <c r="DC1407" s="65"/>
      <c r="DD1407" s="65"/>
      <c r="DE1407" s="65"/>
      <c r="DF1407" s="65"/>
      <c r="DG1407" s="65"/>
      <c r="DH1407" s="65"/>
      <c r="DI1407" s="65"/>
      <c r="DJ1407" s="65"/>
      <c r="DK1407" s="65"/>
      <c r="DL1407" s="65"/>
      <c r="DM1407" s="65"/>
      <c r="DN1407" s="65"/>
      <c r="DO1407" s="65"/>
      <c r="DP1407" s="65"/>
      <c r="DQ1407" s="65"/>
      <c r="DR1407" s="65"/>
      <c r="DS1407" s="65"/>
      <c r="DT1407" s="65"/>
      <c r="DU1407" s="65"/>
      <c r="DV1407" s="65"/>
      <c r="DW1407" s="65"/>
      <c r="DX1407" s="65"/>
      <c r="DY1407" s="65"/>
      <c r="DZ1407" s="65"/>
      <c r="EA1407" s="65"/>
    </row>
    <row r="1408" spans="1:131" x14ac:dyDescent="0.25">
      <c r="A1408" s="65"/>
      <c r="B1408" s="65"/>
      <c r="C1408" s="65"/>
      <c r="D1408" s="65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65"/>
      <c r="X1408" s="65"/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  <c r="AL1408" s="65"/>
      <c r="AM1408" s="65"/>
      <c r="AN1408" s="65"/>
      <c r="AO1408" s="65"/>
      <c r="AP1408" s="65"/>
      <c r="AQ1408" s="65"/>
      <c r="AR1408" s="65"/>
      <c r="AS1408" s="65"/>
      <c r="AT1408" s="65"/>
      <c r="AU1408" s="65"/>
      <c r="AV1408" s="65"/>
      <c r="AW1408" s="65"/>
      <c r="AX1408" s="65"/>
      <c r="AY1408" s="65"/>
      <c r="AZ1408" s="65"/>
      <c r="BA1408" s="65"/>
      <c r="BB1408" s="65"/>
      <c r="BC1408" s="65"/>
      <c r="BD1408" s="65"/>
      <c r="BE1408" s="65"/>
      <c r="BF1408" s="65"/>
      <c r="BG1408" s="65"/>
      <c r="BH1408" s="65"/>
      <c r="BI1408" s="65"/>
      <c r="BJ1408" s="65"/>
      <c r="BK1408" s="65"/>
      <c r="BL1408" s="65"/>
      <c r="BM1408" s="65"/>
      <c r="BN1408" s="65"/>
      <c r="BO1408" s="65"/>
      <c r="BP1408" s="65"/>
      <c r="BQ1408" s="65"/>
      <c r="BR1408" s="65"/>
      <c r="BS1408" s="65"/>
      <c r="BT1408" s="65"/>
      <c r="BU1408" s="65"/>
      <c r="BV1408" s="65"/>
      <c r="BW1408" s="65"/>
      <c r="BX1408" s="65"/>
      <c r="BY1408" s="65"/>
      <c r="BZ1408" s="65"/>
      <c r="CA1408" s="65"/>
      <c r="CB1408" s="65"/>
      <c r="CC1408" s="65"/>
      <c r="CD1408" s="65"/>
      <c r="CE1408" s="65"/>
      <c r="CF1408" s="65"/>
      <c r="CG1408" s="65"/>
      <c r="CH1408" s="65"/>
      <c r="CI1408" s="65"/>
      <c r="CJ1408" s="65"/>
      <c r="CK1408" s="65"/>
      <c r="CL1408" s="65"/>
      <c r="CM1408" s="65"/>
      <c r="CN1408" s="65"/>
      <c r="CO1408" s="65"/>
      <c r="CP1408" s="65"/>
      <c r="CQ1408" s="65"/>
      <c r="CR1408" s="65"/>
      <c r="CS1408" s="65"/>
      <c r="CT1408" s="65"/>
      <c r="CU1408" s="65"/>
      <c r="CV1408" s="65"/>
      <c r="CW1408" s="65"/>
      <c r="CX1408" s="65"/>
      <c r="CY1408" s="65"/>
      <c r="CZ1408" s="65"/>
      <c r="DA1408" s="65"/>
      <c r="DB1408" s="65"/>
      <c r="DC1408" s="65"/>
      <c r="DD1408" s="65"/>
      <c r="DE1408" s="65"/>
      <c r="DF1408" s="65"/>
      <c r="DG1408" s="65"/>
      <c r="DH1408" s="65"/>
      <c r="DI1408" s="65"/>
      <c r="DJ1408" s="65"/>
      <c r="DK1408" s="65"/>
      <c r="DL1408" s="65"/>
      <c r="DM1408" s="65"/>
      <c r="DN1408" s="65"/>
      <c r="DO1408" s="65"/>
      <c r="DP1408" s="65"/>
      <c r="DQ1408" s="65"/>
      <c r="DR1408" s="65"/>
      <c r="DS1408" s="65"/>
      <c r="DT1408" s="65"/>
      <c r="DU1408" s="65"/>
      <c r="DV1408" s="65"/>
      <c r="DW1408" s="65"/>
      <c r="DX1408" s="65"/>
      <c r="DY1408" s="65"/>
      <c r="DZ1408" s="65"/>
      <c r="EA1408" s="65"/>
    </row>
    <row r="1409" spans="1:131" x14ac:dyDescent="0.25">
      <c r="A1409" s="65"/>
      <c r="B1409" s="65"/>
      <c r="C1409" s="65"/>
      <c r="D1409" s="65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65"/>
      <c r="X1409" s="65"/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  <c r="AL1409" s="65"/>
      <c r="AM1409" s="65"/>
      <c r="AN1409" s="65"/>
      <c r="AO1409" s="65"/>
      <c r="AP1409" s="65"/>
      <c r="AQ1409" s="65"/>
      <c r="AR1409" s="65"/>
      <c r="AS1409" s="65"/>
      <c r="AT1409" s="65"/>
      <c r="AU1409" s="65"/>
      <c r="AV1409" s="65"/>
      <c r="AW1409" s="65"/>
      <c r="AX1409" s="65"/>
      <c r="AY1409" s="65"/>
      <c r="AZ1409" s="65"/>
      <c r="BA1409" s="65"/>
      <c r="BB1409" s="65"/>
      <c r="BC1409" s="65"/>
      <c r="BD1409" s="65"/>
      <c r="BE1409" s="65"/>
      <c r="BF1409" s="65"/>
      <c r="BG1409" s="65"/>
      <c r="BH1409" s="65"/>
      <c r="BI1409" s="65"/>
      <c r="BJ1409" s="65"/>
      <c r="BK1409" s="65"/>
      <c r="BL1409" s="65"/>
      <c r="BM1409" s="65"/>
      <c r="BN1409" s="65"/>
      <c r="BO1409" s="65"/>
      <c r="BP1409" s="65"/>
      <c r="BQ1409" s="65"/>
      <c r="BR1409" s="65"/>
      <c r="BS1409" s="65"/>
      <c r="BT1409" s="65"/>
      <c r="BU1409" s="65"/>
      <c r="BV1409" s="65"/>
      <c r="BW1409" s="65"/>
      <c r="BX1409" s="65"/>
      <c r="BY1409" s="65"/>
      <c r="BZ1409" s="65"/>
      <c r="CA1409" s="65"/>
      <c r="CB1409" s="65"/>
      <c r="CC1409" s="65"/>
      <c r="CD1409" s="65"/>
      <c r="CE1409" s="65"/>
      <c r="CF1409" s="65"/>
      <c r="CG1409" s="65"/>
      <c r="CH1409" s="65"/>
      <c r="CI1409" s="65"/>
      <c r="CJ1409" s="65"/>
      <c r="CK1409" s="65"/>
      <c r="CL1409" s="65"/>
      <c r="CM1409" s="65"/>
      <c r="CN1409" s="65"/>
      <c r="CO1409" s="65"/>
      <c r="CP1409" s="65"/>
      <c r="CQ1409" s="65"/>
      <c r="CR1409" s="65"/>
      <c r="CS1409" s="65"/>
      <c r="CT1409" s="65"/>
      <c r="CU1409" s="65"/>
      <c r="CV1409" s="65"/>
      <c r="CW1409" s="65"/>
      <c r="CX1409" s="65"/>
      <c r="CY1409" s="65"/>
      <c r="CZ1409" s="65"/>
      <c r="DA1409" s="65"/>
      <c r="DB1409" s="65"/>
      <c r="DC1409" s="65"/>
      <c r="DD1409" s="65"/>
      <c r="DE1409" s="65"/>
      <c r="DF1409" s="65"/>
      <c r="DG1409" s="65"/>
      <c r="DH1409" s="65"/>
      <c r="DI1409" s="65"/>
      <c r="DJ1409" s="65"/>
      <c r="DK1409" s="65"/>
      <c r="DL1409" s="65"/>
      <c r="DM1409" s="65"/>
      <c r="DN1409" s="65"/>
      <c r="DO1409" s="65"/>
      <c r="DP1409" s="65"/>
      <c r="DQ1409" s="65"/>
      <c r="DR1409" s="65"/>
      <c r="DS1409" s="65"/>
      <c r="DT1409" s="65"/>
      <c r="DU1409" s="65"/>
      <c r="DV1409" s="65"/>
      <c r="DW1409" s="65"/>
      <c r="DX1409" s="65"/>
      <c r="DY1409" s="65"/>
      <c r="DZ1409" s="65"/>
      <c r="EA1409" s="65"/>
    </row>
    <row r="1410" spans="1:131" x14ac:dyDescent="0.25">
      <c r="A1410" s="65"/>
      <c r="B1410" s="65"/>
      <c r="C1410" s="65"/>
      <c r="D1410" s="65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65"/>
      <c r="X1410" s="65"/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  <c r="AL1410" s="65"/>
      <c r="AM1410" s="65"/>
      <c r="AN1410" s="65"/>
      <c r="AO1410" s="65"/>
      <c r="AP1410" s="65"/>
      <c r="AQ1410" s="65"/>
      <c r="AR1410" s="65"/>
      <c r="AS1410" s="65"/>
      <c r="AT1410" s="65"/>
      <c r="AU1410" s="65"/>
      <c r="AV1410" s="65"/>
      <c r="AW1410" s="65"/>
      <c r="AX1410" s="65"/>
      <c r="AY1410" s="65"/>
      <c r="AZ1410" s="65"/>
      <c r="BA1410" s="65"/>
      <c r="BB1410" s="65"/>
      <c r="BC1410" s="65"/>
      <c r="BD1410" s="65"/>
      <c r="BE1410" s="65"/>
      <c r="BF1410" s="65"/>
      <c r="BG1410" s="65"/>
      <c r="BH1410" s="65"/>
      <c r="BI1410" s="65"/>
      <c r="BJ1410" s="65"/>
      <c r="BK1410" s="65"/>
      <c r="BL1410" s="65"/>
      <c r="BM1410" s="65"/>
      <c r="BN1410" s="65"/>
      <c r="BO1410" s="65"/>
      <c r="BP1410" s="65"/>
      <c r="BQ1410" s="65"/>
      <c r="BR1410" s="65"/>
      <c r="BS1410" s="65"/>
      <c r="BT1410" s="65"/>
      <c r="BU1410" s="65"/>
      <c r="BV1410" s="65"/>
      <c r="BW1410" s="65"/>
      <c r="BX1410" s="65"/>
      <c r="BY1410" s="65"/>
      <c r="BZ1410" s="65"/>
      <c r="CA1410" s="65"/>
      <c r="CB1410" s="65"/>
      <c r="CC1410" s="65"/>
      <c r="CD1410" s="65"/>
      <c r="CE1410" s="65"/>
      <c r="CF1410" s="65"/>
      <c r="CG1410" s="65"/>
      <c r="CH1410" s="65"/>
      <c r="CI1410" s="65"/>
      <c r="CJ1410" s="65"/>
      <c r="CK1410" s="65"/>
      <c r="CL1410" s="65"/>
      <c r="CM1410" s="65"/>
      <c r="CN1410" s="65"/>
      <c r="CO1410" s="65"/>
      <c r="CP1410" s="65"/>
      <c r="CQ1410" s="65"/>
      <c r="CR1410" s="65"/>
      <c r="CS1410" s="65"/>
      <c r="CT1410" s="65"/>
      <c r="CU1410" s="65"/>
      <c r="CV1410" s="65"/>
      <c r="CW1410" s="65"/>
      <c r="CX1410" s="65"/>
      <c r="CY1410" s="65"/>
      <c r="CZ1410" s="65"/>
      <c r="DA1410" s="65"/>
      <c r="DB1410" s="65"/>
      <c r="DC1410" s="65"/>
      <c r="DD1410" s="65"/>
      <c r="DE1410" s="65"/>
      <c r="DF1410" s="65"/>
      <c r="DG1410" s="65"/>
      <c r="DH1410" s="65"/>
      <c r="DI1410" s="65"/>
      <c r="DJ1410" s="65"/>
      <c r="DK1410" s="65"/>
      <c r="DL1410" s="65"/>
      <c r="DM1410" s="65"/>
      <c r="DN1410" s="65"/>
      <c r="DO1410" s="65"/>
      <c r="DP1410" s="65"/>
      <c r="DQ1410" s="65"/>
      <c r="DR1410" s="65"/>
      <c r="DS1410" s="65"/>
      <c r="DT1410" s="65"/>
      <c r="DU1410" s="65"/>
      <c r="DV1410" s="65"/>
      <c r="DW1410" s="65"/>
      <c r="DX1410" s="65"/>
      <c r="DY1410" s="65"/>
      <c r="DZ1410" s="65"/>
      <c r="EA1410" s="65"/>
    </row>
    <row r="1411" spans="1:131" x14ac:dyDescent="0.25">
      <c r="A1411" s="65"/>
      <c r="B1411" s="65"/>
      <c r="C1411" s="65"/>
      <c r="D1411" s="65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65"/>
      <c r="X1411" s="65"/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  <c r="AL1411" s="65"/>
      <c r="AM1411" s="65"/>
      <c r="AN1411" s="65"/>
      <c r="AO1411" s="65"/>
      <c r="AP1411" s="65"/>
      <c r="AQ1411" s="65"/>
      <c r="AR1411" s="65"/>
      <c r="AS1411" s="65"/>
      <c r="AT1411" s="65"/>
      <c r="AU1411" s="65"/>
      <c r="AV1411" s="65"/>
      <c r="AW1411" s="65"/>
      <c r="AX1411" s="65"/>
      <c r="AY1411" s="65"/>
      <c r="AZ1411" s="65"/>
      <c r="BA1411" s="65"/>
      <c r="BB1411" s="65"/>
      <c r="BC1411" s="65"/>
      <c r="BD1411" s="65"/>
      <c r="BE1411" s="65"/>
      <c r="BF1411" s="65"/>
      <c r="BG1411" s="65"/>
      <c r="BH1411" s="65"/>
      <c r="BI1411" s="65"/>
      <c r="BJ1411" s="65"/>
      <c r="BK1411" s="65"/>
      <c r="BL1411" s="65"/>
      <c r="BM1411" s="65"/>
      <c r="BN1411" s="65"/>
      <c r="BO1411" s="65"/>
      <c r="BP1411" s="65"/>
      <c r="BQ1411" s="65"/>
      <c r="BR1411" s="65"/>
      <c r="BS1411" s="65"/>
      <c r="BT1411" s="65"/>
      <c r="BU1411" s="65"/>
      <c r="BV1411" s="65"/>
      <c r="BW1411" s="65"/>
      <c r="BX1411" s="65"/>
      <c r="BY1411" s="65"/>
      <c r="BZ1411" s="65"/>
      <c r="CA1411" s="65"/>
      <c r="CB1411" s="65"/>
      <c r="CC1411" s="65"/>
      <c r="CD1411" s="65"/>
      <c r="CE1411" s="65"/>
      <c r="CF1411" s="65"/>
      <c r="CG1411" s="65"/>
      <c r="CH1411" s="65"/>
      <c r="CI1411" s="65"/>
      <c r="CJ1411" s="65"/>
      <c r="CK1411" s="65"/>
      <c r="CL1411" s="65"/>
      <c r="CM1411" s="65"/>
      <c r="CN1411" s="65"/>
      <c r="CO1411" s="65"/>
      <c r="CP1411" s="65"/>
      <c r="CQ1411" s="65"/>
      <c r="CR1411" s="65"/>
      <c r="CS1411" s="65"/>
      <c r="CT1411" s="65"/>
      <c r="CU1411" s="65"/>
      <c r="CV1411" s="65"/>
      <c r="CW1411" s="65"/>
      <c r="CX1411" s="65"/>
      <c r="CY1411" s="65"/>
      <c r="CZ1411" s="65"/>
      <c r="DA1411" s="65"/>
      <c r="DB1411" s="65"/>
      <c r="DC1411" s="65"/>
      <c r="DD1411" s="65"/>
      <c r="DE1411" s="65"/>
      <c r="DF1411" s="65"/>
      <c r="DG1411" s="65"/>
      <c r="DH1411" s="65"/>
      <c r="DI1411" s="65"/>
      <c r="DJ1411" s="65"/>
      <c r="DK1411" s="65"/>
      <c r="DL1411" s="65"/>
      <c r="DM1411" s="65"/>
      <c r="DN1411" s="65"/>
      <c r="DO1411" s="65"/>
      <c r="DP1411" s="65"/>
      <c r="DQ1411" s="65"/>
      <c r="DR1411" s="65"/>
      <c r="DS1411" s="65"/>
      <c r="DT1411" s="65"/>
      <c r="DU1411" s="65"/>
      <c r="DV1411" s="65"/>
      <c r="DW1411" s="65"/>
      <c r="DX1411" s="65"/>
      <c r="DY1411" s="65"/>
      <c r="DZ1411" s="65"/>
      <c r="EA1411" s="65"/>
    </row>
    <row r="1412" spans="1:131" x14ac:dyDescent="0.25">
      <c r="A1412" s="65"/>
      <c r="B1412" s="65"/>
      <c r="C1412" s="65"/>
      <c r="D1412" s="65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65"/>
      <c r="X1412" s="65"/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  <c r="AL1412" s="65"/>
      <c r="AM1412" s="65"/>
      <c r="AN1412" s="65"/>
      <c r="AO1412" s="65"/>
      <c r="AP1412" s="65"/>
      <c r="AQ1412" s="65"/>
      <c r="AR1412" s="65"/>
      <c r="AS1412" s="65"/>
      <c r="AT1412" s="65"/>
      <c r="AU1412" s="65"/>
      <c r="AV1412" s="65"/>
      <c r="AW1412" s="65"/>
      <c r="AX1412" s="65"/>
      <c r="AY1412" s="65"/>
      <c r="AZ1412" s="65"/>
      <c r="BA1412" s="65"/>
      <c r="BB1412" s="65"/>
      <c r="BC1412" s="65"/>
      <c r="BD1412" s="65"/>
      <c r="BE1412" s="65"/>
      <c r="BF1412" s="65"/>
      <c r="BG1412" s="65"/>
      <c r="BH1412" s="65"/>
      <c r="BI1412" s="65"/>
      <c r="BJ1412" s="65"/>
      <c r="BK1412" s="65"/>
      <c r="BL1412" s="65"/>
      <c r="BM1412" s="65"/>
      <c r="BN1412" s="65"/>
      <c r="BO1412" s="65"/>
      <c r="BP1412" s="65"/>
      <c r="BQ1412" s="65"/>
      <c r="BR1412" s="65"/>
      <c r="BS1412" s="65"/>
      <c r="BT1412" s="65"/>
      <c r="BU1412" s="65"/>
      <c r="BV1412" s="65"/>
      <c r="BW1412" s="65"/>
      <c r="BX1412" s="65"/>
      <c r="BY1412" s="65"/>
      <c r="BZ1412" s="65"/>
      <c r="CA1412" s="65"/>
      <c r="CB1412" s="65"/>
      <c r="CC1412" s="65"/>
      <c r="CD1412" s="65"/>
      <c r="CE1412" s="65"/>
      <c r="CF1412" s="65"/>
      <c r="CG1412" s="65"/>
      <c r="CH1412" s="65"/>
      <c r="CI1412" s="65"/>
      <c r="CJ1412" s="65"/>
      <c r="CK1412" s="65"/>
      <c r="CL1412" s="65"/>
      <c r="CM1412" s="65"/>
      <c r="CN1412" s="65"/>
      <c r="CO1412" s="65"/>
      <c r="CP1412" s="65"/>
      <c r="CQ1412" s="65"/>
      <c r="CR1412" s="65"/>
      <c r="CS1412" s="65"/>
      <c r="CT1412" s="65"/>
      <c r="CU1412" s="65"/>
      <c r="CV1412" s="65"/>
      <c r="CW1412" s="65"/>
      <c r="CX1412" s="65"/>
      <c r="CY1412" s="65"/>
      <c r="CZ1412" s="65"/>
      <c r="DA1412" s="65"/>
      <c r="DB1412" s="65"/>
      <c r="DC1412" s="65"/>
      <c r="DD1412" s="65"/>
      <c r="DE1412" s="65"/>
      <c r="DF1412" s="65"/>
      <c r="DG1412" s="65"/>
      <c r="DH1412" s="65"/>
      <c r="DI1412" s="65"/>
      <c r="DJ1412" s="65"/>
      <c r="DK1412" s="65"/>
      <c r="DL1412" s="65"/>
      <c r="DM1412" s="65"/>
      <c r="DN1412" s="65"/>
      <c r="DO1412" s="65"/>
      <c r="DP1412" s="65"/>
      <c r="DQ1412" s="65"/>
      <c r="DR1412" s="65"/>
      <c r="DS1412" s="65"/>
      <c r="DT1412" s="65"/>
      <c r="DU1412" s="65"/>
      <c r="DV1412" s="65"/>
      <c r="DW1412" s="65"/>
      <c r="DX1412" s="65"/>
      <c r="DY1412" s="65"/>
      <c r="DZ1412" s="65"/>
      <c r="EA1412" s="65"/>
    </row>
    <row r="1413" spans="1:131" x14ac:dyDescent="0.25">
      <c r="A1413" s="65"/>
      <c r="B1413" s="65"/>
      <c r="C1413" s="65"/>
      <c r="D1413" s="65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65"/>
      <c r="X1413" s="65"/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  <c r="AL1413" s="65"/>
      <c r="AM1413" s="65"/>
      <c r="AN1413" s="65"/>
      <c r="AO1413" s="65"/>
      <c r="AP1413" s="65"/>
      <c r="AQ1413" s="65"/>
      <c r="AR1413" s="65"/>
      <c r="AS1413" s="65"/>
      <c r="AT1413" s="65"/>
      <c r="AU1413" s="65"/>
      <c r="AV1413" s="65"/>
      <c r="AW1413" s="65"/>
      <c r="AX1413" s="65"/>
      <c r="AY1413" s="65"/>
      <c r="AZ1413" s="65"/>
      <c r="BA1413" s="65"/>
      <c r="BB1413" s="65"/>
      <c r="BC1413" s="65"/>
      <c r="BD1413" s="65"/>
      <c r="BE1413" s="65"/>
      <c r="BF1413" s="65"/>
      <c r="BG1413" s="65"/>
      <c r="BH1413" s="65"/>
      <c r="BI1413" s="65"/>
      <c r="BJ1413" s="65"/>
      <c r="BK1413" s="65"/>
      <c r="BL1413" s="65"/>
      <c r="BM1413" s="65"/>
      <c r="BN1413" s="65"/>
      <c r="BO1413" s="65"/>
      <c r="BP1413" s="65"/>
      <c r="BQ1413" s="65"/>
      <c r="BR1413" s="65"/>
      <c r="BS1413" s="65"/>
      <c r="BT1413" s="65"/>
      <c r="BU1413" s="65"/>
      <c r="BV1413" s="65"/>
      <c r="BW1413" s="65"/>
      <c r="BX1413" s="65"/>
      <c r="BY1413" s="65"/>
      <c r="BZ1413" s="65"/>
      <c r="CA1413" s="65"/>
      <c r="CB1413" s="65"/>
      <c r="CC1413" s="65"/>
      <c r="CD1413" s="65"/>
      <c r="CE1413" s="65"/>
      <c r="CF1413" s="65"/>
      <c r="CG1413" s="65"/>
      <c r="CH1413" s="65"/>
      <c r="CI1413" s="65"/>
      <c r="CJ1413" s="65"/>
      <c r="CK1413" s="65"/>
      <c r="CL1413" s="65"/>
      <c r="CM1413" s="65"/>
      <c r="CN1413" s="65"/>
      <c r="CO1413" s="65"/>
      <c r="CP1413" s="65"/>
      <c r="CQ1413" s="65"/>
      <c r="CR1413" s="65"/>
      <c r="CS1413" s="65"/>
      <c r="CT1413" s="65"/>
      <c r="CU1413" s="65"/>
      <c r="CV1413" s="65"/>
      <c r="CW1413" s="65"/>
      <c r="CX1413" s="65"/>
      <c r="CY1413" s="65"/>
      <c r="CZ1413" s="65"/>
      <c r="DA1413" s="65"/>
      <c r="DB1413" s="65"/>
      <c r="DC1413" s="65"/>
      <c r="DD1413" s="65"/>
      <c r="DE1413" s="65"/>
      <c r="DF1413" s="65"/>
      <c r="DG1413" s="65"/>
      <c r="DH1413" s="65"/>
      <c r="DI1413" s="65"/>
      <c r="DJ1413" s="65"/>
      <c r="DK1413" s="65"/>
      <c r="DL1413" s="65"/>
      <c r="DM1413" s="65"/>
      <c r="DN1413" s="65"/>
      <c r="DO1413" s="65"/>
      <c r="DP1413" s="65"/>
      <c r="DQ1413" s="65"/>
      <c r="DR1413" s="65"/>
      <c r="DS1413" s="65"/>
      <c r="DT1413" s="65"/>
      <c r="DU1413" s="65"/>
      <c r="DV1413" s="65"/>
      <c r="DW1413" s="65"/>
      <c r="DX1413" s="65"/>
      <c r="DY1413" s="65"/>
      <c r="DZ1413" s="65"/>
      <c r="EA1413" s="65"/>
    </row>
    <row r="1414" spans="1:131" x14ac:dyDescent="0.25">
      <c r="A1414" s="65"/>
      <c r="B1414" s="65"/>
      <c r="C1414" s="65"/>
      <c r="D1414" s="65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65"/>
      <c r="X1414" s="65"/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  <c r="AL1414" s="65"/>
      <c r="AM1414" s="65"/>
      <c r="AN1414" s="65"/>
      <c r="AO1414" s="65"/>
      <c r="AP1414" s="65"/>
      <c r="AQ1414" s="65"/>
      <c r="AR1414" s="65"/>
      <c r="AS1414" s="65"/>
      <c r="AT1414" s="65"/>
      <c r="AU1414" s="65"/>
      <c r="AV1414" s="65"/>
      <c r="AW1414" s="65"/>
      <c r="AX1414" s="65"/>
      <c r="AY1414" s="65"/>
      <c r="AZ1414" s="65"/>
      <c r="BA1414" s="65"/>
      <c r="BB1414" s="65"/>
      <c r="BC1414" s="65"/>
      <c r="BD1414" s="65"/>
      <c r="BE1414" s="65"/>
      <c r="BF1414" s="65"/>
      <c r="BG1414" s="65"/>
      <c r="BH1414" s="65"/>
      <c r="BI1414" s="65"/>
      <c r="BJ1414" s="65"/>
      <c r="BK1414" s="65"/>
      <c r="BL1414" s="65"/>
      <c r="BM1414" s="65"/>
      <c r="BN1414" s="65"/>
      <c r="BO1414" s="65"/>
      <c r="BP1414" s="65"/>
      <c r="BQ1414" s="65"/>
      <c r="BR1414" s="65"/>
      <c r="BS1414" s="65"/>
      <c r="BT1414" s="65"/>
      <c r="BU1414" s="65"/>
      <c r="BV1414" s="65"/>
      <c r="BW1414" s="65"/>
      <c r="BX1414" s="65"/>
      <c r="BY1414" s="65"/>
      <c r="BZ1414" s="65"/>
      <c r="CA1414" s="65"/>
      <c r="CB1414" s="65"/>
      <c r="CC1414" s="65"/>
      <c r="CD1414" s="65"/>
      <c r="CE1414" s="65"/>
      <c r="CF1414" s="65"/>
      <c r="CG1414" s="65"/>
      <c r="CH1414" s="65"/>
      <c r="CI1414" s="65"/>
      <c r="CJ1414" s="65"/>
      <c r="CK1414" s="65"/>
      <c r="CL1414" s="65"/>
      <c r="CM1414" s="65"/>
      <c r="CN1414" s="65"/>
      <c r="CO1414" s="65"/>
      <c r="CP1414" s="65"/>
      <c r="CQ1414" s="65"/>
      <c r="CR1414" s="65"/>
      <c r="CS1414" s="65"/>
      <c r="CT1414" s="65"/>
      <c r="CU1414" s="65"/>
      <c r="CV1414" s="65"/>
      <c r="CW1414" s="65"/>
      <c r="CX1414" s="65"/>
      <c r="CY1414" s="65"/>
      <c r="CZ1414" s="65"/>
      <c r="DA1414" s="65"/>
      <c r="DB1414" s="65"/>
      <c r="DC1414" s="65"/>
      <c r="DD1414" s="65"/>
      <c r="DE1414" s="65"/>
      <c r="DF1414" s="65"/>
      <c r="DG1414" s="65"/>
      <c r="DH1414" s="65"/>
      <c r="DI1414" s="65"/>
      <c r="DJ1414" s="65"/>
      <c r="DK1414" s="65"/>
      <c r="DL1414" s="65"/>
      <c r="DM1414" s="65"/>
      <c r="DN1414" s="65"/>
      <c r="DO1414" s="65"/>
      <c r="DP1414" s="65"/>
      <c r="DQ1414" s="65"/>
      <c r="DR1414" s="65"/>
      <c r="DS1414" s="65"/>
      <c r="DT1414" s="65"/>
      <c r="DU1414" s="65"/>
      <c r="DV1414" s="65"/>
      <c r="DW1414" s="65"/>
      <c r="DX1414" s="65"/>
      <c r="DY1414" s="65"/>
      <c r="DZ1414" s="65"/>
      <c r="EA1414" s="65"/>
    </row>
    <row r="1415" spans="1:131" x14ac:dyDescent="0.25">
      <c r="A1415" s="65"/>
      <c r="B1415" s="65"/>
      <c r="C1415" s="65"/>
      <c r="D1415" s="65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65"/>
      <c r="X1415" s="65"/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  <c r="AL1415" s="65"/>
      <c r="AM1415" s="65"/>
      <c r="AN1415" s="65"/>
      <c r="AO1415" s="65"/>
      <c r="AP1415" s="65"/>
      <c r="AQ1415" s="65"/>
      <c r="AR1415" s="65"/>
      <c r="AS1415" s="65"/>
      <c r="AT1415" s="65"/>
      <c r="AU1415" s="65"/>
      <c r="AV1415" s="65"/>
      <c r="AW1415" s="65"/>
      <c r="AX1415" s="65"/>
      <c r="AY1415" s="65"/>
      <c r="AZ1415" s="65"/>
      <c r="BA1415" s="65"/>
      <c r="BB1415" s="65"/>
      <c r="BC1415" s="65"/>
      <c r="BD1415" s="65"/>
      <c r="BE1415" s="65"/>
      <c r="BF1415" s="65"/>
      <c r="BG1415" s="65"/>
      <c r="BH1415" s="65"/>
      <c r="BI1415" s="65"/>
      <c r="BJ1415" s="65"/>
      <c r="BK1415" s="65"/>
      <c r="BL1415" s="65"/>
      <c r="BM1415" s="65"/>
      <c r="BN1415" s="65"/>
      <c r="BO1415" s="65"/>
      <c r="BP1415" s="65"/>
      <c r="BQ1415" s="65"/>
      <c r="BR1415" s="65"/>
      <c r="BS1415" s="65"/>
      <c r="BT1415" s="65"/>
      <c r="BU1415" s="65"/>
      <c r="BV1415" s="65"/>
      <c r="BW1415" s="65"/>
      <c r="BX1415" s="65"/>
      <c r="BY1415" s="65"/>
      <c r="BZ1415" s="65"/>
      <c r="CA1415" s="65"/>
      <c r="CB1415" s="65"/>
      <c r="CC1415" s="65"/>
      <c r="CD1415" s="65"/>
      <c r="CE1415" s="65"/>
      <c r="CF1415" s="65"/>
      <c r="CG1415" s="65"/>
      <c r="CH1415" s="65"/>
      <c r="CI1415" s="65"/>
      <c r="CJ1415" s="65"/>
      <c r="CK1415" s="65"/>
      <c r="CL1415" s="65"/>
      <c r="CM1415" s="65"/>
      <c r="CN1415" s="65"/>
      <c r="CO1415" s="65"/>
      <c r="CP1415" s="65"/>
      <c r="CQ1415" s="65"/>
      <c r="CR1415" s="65"/>
      <c r="CS1415" s="65"/>
      <c r="CT1415" s="65"/>
      <c r="CU1415" s="65"/>
      <c r="CV1415" s="65"/>
      <c r="CW1415" s="65"/>
      <c r="CX1415" s="65"/>
      <c r="CY1415" s="65"/>
      <c r="CZ1415" s="65"/>
      <c r="DA1415" s="65"/>
      <c r="DB1415" s="65"/>
      <c r="DC1415" s="65"/>
      <c r="DD1415" s="65"/>
      <c r="DE1415" s="65"/>
      <c r="DF1415" s="65"/>
      <c r="DG1415" s="65"/>
      <c r="DH1415" s="65"/>
      <c r="DI1415" s="65"/>
      <c r="DJ1415" s="65"/>
      <c r="DK1415" s="65"/>
      <c r="DL1415" s="65"/>
      <c r="DM1415" s="65"/>
      <c r="DN1415" s="65"/>
      <c r="DO1415" s="65"/>
      <c r="DP1415" s="65"/>
      <c r="DQ1415" s="65"/>
      <c r="DR1415" s="65"/>
      <c r="DS1415" s="65"/>
      <c r="DT1415" s="65"/>
      <c r="DU1415" s="65"/>
      <c r="DV1415" s="65"/>
      <c r="DW1415" s="65"/>
      <c r="DX1415" s="65"/>
      <c r="DY1415" s="65"/>
      <c r="DZ1415" s="65"/>
      <c r="EA1415" s="65"/>
    </row>
    <row r="1416" spans="1:131" x14ac:dyDescent="0.25">
      <c r="A1416" s="65"/>
      <c r="B1416" s="65"/>
      <c r="C1416" s="65"/>
      <c r="D1416" s="65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65"/>
      <c r="X1416" s="65"/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  <c r="AL1416" s="65"/>
      <c r="AM1416" s="65"/>
      <c r="AN1416" s="65"/>
      <c r="AO1416" s="65"/>
      <c r="AP1416" s="65"/>
      <c r="AQ1416" s="65"/>
      <c r="AR1416" s="65"/>
      <c r="AS1416" s="65"/>
      <c r="AT1416" s="65"/>
      <c r="AU1416" s="65"/>
      <c r="AV1416" s="65"/>
      <c r="AW1416" s="65"/>
      <c r="AX1416" s="65"/>
      <c r="AY1416" s="65"/>
      <c r="AZ1416" s="65"/>
      <c r="BA1416" s="65"/>
      <c r="BB1416" s="65"/>
      <c r="BC1416" s="65"/>
      <c r="BD1416" s="65"/>
      <c r="BE1416" s="65"/>
      <c r="BF1416" s="65"/>
      <c r="BG1416" s="65"/>
      <c r="BH1416" s="65"/>
      <c r="BI1416" s="65"/>
      <c r="BJ1416" s="65"/>
      <c r="BK1416" s="65"/>
      <c r="BL1416" s="65"/>
      <c r="BM1416" s="65"/>
      <c r="BN1416" s="65"/>
      <c r="BO1416" s="65"/>
      <c r="BP1416" s="65"/>
      <c r="BQ1416" s="65"/>
      <c r="BR1416" s="65"/>
      <c r="BS1416" s="65"/>
      <c r="BT1416" s="65"/>
      <c r="BU1416" s="65"/>
      <c r="BV1416" s="65"/>
      <c r="BW1416" s="65"/>
      <c r="BX1416" s="65"/>
      <c r="BY1416" s="65"/>
      <c r="BZ1416" s="65"/>
      <c r="CA1416" s="65"/>
      <c r="CB1416" s="65"/>
      <c r="CC1416" s="65"/>
      <c r="CD1416" s="65"/>
      <c r="CE1416" s="65"/>
      <c r="CF1416" s="65"/>
      <c r="CG1416" s="65"/>
      <c r="CH1416" s="65"/>
      <c r="CI1416" s="65"/>
      <c r="CJ1416" s="65"/>
      <c r="CK1416" s="65"/>
      <c r="CL1416" s="65"/>
      <c r="CM1416" s="65"/>
      <c r="CN1416" s="65"/>
      <c r="CO1416" s="65"/>
      <c r="CP1416" s="65"/>
      <c r="CQ1416" s="65"/>
      <c r="CR1416" s="65"/>
      <c r="CS1416" s="65"/>
      <c r="CT1416" s="65"/>
      <c r="CU1416" s="65"/>
      <c r="CV1416" s="65"/>
      <c r="CW1416" s="65"/>
      <c r="CX1416" s="65"/>
      <c r="CY1416" s="65"/>
      <c r="CZ1416" s="65"/>
      <c r="DA1416" s="65"/>
      <c r="DB1416" s="65"/>
      <c r="DC1416" s="65"/>
      <c r="DD1416" s="65"/>
      <c r="DE1416" s="65"/>
      <c r="DF1416" s="65"/>
      <c r="DG1416" s="65"/>
      <c r="DH1416" s="65"/>
      <c r="DI1416" s="65"/>
      <c r="DJ1416" s="65"/>
      <c r="DK1416" s="65"/>
      <c r="DL1416" s="65"/>
      <c r="DM1416" s="65"/>
      <c r="DN1416" s="65"/>
      <c r="DO1416" s="65"/>
      <c r="DP1416" s="65"/>
      <c r="DQ1416" s="65"/>
      <c r="DR1416" s="65"/>
      <c r="DS1416" s="65"/>
      <c r="DT1416" s="65"/>
      <c r="DU1416" s="65"/>
      <c r="DV1416" s="65"/>
      <c r="DW1416" s="65"/>
      <c r="DX1416" s="65"/>
      <c r="DY1416" s="65"/>
      <c r="DZ1416" s="65"/>
      <c r="EA1416" s="65"/>
    </row>
    <row r="1417" spans="1:131" x14ac:dyDescent="0.25">
      <c r="A1417" s="65"/>
      <c r="B1417" s="65"/>
      <c r="C1417" s="65"/>
      <c r="D1417" s="65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65"/>
      <c r="X1417" s="65"/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  <c r="AL1417" s="65"/>
      <c r="AM1417" s="65"/>
      <c r="AN1417" s="65"/>
      <c r="AO1417" s="65"/>
      <c r="AP1417" s="65"/>
      <c r="AQ1417" s="65"/>
      <c r="AR1417" s="65"/>
      <c r="AS1417" s="65"/>
      <c r="AT1417" s="65"/>
      <c r="AU1417" s="65"/>
      <c r="AV1417" s="65"/>
      <c r="AW1417" s="65"/>
      <c r="AX1417" s="65"/>
      <c r="AY1417" s="65"/>
      <c r="AZ1417" s="65"/>
      <c r="BA1417" s="65"/>
      <c r="BB1417" s="65"/>
      <c r="BC1417" s="65"/>
      <c r="BD1417" s="65"/>
      <c r="BE1417" s="65"/>
      <c r="BF1417" s="65"/>
      <c r="BG1417" s="65"/>
      <c r="BH1417" s="65"/>
      <c r="BI1417" s="65"/>
      <c r="BJ1417" s="65"/>
      <c r="BK1417" s="65"/>
      <c r="BL1417" s="65"/>
      <c r="BM1417" s="65"/>
      <c r="BN1417" s="65"/>
      <c r="BO1417" s="65"/>
      <c r="BP1417" s="65"/>
      <c r="BQ1417" s="65"/>
      <c r="BR1417" s="65"/>
      <c r="BS1417" s="65"/>
      <c r="BT1417" s="65"/>
      <c r="BU1417" s="65"/>
      <c r="BV1417" s="65"/>
      <c r="BW1417" s="65"/>
      <c r="BX1417" s="65"/>
      <c r="BY1417" s="65"/>
      <c r="BZ1417" s="65"/>
      <c r="CA1417" s="65"/>
      <c r="CB1417" s="65"/>
      <c r="CC1417" s="65"/>
      <c r="CD1417" s="65"/>
      <c r="CE1417" s="65"/>
      <c r="CF1417" s="65"/>
      <c r="CG1417" s="65"/>
      <c r="CH1417" s="65"/>
      <c r="CI1417" s="65"/>
      <c r="CJ1417" s="65"/>
      <c r="CK1417" s="65"/>
      <c r="CL1417" s="65"/>
      <c r="CM1417" s="65"/>
      <c r="CN1417" s="65"/>
      <c r="CO1417" s="65"/>
      <c r="CP1417" s="65"/>
      <c r="CQ1417" s="65"/>
      <c r="CR1417" s="65"/>
      <c r="CS1417" s="65"/>
      <c r="CT1417" s="65"/>
      <c r="CU1417" s="65"/>
      <c r="CV1417" s="65"/>
      <c r="CW1417" s="65"/>
      <c r="CX1417" s="65"/>
      <c r="CY1417" s="65"/>
      <c r="CZ1417" s="65"/>
      <c r="DA1417" s="65"/>
      <c r="DB1417" s="65"/>
      <c r="DC1417" s="65"/>
      <c r="DD1417" s="65"/>
      <c r="DE1417" s="65"/>
      <c r="DF1417" s="65"/>
      <c r="DG1417" s="65"/>
      <c r="DH1417" s="65"/>
      <c r="DI1417" s="65"/>
      <c r="DJ1417" s="65"/>
      <c r="DK1417" s="65"/>
      <c r="DL1417" s="65"/>
      <c r="DM1417" s="65"/>
      <c r="DN1417" s="65"/>
      <c r="DO1417" s="65"/>
      <c r="DP1417" s="65"/>
      <c r="DQ1417" s="65"/>
      <c r="DR1417" s="65"/>
      <c r="DS1417" s="65"/>
      <c r="DT1417" s="65"/>
      <c r="DU1417" s="65"/>
      <c r="DV1417" s="65"/>
      <c r="DW1417" s="65"/>
      <c r="DX1417" s="65"/>
      <c r="DY1417" s="65"/>
      <c r="DZ1417" s="65"/>
      <c r="EA1417" s="65"/>
    </row>
    <row r="1418" spans="1:131" x14ac:dyDescent="0.25">
      <c r="A1418" s="65"/>
      <c r="B1418" s="65"/>
      <c r="C1418" s="65"/>
      <c r="D1418" s="65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65"/>
      <c r="X1418" s="65"/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  <c r="AL1418" s="65"/>
      <c r="AM1418" s="65"/>
      <c r="AN1418" s="65"/>
      <c r="AO1418" s="65"/>
      <c r="AP1418" s="65"/>
      <c r="AQ1418" s="65"/>
      <c r="AR1418" s="65"/>
      <c r="AS1418" s="65"/>
      <c r="AT1418" s="65"/>
      <c r="AU1418" s="65"/>
      <c r="AV1418" s="65"/>
      <c r="AW1418" s="65"/>
      <c r="AX1418" s="65"/>
      <c r="AY1418" s="65"/>
      <c r="AZ1418" s="65"/>
      <c r="BA1418" s="65"/>
      <c r="BB1418" s="65"/>
      <c r="BC1418" s="65"/>
      <c r="BD1418" s="65"/>
      <c r="BE1418" s="65"/>
      <c r="BF1418" s="65"/>
      <c r="BG1418" s="65"/>
      <c r="BH1418" s="65"/>
      <c r="BI1418" s="65"/>
      <c r="BJ1418" s="65"/>
      <c r="BK1418" s="65"/>
      <c r="BL1418" s="65"/>
      <c r="BM1418" s="65"/>
      <c r="BN1418" s="65"/>
      <c r="BO1418" s="65"/>
      <c r="BP1418" s="65"/>
      <c r="BQ1418" s="65"/>
      <c r="BR1418" s="65"/>
      <c r="BS1418" s="65"/>
      <c r="BT1418" s="65"/>
      <c r="BU1418" s="65"/>
      <c r="BV1418" s="65"/>
      <c r="BW1418" s="65"/>
      <c r="BX1418" s="65"/>
      <c r="BY1418" s="65"/>
      <c r="BZ1418" s="65"/>
      <c r="CA1418" s="65"/>
      <c r="CB1418" s="65"/>
      <c r="CC1418" s="65"/>
      <c r="CD1418" s="65"/>
      <c r="CE1418" s="65"/>
      <c r="CF1418" s="65"/>
      <c r="CG1418" s="65"/>
      <c r="CH1418" s="65"/>
      <c r="CI1418" s="65"/>
      <c r="CJ1418" s="65"/>
      <c r="CK1418" s="65"/>
      <c r="CL1418" s="65"/>
      <c r="CM1418" s="65"/>
      <c r="CN1418" s="65"/>
      <c r="CO1418" s="65"/>
      <c r="CP1418" s="65"/>
      <c r="CQ1418" s="65"/>
      <c r="CR1418" s="65"/>
      <c r="CS1418" s="65"/>
      <c r="CT1418" s="65"/>
      <c r="CU1418" s="65"/>
      <c r="CV1418" s="65"/>
      <c r="CW1418" s="65"/>
      <c r="CX1418" s="65"/>
      <c r="CY1418" s="65"/>
      <c r="CZ1418" s="65"/>
      <c r="DA1418" s="65"/>
      <c r="DB1418" s="65"/>
      <c r="DC1418" s="65"/>
      <c r="DD1418" s="65"/>
      <c r="DE1418" s="65"/>
      <c r="DF1418" s="65"/>
      <c r="DG1418" s="65"/>
      <c r="DH1418" s="65"/>
      <c r="DI1418" s="65"/>
      <c r="DJ1418" s="65"/>
      <c r="DK1418" s="65"/>
      <c r="DL1418" s="65"/>
      <c r="DM1418" s="65"/>
      <c r="DN1418" s="65"/>
      <c r="DO1418" s="65"/>
      <c r="DP1418" s="65"/>
      <c r="DQ1418" s="65"/>
      <c r="DR1418" s="65"/>
      <c r="DS1418" s="65"/>
      <c r="DT1418" s="65"/>
      <c r="DU1418" s="65"/>
      <c r="DV1418" s="65"/>
      <c r="DW1418" s="65"/>
      <c r="DX1418" s="65"/>
      <c r="DY1418" s="65"/>
      <c r="DZ1418" s="65"/>
      <c r="EA1418" s="65"/>
    </row>
    <row r="1419" spans="1:131" x14ac:dyDescent="0.25">
      <c r="A1419" s="65"/>
      <c r="B1419" s="65"/>
      <c r="C1419" s="65"/>
      <c r="D1419" s="65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65"/>
      <c r="X1419" s="65"/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  <c r="AL1419" s="65"/>
      <c r="AM1419" s="65"/>
      <c r="AN1419" s="65"/>
      <c r="AO1419" s="65"/>
      <c r="AP1419" s="65"/>
      <c r="AQ1419" s="65"/>
      <c r="AR1419" s="65"/>
      <c r="AS1419" s="65"/>
      <c r="AT1419" s="65"/>
      <c r="AU1419" s="65"/>
      <c r="AV1419" s="65"/>
      <c r="AW1419" s="65"/>
      <c r="AX1419" s="65"/>
      <c r="AY1419" s="65"/>
      <c r="AZ1419" s="65"/>
      <c r="BA1419" s="65"/>
      <c r="BB1419" s="65"/>
      <c r="BC1419" s="65"/>
      <c r="BD1419" s="65"/>
      <c r="BE1419" s="65"/>
      <c r="BF1419" s="65"/>
      <c r="BG1419" s="65"/>
      <c r="BH1419" s="65"/>
      <c r="BI1419" s="65"/>
      <c r="BJ1419" s="65"/>
      <c r="BK1419" s="65"/>
      <c r="BL1419" s="65"/>
      <c r="BM1419" s="65"/>
      <c r="BN1419" s="65"/>
      <c r="BO1419" s="65"/>
      <c r="BP1419" s="65"/>
      <c r="BQ1419" s="65"/>
      <c r="BR1419" s="65"/>
      <c r="BS1419" s="65"/>
      <c r="BT1419" s="65"/>
      <c r="BU1419" s="65"/>
      <c r="BV1419" s="65"/>
      <c r="BW1419" s="65"/>
      <c r="BX1419" s="65"/>
      <c r="BY1419" s="65"/>
      <c r="BZ1419" s="65"/>
      <c r="CA1419" s="65"/>
      <c r="CB1419" s="65"/>
      <c r="CC1419" s="65"/>
      <c r="CD1419" s="65"/>
      <c r="CE1419" s="65"/>
      <c r="CF1419" s="65"/>
      <c r="CG1419" s="65"/>
      <c r="CH1419" s="65"/>
      <c r="CI1419" s="65"/>
      <c r="CJ1419" s="65"/>
      <c r="CK1419" s="65"/>
      <c r="CL1419" s="65"/>
      <c r="CM1419" s="65"/>
      <c r="CN1419" s="65"/>
      <c r="CO1419" s="65"/>
      <c r="CP1419" s="65"/>
      <c r="CQ1419" s="65"/>
      <c r="CR1419" s="65"/>
      <c r="CS1419" s="65"/>
      <c r="CT1419" s="65"/>
      <c r="CU1419" s="65"/>
      <c r="CV1419" s="65"/>
      <c r="CW1419" s="65"/>
      <c r="CX1419" s="65"/>
      <c r="CY1419" s="65"/>
      <c r="CZ1419" s="65"/>
      <c r="DA1419" s="65"/>
      <c r="DB1419" s="65"/>
      <c r="DC1419" s="65"/>
      <c r="DD1419" s="65"/>
      <c r="DE1419" s="65"/>
      <c r="DF1419" s="65"/>
      <c r="DG1419" s="65"/>
      <c r="DH1419" s="65"/>
      <c r="DI1419" s="65"/>
      <c r="DJ1419" s="65"/>
      <c r="DK1419" s="65"/>
      <c r="DL1419" s="65"/>
      <c r="DM1419" s="65"/>
      <c r="DN1419" s="65"/>
      <c r="DO1419" s="65"/>
      <c r="DP1419" s="65"/>
      <c r="DQ1419" s="65"/>
      <c r="DR1419" s="65"/>
      <c r="DS1419" s="65"/>
      <c r="DT1419" s="65"/>
      <c r="DU1419" s="65"/>
      <c r="DV1419" s="65"/>
      <c r="DW1419" s="65"/>
      <c r="DX1419" s="65"/>
      <c r="DY1419" s="65"/>
      <c r="DZ1419" s="65"/>
      <c r="EA1419" s="65"/>
    </row>
    <row r="1420" spans="1:131" x14ac:dyDescent="0.25">
      <c r="A1420" s="65"/>
      <c r="B1420" s="65"/>
      <c r="C1420" s="65"/>
      <c r="D1420" s="65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65"/>
      <c r="X1420" s="65"/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  <c r="AL1420" s="65"/>
      <c r="AM1420" s="65"/>
      <c r="AN1420" s="65"/>
      <c r="AO1420" s="65"/>
      <c r="AP1420" s="65"/>
      <c r="AQ1420" s="65"/>
      <c r="AR1420" s="65"/>
      <c r="AS1420" s="65"/>
      <c r="AT1420" s="65"/>
      <c r="AU1420" s="65"/>
      <c r="AV1420" s="65"/>
      <c r="AW1420" s="65"/>
      <c r="AX1420" s="65"/>
      <c r="AY1420" s="65"/>
      <c r="AZ1420" s="65"/>
      <c r="BA1420" s="65"/>
      <c r="BB1420" s="65"/>
      <c r="BC1420" s="65"/>
      <c r="BD1420" s="65"/>
      <c r="BE1420" s="65"/>
      <c r="BF1420" s="65"/>
      <c r="BG1420" s="65"/>
      <c r="BH1420" s="65"/>
      <c r="BI1420" s="65"/>
      <c r="BJ1420" s="65"/>
      <c r="BK1420" s="65"/>
      <c r="BL1420" s="65"/>
      <c r="BM1420" s="65"/>
      <c r="BN1420" s="65"/>
      <c r="BO1420" s="65"/>
      <c r="BP1420" s="65"/>
      <c r="BQ1420" s="65"/>
      <c r="BR1420" s="65"/>
      <c r="BS1420" s="65"/>
      <c r="BT1420" s="65"/>
      <c r="BU1420" s="65"/>
      <c r="BV1420" s="65"/>
      <c r="BW1420" s="65"/>
      <c r="BX1420" s="65"/>
      <c r="BY1420" s="65"/>
      <c r="BZ1420" s="65"/>
      <c r="CA1420" s="65"/>
      <c r="CB1420" s="65"/>
      <c r="CC1420" s="65"/>
      <c r="CD1420" s="65"/>
      <c r="CE1420" s="65"/>
      <c r="CF1420" s="65"/>
      <c r="CG1420" s="65"/>
      <c r="CH1420" s="65"/>
      <c r="CI1420" s="65"/>
      <c r="CJ1420" s="65"/>
      <c r="CK1420" s="65"/>
      <c r="CL1420" s="65"/>
      <c r="CM1420" s="65"/>
      <c r="CN1420" s="65"/>
      <c r="CO1420" s="65"/>
      <c r="CP1420" s="65"/>
      <c r="CQ1420" s="65"/>
      <c r="CR1420" s="65"/>
      <c r="CS1420" s="65"/>
      <c r="CT1420" s="65"/>
      <c r="CU1420" s="65"/>
      <c r="CV1420" s="65"/>
      <c r="CW1420" s="65"/>
      <c r="CX1420" s="65"/>
      <c r="CY1420" s="65"/>
      <c r="CZ1420" s="65"/>
      <c r="DA1420" s="65"/>
      <c r="DB1420" s="65"/>
      <c r="DC1420" s="65"/>
      <c r="DD1420" s="65"/>
      <c r="DE1420" s="65"/>
      <c r="DF1420" s="65"/>
      <c r="DG1420" s="65"/>
      <c r="DH1420" s="65"/>
      <c r="DI1420" s="65"/>
      <c r="DJ1420" s="65"/>
      <c r="DK1420" s="65"/>
      <c r="DL1420" s="65"/>
      <c r="DM1420" s="65"/>
      <c r="DN1420" s="65"/>
      <c r="DO1420" s="65"/>
      <c r="DP1420" s="65"/>
      <c r="DQ1420" s="65"/>
      <c r="DR1420" s="65"/>
      <c r="DS1420" s="65"/>
      <c r="DT1420" s="65"/>
      <c r="DU1420" s="65"/>
      <c r="DV1420" s="65"/>
      <c r="DW1420" s="65"/>
      <c r="DX1420" s="65"/>
      <c r="DY1420" s="65"/>
      <c r="DZ1420" s="65"/>
      <c r="EA1420" s="65"/>
    </row>
    <row r="1421" spans="1:131" x14ac:dyDescent="0.25">
      <c r="A1421" s="65"/>
      <c r="B1421" s="65"/>
      <c r="C1421" s="65"/>
      <c r="D1421" s="65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65"/>
      <c r="X1421" s="65"/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  <c r="AL1421" s="65"/>
      <c r="AM1421" s="65"/>
      <c r="AN1421" s="65"/>
      <c r="AO1421" s="65"/>
      <c r="AP1421" s="65"/>
      <c r="AQ1421" s="65"/>
      <c r="AR1421" s="65"/>
      <c r="AS1421" s="65"/>
      <c r="AT1421" s="65"/>
      <c r="AU1421" s="65"/>
      <c r="AV1421" s="65"/>
      <c r="AW1421" s="65"/>
      <c r="AX1421" s="65"/>
      <c r="AY1421" s="65"/>
      <c r="AZ1421" s="65"/>
      <c r="BA1421" s="65"/>
      <c r="BB1421" s="65"/>
      <c r="BC1421" s="65"/>
      <c r="BD1421" s="65"/>
      <c r="BE1421" s="65"/>
      <c r="BF1421" s="65"/>
      <c r="BG1421" s="65"/>
      <c r="BH1421" s="65"/>
      <c r="BI1421" s="65"/>
      <c r="BJ1421" s="65"/>
      <c r="BK1421" s="65"/>
      <c r="BL1421" s="65"/>
      <c r="BM1421" s="65"/>
      <c r="BN1421" s="65"/>
      <c r="BO1421" s="65"/>
      <c r="BP1421" s="65"/>
      <c r="BQ1421" s="65"/>
      <c r="BR1421" s="65"/>
      <c r="BS1421" s="65"/>
      <c r="BT1421" s="65"/>
      <c r="BU1421" s="65"/>
      <c r="BV1421" s="65"/>
      <c r="BW1421" s="65"/>
      <c r="BX1421" s="65"/>
      <c r="BY1421" s="65"/>
      <c r="BZ1421" s="65"/>
      <c r="CA1421" s="65"/>
      <c r="CB1421" s="65"/>
      <c r="CC1421" s="65"/>
      <c r="CD1421" s="65"/>
      <c r="CE1421" s="65"/>
      <c r="CF1421" s="65"/>
      <c r="CG1421" s="65"/>
      <c r="CH1421" s="65"/>
      <c r="CI1421" s="65"/>
      <c r="CJ1421" s="65"/>
      <c r="CK1421" s="65"/>
      <c r="CL1421" s="65"/>
      <c r="CM1421" s="65"/>
      <c r="CN1421" s="65"/>
      <c r="CO1421" s="65"/>
      <c r="CP1421" s="65"/>
      <c r="CQ1421" s="65"/>
      <c r="CR1421" s="65"/>
      <c r="CS1421" s="65"/>
      <c r="CT1421" s="65"/>
      <c r="CU1421" s="65"/>
      <c r="CV1421" s="65"/>
      <c r="CW1421" s="65"/>
      <c r="CX1421" s="65"/>
      <c r="CY1421" s="65"/>
      <c r="CZ1421" s="65"/>
      <c r="DA1421" s="65"/>
      <c r="DB1421" s="65"/>
      <c r="DC1421" s="65"/>
      <c r="DD1421" s="65"/>
      <c r="DE1421" s="65"/>
      <c r="DF1421" s="65"/>
      <c r="DG1421" s="65"/>
      <c r="DH1421" s="65"/>
      <c r="DI1421" s="65"/>
      <c r="DJ1421" s="65"/>
      <c r="DK1421" s="65"/>
      <c r="DL1421" s="65"/>
      <c r="DM1421" s="65"/>
      <c r="DN1421" s="65"/>
      <c r="DO1421" s="65"/>
      <c r="DP1421" s="65"/>
      <c r="DQ1421" s="65"/>
      <c r="DR1421" s="65"/>
      <c r="DS1421" s="65"/>
      <c r="DT1421" s="65"/>
      <c r="DU1421" s="65"/>
      <c r="DV1421" s="65"/>
      <c r="DW1421" s="65"/>
      <c r="DX1421" s="65"/>
      <c r="DY1421" s="65"/>
      <c r="DZ1421" s="65"/>
      <c r="EA1421" s="65"/>
    </row>
    <row r="1422" spans="1:131" x14ac:dyDescent="0.25">
      <c r="A1422" s="65"/>
      <c r="B1422" s="65"/>
      <c r="C1422" s="65"/>
      <c r="D1422" s="65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65"/>
      <c r="X1422" s="65"/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  <c r="AL1422" s="65"/>
      <c r="AM1422" s="65"/>
      <c r="AN1422" s="65"/>
      <c r="AO1422" s="65"/>
      <c r="AP1422" s="65"/>
      <c r="AQ1422" s="65"/>
      <c r="AR1422" s="65"/>
      <c r="AS1422" s="65"/>
      <c r="AT1422" s="65"/>
      <c r="AU1422" s="65"/>
      <c r="AV1422" s="65"/>
      <c r="AW1422" s="65"/>
      <c r="AX1422" s="65"/>
      <c r="AY1422" s="65"/>
      <c r="AZ1422" s="65"/>
      <c r="BA1422" s="65"/>
      <c r="BB1422" s="65"/>
      <c r="BC1422" s="65"/>
      <c r="BD1422" s="65"/>
      <c r="BE1422" s="65"/>
      <c r="BF1422" s="65"/>
      <c r="BG1422" s="65"/>
      <c r="BH1422" s="65"/>
      <c r="BI1422" s="65"/>
      <c r="BJ1422" s="65"/>
      <c r="BK1422" s="65"/>
      <c r="BL1422" s="65"/>
      <c r="BM1422" s="65"/>
      <c r="BN1422" s="65"/>
      <c r="BO1422" s="65"/>
      <c r="BP1422" s="65"/>
      <c r="BQ1422" s="65"/>
      <c r="BR1422" s="65"/>
      <c r="BS1422" s="65"/>
      <c r="BT1422" s="65"/>
      <c r="BU1422" s="65"/>
      <c r="BV1422" s="65"/>
      <c r="BW1422" s="65"/>
      <c r="BX1422" s="65"/>
      <c r="BY1422" s="65"/>
      <c r="BZ1422" s="65"/>
      <c r="CA1422" s="65"/>
      <c r="CB1422" s="65"/>
      <c r="CC1422" s="65"/>
      <c r="CD1422" s="65"/>
      <c r="CE1422" s="65"/>
      <c r="CF1422" s="65"/>
      <c r="CG1422" s="65"/>
      <c r="CH1422" s="65"/>
      <c r="CI1422" s="65"/>
      <c r="CJ1422" s="65"/>
      <c r="CK1422" s="65"/>
      <c r="CL1422" s="65"/>
      <c r="CM1422" s="65"/>
      <c r="CN1422" s="65"/>
      <c r="CO1422" s="65"/>
      <c r="CP1422" s="65"/>
      <c r="CQ1422" s="65"/>
      <c r="CR1422" s="65"/>
      <c r="CS1422" s="65"/>
      <c r="CT1422" s="65"/>
      <c r="CU1422" s="65"/>
      <c r="CV1422" s="65"/>
      <c r="CW1422" s="65"/>
      <c r="CX1422" s="65"/>
      <c r="CY1422" s="65"/>
      <c r="CZ1422" s="65"/>
      <c r="DA1422" s="65"/>
      <c r="DB1422" s="65"/>
      <c r="DC1422" s="65"/>
      <c r="DD1422" s="65"/>
      <c r="DE1422" s="65"/>
      <c r="DF1422" s="65"/>
      <c r="DG1422" s="65"/>
      <c r="DH1422" s="65"/>
      <c r="DI1422" s="65"/>
      <c r="DJ1422" s="65"/>
      <c r="DK1422" s="65"/>
      <c r="DL1422" s="65"/>
      <c r="DM1422" s="65"/>
      <c r="DN1422" s="65"/>
      <c r="DO1422" s="65"/>
      <c r="DP1422" s="65"/>
      <c r="DQ1422" s="65"/>
      <c r="DR1422" s="65"/>
      <c r="DS1422" s="65"/>
      <c r="DT1422" s="65"/>
      <c r="DU1422" s="65"/>
      <c r="DV1422" s="65"/>
      <c r="DW1422" s="65"/>
      <c r="DX1422" s="65"/>
      <c r="DY1422" s="65"/>
      <c r="DZ1422" s="65"/>
      <c r="EA1422" s="65"/>
    </row>
    <row r="1423" spans="1:131" x14ac:dyDescent="0.25">
      <c r="A1423" s="65"/>
      <c r="B1423" s="65"/>
      <c r="C1423" s="65"/>
      <c r="D1423" s="65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65"/>
      <c r="X1423" s="65"/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  <c r="AL1423" s="65"/>
      <c r="AM1423" s="65"/>
      <c r="AN1423" s="65"/>
      <c r="AO1423" s="65"/>
      <c r="AP1423" s="65"/>
      <c r="AQ1423" s="65"/>
      <c r="AR1423" s="65"/>
      <c r="AS1423" s="65"/>
      <c r="AT1423" s="65"/>
      <c r="AU1423" s="65"/>
      <c r="AV1423" s="65"/>
      <c r="AW1423" s="65"/>
      <c r="AX1423" s="65"/>
      <c r="AY1423" s="65"/>
      <c r="AZ1423" s="65"/>
      <c r="BA1423" s="65"/>
      <c r="BB1423" s="65"/>
      <c r="BC1423" s="65"/>
      <c r="BD1423" s="65"/>
      <c r="BE1423" s="65"/>
      <c r="BF1423" s="65"/>
      <c r="BG1423" s="65"/>
      <c r="BH1423" s="65"/>
      <c r="BI1423" s="65"/>
      <c r="BJ1423" s="65"/>
      <c r="BK1423" s="65"/>
      <c r="BL1423" s="65"/>
      <c r="BM1423" s="65"/>
      <c r="BN1423" s="65"/>
      <c r="BO1423" s="65"/>
      <c r="BP1423" s="65"/>
      <c r="BQ1423" s="65"/>
      <c r="BR1423" s="65"/>
      <c r="BS1423" s="65"/>
      <c r="BT1423" s="65"/>
      <c r="BU1423" s="65"/>
      <c r="BV1423" s="65"/>
      <c r="BW1423" s="65"/>
      <c r="BX1423" s="65"/>
      <c r="BY1423" s="65"/>
      <c r="BZ1423" s="65"/>
      <c r="CA1423" s="65"/>
      <c r="CB1423" s="65"/>
      <c r="CC1423" s="65"/>
      <c r="CD1423" s="65"/>
      <c r="CE1423" s="65"/>
      <c r="CF1423" s="65"/>
      <c r="CG1423" s="65"/>
      <c r="CH1423" s="65"/>
      <c r="CI1423" s="65"/>
      <c r="CJ1423" s="65"/>
      <c r="CK1423" s="65"/>
      <c r="CL1423" s="65"/>
      <c r="CM1423" s="65"/>
      <c r="CN1423" s="65"/>
      <c r="CO1423" s="65"/>
      <c r="CP1423" s="65"/>
      <c r="CQ1423" s="65"/>
      <c r="CR1423" s="65"/>
      <c r="CS1423" s="65"/>
      <c r="CT1423" s="65"/>
      <c r="CU1423" s="65"/>
      <c r="CV1423" s="65"/>
      <c r="CW1423" s="65"/>
      <c r="CX1423" s="65"/>
      <c r="CY1423" s="65"/>
      <c r="CZ1423" s="65"/>
      <c r="DA1423" s="65"/>
      <c r="DB1423" s="65"/>
      <c r="DC1423" s="65"/>
      <c r="DD1423" s="65"/>
      <c r="DE1423" s="65"/>
      <c r="DF1423" s="65"/>
      <c r="DG1423" s="65"/>
      <c r="DH1423" s="65"/>
      <c r="DI1423" s="65"/>
      <c r="DJ1423" s="65"/>
      <c r="DK1423" s="65"/>
      <c r="DL1423" s="65"/>
      <c r="DM1423" s="65"/>
      <c r="DN1423" s="65"/>
      <c r="DO1423" s="65"/>
      <c r="DP1423" s="65"/>
      <c r="DQ1423" s="65"/>
      <c r="DR1423" s="65"/>
      <c r="DS1423" s="65"/>
      <c r="DT1423" s="65"/>
      <c r="DU1423" s="65"/>
      <c r="DV1423" s="65"/>
      <c r="DW1423" s="65"/>
      <c r="DX1423" s="65"/>
      <c r="DY1423" s="65"/>
      <c r="DZ1423" s="65"/>
      <c r="EA1423" s="65"/>
    </row>
    <row r="1424" spans="1:131" x14ac:dyDescent="0.25">
      <c r="A1424" s="65"/>
      <c r="B1424" s="65"/>
      <c r="C1424" s="65"/>
      <c r="D1424" s="65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65"/>
      <c r="X1424" s="65"/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  <c r="AL1424" s="65"/>
      <c r="AM1424" s="65"/>
      <c r="AN1424" s="65"/>
      <c r="AO1424" s="65"/>
      <c r="AP1424" s="65"/>
      <c r="AQ1424" s="65"/>
      <c r="AR1424" s="65"/>
      <c r="AS1424" s="65"/>
      <c r="AT1424" s="65"/>
      <c r="AU1424" s="65"/>
      <c r="AV1424" s="65"/>
      <c r="AW1424" s="65"/>
      <c r="AX1424" s="65"/>
      <c r="AY1424" s="65"/>
      <c r="AZ1424" s="65"/>
      <c r="BA1424" s="65"/>
      <c r="BB1424" s="65"/>
      <c r="BC1424" s="65"/>
      <c r="BD1424" s="65"/>
      <c r="BE1424" s="65"/>
      <c r="BF1424" s="65"/>
      <c r="BG1424" s="65"/>
      <c r="BH1424" s="65"/>
      <c r="BI1424" s="65"/>
      <c r="BJ1424" s="65"/>
      <c r="BK1424" s="65"/>
      <c r="BL1424" s="65"/>
      <c r="BM1424" s="65"/>
      <c r="BN1424" s="65"/>
      <c r="BO1424" s="65"/>
      <c r="BP1424" s="65"/>
      <c r="BQ1424" s="65"/>
      <c r="BR1424" s="65"/>
      <c r="BS1424" s="65"/>
      <c r="BT1424" s="65"/>
      <c r="BU1424" s="65"/>
      <c r="BV1424" s="65"/>
      <c r="BW1424" s="65"/>
      <c r="BX1424" s="65"/>
      <c r="BY1424" s="65"/>
      <c r="BZ1424" s="65"/>
      <c r="CA1424" s="65"/>
      <c r="CB1424" s="65"/>
      <c r="CC1424" s="65"/>
      <c r="CD1424" s="65"/>
      <c r="CE1424" s="65"/>
      <c r="CF1424" s="65"/>
      <c r="CG1424" s="65"/>
      <c r="CH1424" s="65"/>
      <c r="CI1424" s="65"/>
      <c r="CJ1424" s="65"/>
      <c r="CK1424" s="65"/>
      <c r="CL1424" s="65"/>
      <c r="CM1424" s="65"/>
      <c r="CN1424" s="65"/>
      <c r="CO1424" s="65"/>
      <c r="CP1424" s="65"/>
      <c r="CQ1424" s="65"/>
      <c r="CR1424" s="65"/>
      <c r="CS1424" s="65"/>
      <c r="CT1424" s="65"/>
      <c r="CU1424" s="65"/>
      <c r="CV1424" s="65"/>
      <c r="CW1424" s="65"/>
      <c r="CX1424" s="65"/>
      <c r="CY1424" s="65"/>
      <c r="CZ1424" s="65"/>
      <c r="DA1424" s="65"/>
      <c r="DB1424" s="65"/>
      <c r="DC1424" s="65"/>
      <c r="DD1424" s="65"/>
      <c r="DE1424" s="65"/>
      <c r="DF1424" s="65"/>
      <c r="DG1424" s="65"/>
      <c r="DH1424" s="65"/>
      <c r="DI1424" s="65"/>
      <c r="DJ1424" s="65"/>
      <c r="DK1424" s="65"/>
      <c r="DL1424" s="65"/>
      <c r="DM1424" s="65"/>
      <c r="DN1424" s="65"/>
      <c r="DO1424" s="65"/>
      <c r="DP1424" s="65"/>
      <c r="DQ1424" s="65"/>
      <c r="DR1424" s="65"/>
      <c r="DS1424" s="65"/>
      <c r="DT1424" s="65"/>
      <c r="DU1424" s="65"/>
      <c r="DV1424" s="65"/>
      <c r="DW1424" s="65"/>
      <c r="DX1424" s="65"/>
      <c r="DY1424" s="65"/>
      <c r="DZ1424" s="65"/>
      <c r="EA1424" s="65"/>
    </row>
    <row r="1425" spans="1:131" x14ac:dyDescent="0.25">
      <c r="A1425" s="65"/>
      <c r="B1425" s="65"/>
      <c r="C1425" s="65"/>
      <c r="D1425" s="65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65"/>
      <c r="X1425" s="65"/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  <c r="AL1425" s="65"/>
      <c r="AM1425" s="65"/>
      <c r="AN1425" s="65"/>
      <c r="AO1425" s="65"/>
      <c r="AP1425" s="65"/>
      <c r="AQ1425" s="65"/>
      <c r="AR1425" s="65"/>
      <c r="AS1425" s="65"/>
      <c r="AT1425" s="65"/>
      <c r="AU1425" s="65"/>
      <c r="AV1425" s="65"/>
      <c r="AW1425" s="65"/>
      <c r="AX1425" s="65"/>
      <c r="AY1425" s="65"/>
      <c r="AZ1425" s="65"/>
      <c r="BA1425" s="65"/>
      <c r="BB1425" s="65"/>
      <c r="BC1425" s="65"/>
      <c r="BD1425" s="65"/>
      <c r="BE1425" s="65"/>
      <c r="BF1425" s="65"/>
      <c r="BG1425" s="65"/>
      <c r="BH1425" s="65"/>
      <c r="BI1425" s="65"/>
      <c r="BJ1425" s="65"/>
      <c r="BK1425" s="65"/>
      <c r="BL1425" s="65"/>
      <c r="BM1425" s="65"/>
      <c r="BN1425" s="65"/>
      <c r="BO1425" s="65"/>
      <c r="BP1425" s="65"/>
      <c r="BQ1425" s="65"/>
      <c r="BR1425" s="65"/>
      <c r="BS1425" s="65"/>
      <c r="BT1425" s="65"/>
      <c r="BU1425" s="65"/>
      <c r="BV1425" s="65"/>
      <c r="BW1425" s="65"/>
      <c r="BX1425" s="65"/>
      <c r="BY1425" s="65"/>
      <c r="BZ1425" s="65"/>
      <c r="CA1425" s="65"/>
      <c r="CB1425" s="65"/>
      <c r="CC1425" s="65"/>
      <c r="CD1425" s="65"/>
      <c r="CE1425" s="65"/>
      <c r="CF1425" s="65"/>
      <c r="CG1425" s="65"/>
      <c r="CH1425" s="65"/>
      <c r="CI1425" s="65"/>
      <c r="CJ1425" s="65"/>
      <c r="CK1425" s="65"/>
      <c r="CL1425" s="65"/>
      <c r="CM1425" s="65"/>
      <c r="CN1425" s="65"/>
      <c r="CO1425" s="65"/>
      <c r="CP1425" s="65"/>
      <c r="CQ1425" s="65"/>
      <c r="CR1425" s="65"/>
      <c r="CS1425" s="65"/>
      <c r="CT1425" s="65"/>
      <c r="CU1425" s="65"/>
      <c r="CV1425" s="65"/>
      <c r="CW1425" s="65"/>
      <c r="CX1425" s="65"/>
      <c r="CY1425" s="65"/>
      <c r="CZ1425" s="65"/>
      <c r="DA1425" s="65"/>
      <c r="DB1425" s="65"/>
      <c r="DC1425" s="65"/>
      <c r="DD1425" s="65"/>
      <c r="DE1425" s="65"/>
      <c r="DF1425" s="65"/>
      <c r="DG1425" s="65"/>
      <c r="DH1425" s="65"/>
      <c r="DI1425" s="65"/>
      <c r="DJ1425" s="65"/>
      <c r="DK1425" s="65"/>
      <c r="DL1425" s="65"/>
      <c r="DM1425" s="65"/>
      <c r="DN1425" s="65"/>
      <c r="DO1425" s="65"/>
      <c r="DP1425" s="65"/>
      <c r="DQ1425" s="65"/>
      <c r="DR1425" s="65"/>
      <c r="DS1425" s="65"/>
      <c r="DT1425" s="65"/>
      <c r="DU1425" s="65"/>
      <c r="DV1425" s="65"/>
      <c r="DW1425" s="65"/>
      <c r="DX1425" s="65"/>
      <c r="DY1425" s="65"/>
      <c r="DZ1425" s="65"/>
      <c r="EA1425" s="65"/>
    </row>
    <row r="1426" spans="1:131" x14ac:dyDescent="0.25">
      <c r="A1426" s="65"/>
      <c r="B1426" s="65"/>
      <c r="C1426" s="65"/>
      <c r="D1426" s="65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65"/>
      <c r="X1426" s="65"/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  <c r="AL1426" s="65"/>
      <c r="AM1426" s="65"/>
      <c r="AN1426" s="65"/>
      <c r="AO1426" s="65"/>
      <c r="AP1426" s="65"/>
      <c r="AQ1426" s="65"/>
      <c r="AR1426" s="65"/>
      <c r="AS1426" s="65"/>
      <c r="AT1426" s="65"/>
      <c r="AU1426" s="65"/>
      <c r="AV1426" s="65"/>
      <c r="AW1426" s="65"/>
      <c r="AX1426" s="65"/>
      <c r="AY1426" s="65"/>
      <c r="AZ1426" s="65"/>
      <c r="BA1426" s="65"/>
      <c r="BB1426" s="65"/>
      <c r="BC1426" s="65"/>
      <c r="BD1426" s="65"/>
      <c r="BE1426" s="65"/>
      <c r="BF1426" s="65"/>
      <c r="BG1426" s="65"/>
      <c r="BH1426" s="65"/>
      <c r="BI1426" s="65"/>
      <c r="BJ1426" s="65"/>
      <c r="BK1426" s="65"/>
      <c r="BL1426" s="65"/>
      <c r="BM1426" s="65"/>
      <c r="BN1426" s="65"/>
      <c r="BO1426" s="65"/>
      <c r="BP1426" s="65"/>
      <c r="BQ1426" s="65"/>
      <c r="BR1426" s="65"/>
      <c r="BS1426" s="65"/>
      <c r="BT1426" s="65"/>
      <c r="BU1426" s="65"/>
      <c r="BV1426" s="65"/>
      <c r="BW1426" s="65"/>
      <c r="BX1426" s="65"/>
      <c r="BY1426" s="65"/>
      <c r="BZ1426" s="65"/>
      <c r="CA1426" s="65"/>
      <c r="CB1426" s="65"/>
      <c r="CC1426" s="65"/>
      <c r="CD1426" s="65"/>
      <c r="CE1426" s="65"/>
      <c r="CF1426" s="65"/>
      <c r="CG1426" s="65"/>
      <c r="CH1426" s="65"/>
      <c r="CI1426" s="65"/>
      <c r="CJ1426" s="65"/>
      <c r="CK1426" s="65"/>
      <c r="CL1426" s="65"/>
      <c r="CM1426" s="65"/>
      <c r="CN1426" s="65"/>
      <c r="CO1426" s="65"/>
      <c r="CP1426" s="65"/>
      <c r="CQ1426" s="65"/>
      <c r="CR1426" s="65"/>
      <c r="CS1426" s="65"/>
      <c r="CT1426" s="65"/>
      <c r="CU1426" s="65"/>
      <c r="CV1426" s="65"/>
      <c r="CW1426" s="65"/>
      <c r="CX1426" s="65"/>
      <c r="CY1426" s="65"/>
      <c r="CZ1426" s="65"/>
      <c r="DA1426" s="65"/>
      <c r="DB1426" s="65"/>
      <c r="DC1426" s="65"/>
      <c r="DD1426" s="65"/>
      <c r="DE1426" s="65"/>
      <c r="DF1426" s="65"/>
      <c r="DG1426" s="65"/>
      <c r="DH1426" s="65"/>
      <c r="DI1426" s="65"/>
      <c r="DJ1426" s="65"/>
      <c r="DK1426" s="65"/>
      <c r="DL1426" s="65"/>
      <c r="DM1426" s="65"/>
      <c r="DN1426" s="65"/>
      <c r="DO1426" s="65"/>
      <c r="DP1426" s="65"/>
      <c r="DQ1426" s="65"/>
      <c r="DR1426" s="65"/>
      <c r="DS1426" s="65"/>
      <c r="DT1426" s="65"/>
      <c r="DU1426" s="65"/>
      <c r="DV1426" s="65"/>
      <c r="DW1426" s="65"/>
      <c r="DX1426" s="65"/>
      <c r="DY1426" s="65"/>
      <c r="DZ1426" s="65"/>
      <c r="EA1426" s="65"/>
    </row>
    <row r="1427" spans="1:131" x14ac:dyDescent="0.25">
      <c r="A1427" s="65"/>
      <c r="B1427" s="65"/>
      <c r="C1427" s="65"/>
      <c r="D1427" s="65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65"/>
      <c r="X1427" s="65"/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  <c r="AL1427" s="65"/>
      <c r="AM1427" s="65"/>
      <c r="AN1427" s="65"/>
      <c r="AO1427" s="65"/>
      <c r="AP1427" s="65"/>
      <c r="AQ1427" s="65"/>
      <c r="AR1427" s="65"/>
      <c r="AS1427" s="65"/>
      <c r="AT1427" s="65"/>
      <c r="AU1427" s="65"/>
      <c r="AV1427" s="65"/>
      <c r="AW1427" s="65"/>
      <c r="AX1427" s="65"/>
      <c r="AY1427" s="65"/>
      <c r="AZ1427" s="65"/>
      <c r="BA1427" s="65"/>
      <c r="BB1427" s="65"/>
      <c r="BC1427" s="65"/>
      <c r="BD1427" s="65"/>
      <c r="BE1427" s="65"/>
      <c r="BF1427" s="65"/>
      <c r="BG1427" s="65"/>
      <c r="BH1427" s="65"/>
      <c r="BI1427" s="65"/>
      <c r="BJ1427" s="65"/>
      <c r="BK1427" s="65"/>
      <c r="BL1427" s="65"/>
      <c r="BM1427" s="65"/>
      <c r="BN1427" s="65"/>
      <c r="BO1427" s="65"/>
      <c r="BP1427" s="65"/>
      <c r="BQ1427" s="65"/>
      <c r="BR1427" s="65"/>
      <c r="BS1427" s="65"/>
      <c r="BT1427" s="65"/>
      <c r="BU1427" s="65"/>
      <c r="BV1427" s="65"/>
      <c r="BW1427" s="65"/>
      <c r="BX1427" s="65"/>
      <c r="BY1427" s="65"/>
      <c r="BZ1427" s="65"/>
      <c r="CA1427" s="65"/>
      <c r="CB1427" s="65"/>
      <c r="CC1427" s="65"/>
      <c r="CD1427" s="65"/>
      <c r="CE1427" s="65"/>
      <c r="CF1427" s="65"/>
      <c r="CG1427" s="65"/>
      <c r="CH1427" s="65"/>
      <c r="CI1427" s="65"/>
      <c r="CJ1427" s="65"/>
      <c r="CK1427" s="65"/>
      <c r="CL1427" s="65"/>
      <c r="CM1427" s="65"/>
      <c r="CN1427" s="65"/>
      <c r="CO1427" s="65"/>
      <c r="CP1427" s="65"/>
      <c r="CQ1427" s="65"/>
      <c r="CR1427" s="65"/>
      <c r="CS1427" s="65"/>
      <c r="CT1427" s="65"/>
      <c r="CU1427" s="65"/>
      <c r="CV1427" s="65"/>
      <c r="CW1427" s="65"/>
      <c r="CX1427" s="65"/>
      <c r="CY1427" s="65"/>
      <c r="CZ1427" s="65"/>
      <c r="DA1427" s="65"/>
      <c r="DB1427" s="65"/>
      <c r="DC1427" s="65"/>
      <c r="DD1427" s="65"/>
      <c r="DE1427" s="65"/>
      <c r="DF1427" s="65"/>
      <c r="DG1427" s="65"/>
      <c r="DH1427" s="65"/>
      <c r="DI1427" s="65"/>
      <c r="DJ1427" s="65"/>
      <c r="DK1427" s="65"/>
      <c r="DL1427" s="65"/>
      <c r="DM1427" s="65"/>
      <c r="DN1427" s="65"/>
      <c r="DO1427" s="65"/>
      <c r="DP1427" s="65"/>
      <c r="DQ1427" s="65"/>
      <c r="DR1427" s="65"/>
      <c r="DS1427" s="65"/>
      <c r="DT1427" s="65"/>
      <c r="DU1427" s="65"/>
      <c r="DV1427" s="65"/>
      <c r="DW1427" s="65"/>
      <c r="DX1427" s="65"/>
      <c r="DY1427" s="65"/>
      <c r="DZ1427" s="65"/>
      <c r="EA1427" s="65"/>
    </row>
    <row r="1428" spans="1:131" x14ac:dyDescent="0.25">
      <c r="A1428" s="65"/>
      <c r="B1428" s="65"/>
      <c r="C1428" s="65"/>
      <c r="D1428" s="65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65"/>
      <c r="X1428" s="65"/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  <c r="AL1428" s="65"/>
      <c r="AM1428" s="65"/>
      <c r="AN1428" s="65"/>
      <c r="AO1428" s="65"/>
      <c r="AP1428" s="65"/>
      <c r="AQ1428" s="65"/>
      <c r="AR1428" s="65"/>
      <c r="AS1428" s="65"/>
      <c r="AT1428" s="65"/>
      <c r="AU1428" s="65"/>
      <c r="AV1428" s="65"/>
      <c r="AW1428" s="65"/>
      <c r="AX1428" s="65"/>
      <c r="AY1428" s="65"/>
      <c r="AZ1428" s="65"/>
      <c r="BA1428" s="65"/>
      <c r="BB1428" s="65"/>
      <c r="BC1428" s="65"/>
      <c r="BD1428" s="65"/>
      <c r="BE1428" s="65"/>
      <c r="BF1428" s="65"/>
      <c r="BG1428" s="65"/>
      <c r="BH1428" s="65"/>
      <c r="BI1428" s="65"/>
      <c r="BJ1428" s="65"/>
      <c r="BK1428" s="65"/>
      <c r="BL1428" s="65"/>
      <c r="BM1428" s="65"/>
      <c r="BN1428" s="65"/>
      <c r="BO1428" s="65"/>
      <c r="BP1428" s="65"/>
      <c r="BQ1428" s="65"/>
      <c r="BR1428" s="65"/>
      <c r="BS1428" s="65"/>
      <c r="BT1428" s="65"/>
      <c r="BU1428" s="65"/>
      <c r="BV1428" s="65"/>
      <c r="BW1428" s="65"/>
      <c r="BX1428" s="65"/>
      <c r="BY1428" s="65"/>
      <c r="BZ1428" s="65"/>
      <c r="CA1428" s="65"/>
      <c r="CB1428" s="65"/>
      <c r="CC1428" s="65"/>
      <c r="CD1428" s="65"/>
      <c r="CE1428" s="65"/>
      <c r="CF1428" s="65"/>
      <c r="CG1428" s="65"/>
      <c r="CH1428" s="65"/>
      <c r="CI1428" s="65"/>
      <c r="CJ1428" s="65"/>
      <c r="CK1428" s="65"/>
      <c r="CL1428" s="65"/>
      <c r="CM1428" s="65"/>
      <c r="CN1428" s="65"/>
      <c r="CO1428" s="65"/>
      <c r="CP1428" s="65"/>
      <c r="CQ1428" s="65"/>
      <c r="CR1428" s="65"/>
      <c r="CS1428" s="65"/>
      <c r="CT1428" s="65"/>
      <c r="CU1428" s="65"/>
      <c r="CV1428" s="65"/>
      <c r="CW1428" s="65"/>
      <c r="CX1428" s="65"/>
      <c r="CY1428" s="65"/>
      <c r="CZ1428" s="65"/>
      <c r="DA1428" s="65"/>
      <c r="DB1428" s="65"/>
      <c r="DC1428" s="65"/>
      <c r="DD1428" s="65"/>
      <c r="DE1428" s="65"/>
      <c r="DF1428" s="65"/>
      <c r="DG1428" s="65"/>
      <c r="DH1428" s="65"/>
      <c r="DI1428" s="65"/>
      <c r="DJ1428" s="65"/>
      <c r="DK1428" s="65"/>
      <c r="DL1428" s="65"/>
      <c r="DM1428" s="65"/>
      <c r="DN1428" s="65"/>
      <c r="DO1428" s="65"/>
      <c r="DP1428" s="65"/>
      <c r="DQ1428" s="65"/>
      <c r="DR1428" s="65"/>
      <c r="DS1428" s="65"/>
      <c r="DT1428" s="65"/>
      <c r="DU1428" s="65"/>
      <c r="DV1428" s="65"/>
      <c r="DW1428" s="65"/>
      <c r="DX1428" s="65"/>
      <c r="DY1428" s="65"/>
      <c r="DZ1428" s="65"/>
      <c r="EA1428" s="65"/>
    </row>
    <row r="1429" spans="1:131" x14ac:dyDescent="0.25">
      <c r="A1429" s="65"/>
      <c r="B1429" s="65"/>
      <c r="C1429" s="65"/>
      <c r="D1429" s="65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65"/>
      <c r="X1429" s="65"/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  <c r="AL1429" s="65"/>
      <c r="AM1429" s="65"/>
      <c r="AN1429" s="65"/>
      <c r="AO1429" s="65"/>
      <c r="AP1429" s="65"/>
      <c r="AQ1429" s="65"/>
      <c r="AR1429" s="65"/>
      <c r="AS1429" s="65"/>
      <c r="AT1429" s="65"/>
      <c r="AU1429" s="65"/>
      <c r="AV1429" s="65"/>
      <c r="AW1429" s="65"/>
      <c r="AX1429" s="65"/>
      <c r="AY1429" s="65"/>
      <c r="AZ1429" s="65"/>
      <c r="BA1429" s="65"/>
      <c r="BB1429" s="65"/>
      <c r="BC1429" s="65"/>
      <c r="BD1429" s="65"/>
      <c r="BE1429" s="65"/>
      <c r="BF1429" s="65"/>
      <c r="BG1429" s="65"/>
      <c r="BH1429" s="65"/>
      <c r="BI1429" s="65"/>
      <c r="BJ1429" s="65"/>
      <c r="BK1429" s="65"/>
      <c r="BL1429" s="65"/>
      <c r="BM1429" s="65"/>
      <c r="BN1429" s="65"/>
      <c r="BO1429" s="65"/>
      <c r="BP1429" s="65"/>
      <c r="BQ1429" s="65"/>
      <c r="BR1429" s="65"/>
      <c r="BS1429" s="65"/>
      <c r="BT1429" s="65"/>
      <c r="BU1429" s="65"/>
      <c r="BV1429" s="65"/>
      <c r="BW1429" s="65"/>
      <c r="BX1429" s="65"/>
      <c r="BY1429" s="65"/>
      <c r="BZ1429" s="65"/>
      <c r="CA1429" s="65"/>
      <c r="CB1429" s="65"/>
      <c r="CC1429" s="65"/>
      <c r="CD1429" s="65"/>
      <c r="CE1429" s="65"/>
      <c r="CF1429" s="65"/>
      <c r="CG1429" s="65"/>
      <c r="CH1429" s="65"/>
      <c r="CI1429" s="65"/>
      <c r="CJ1429" s="65"/>
      <c r="CK1429" s="65"/>
      <c r="CL1429" s="65"/>
      <c r="CM1429" s="65"/>
      <c r="CN1429" s="65"/>
      <c r="CO1429" s="65"/>
      <c r="CP1429" s="65"/>
      <c r="CQ1429" s="65"/>
      <c r="CR1429" s="65"/>
      <c r="CS1429" s="65"/>
      <c r="CT1429" s="65"/>
      <c r="CU1429" s="65"/>
      <c r="CV1429" s="65"/>
      <c r="CW1429" s="65"/>
      <c r="CX1429" s="65"/>
      <c r="CY1429" s="65"/>
      <c r="CZ1429" s="65"/>
      <c r="DA1429" s="65"/>
      <c r="DB1429" s="65"/>
      <c r="DC1429" s="65"/>
      <c r="DD1429" s="65"/>
      <c r="DE1429" s="65"/>
      <c r="DF1429" s="65"/>
      <c r="DG1429" s="65"/>
      <c r="DH1429" s="65"/>
      <c r="DI1429" s="65"/>
      <c r="DJ1429" s="65"/>
      <c r="DK1429" s="65"/>
      <c r="DL1429" s="65"/>
      <c r="DM1429" s="65"/>
      <c r="DN1429" s="65"/>
      <c r="DO1429" s="65"/>
      <c r="DP1429" s="65"/>
      <c r="DQ1429" s="65"/>
      <c r="DR1429" s="65"/>
      <c r="DS1429" s="65"/>
      <c r="DT1429" s="65"/>
      <c r="DU1429" s="65"/>
      <c r="DV1429" s="65"/>
      <c r="DW1429" s="65"/>
      <c r="DX1429" s="65"/>
      <c r="DY1429" s="65"/>
      <c r="DZ1429" s="65"/>
      <c r="EA1429" s="65"/>
    </row>
    <row r="1430" spans="1:131" x14ac:dyDescent="0.25">
      <c r="A1430" s="65"/>
      <c r="B1430" s="65"/>
      <c r="C1430" s="65"/>
      <c r="D1430" s="65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65"/>
      <c r="X1430" s="65"/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  <c r="AL1430" s="65"/>
      <c r="AM1430" s="65"/>
      <c r="AN1430" s="65"/>
      <c r="AO1430" s="65"/>
      <c r="AP1430" s="65"/>
      <c r="AQ1430" s="65"/>
      <c r="AR1430" s="65"/>
      <c r="AS1430" s="65"/>
      <c r="AT1430" s="65"/>
      <c r="AU1430" s="65"/>
      <c r="AV1430" s="65"/>
      <c r="AW1430" s="65"/>
      <c r="AX1430" s="65"/>
      <c r="AY1430" s="65"/>
      <c r="AZ1430" s="65"/>
      <c r="BA1430" s="65"/>
      <c r="BB1430" s="65"/>
      <c r="BC1430" s="65"/>
      <c r="BD1430" s="65"/>
      <c r="BE1430" s="65"/>
      <c r="BF1430" s="65"/>
      <c r="BG1430" s="65"/>
      <c r="BH1430" s="65"/>
      <c r="BI1430" s="65"/>
      <c r="BJ1430" s="65"/>
      <c r="BK1430" s="65"/>
      <c r="BL1430" s="65"/>
      <c r="BM1430" s="65"/>
      <c r="BN1430" s="65"/>
      <c r="BO1430" s="65"/>
      <c r="BP1430" s="65"/>
      <c r="BQ1430" s="65"/>
      <c r="BR1430" s="65"/>
      <c r="BS1430" s="65"/>
      <c r="BT1430" s="65"/>
      <c r="BU1430" s="65"/>
      <c r="BV1430" s="65"/>
      <c r="BW1430" s="65"/>
      <c r="BX1430" s="65"/>
      <c r="BY1430" s="65"/>
      <c r="BZ1430" s="65"/>
      <c r="CA1430" s="65"/>
      <c r="CB1430" s="65"/>
      <c r="CC1430" s="65"/>
      <c r="CD1430" s="65"/>
      <c r="CE1430" s="65"/>
      <c r="CF1430" s="65"/>
      <c r="CG1430" s="65"/>
      <c r="CH1430" s="65"/>
      <c r="CI1430" s="65"/>
      <c r="CJ1430" s="65"/>
      <c r="CK1430" s="65"/>
      <c r="CL1430" s="65"/>
      <c r="CM1430" s="65"/>
      <c r="CN1430" s="65"/>
      <c r="CO1430" s="65"/>
      <c r="CP1430" s="65"/>
      <c r="CQ1430" s="65"/>
      <c r="CR1430" s="65"/>
      <c r="CS1430" s="65"/>
      <c r="CT1430" s="65"/>
      <c r="CU1430" s="65"/>
      <c r="CV1430" s="65"/>
      <c r="CW1430" s="65"/>
      <c r="CX1430" s="65"/>
      <c r="CY1430" s="65"/>
      <c r="CZ1430" s="65"/>
      <c r="DA1430" s="65"/>
      <c r="DB1430" s="65"/>
      <c r="DC1430" s="65"/>
      <c r="DD1430" s="65"/>
      <c r="DE1430" s="65"/>
      <c r="DF1430" s="65"/>
      <c r="DG1430" s="65"/>
      <c r="DH1430" s="65"/>
      <c r="DI1430" s="65"/>
      <c r="DJ1430" s="65"/>
      <c r="DK1430" s="65"/>
      <c r="DL1430" s="65"/>
      <c r="DM1430" s="65"/>
      <c r="DN1430" s="65"/>
      <c r="DO1430" s="65"/>
      <c r="DP1430" s="65"/>
      <c r="DQ1430" s="65"/>
      <c r="DR1430" s="65"/>
      <c r="DS1430" s="65"/>
      <c r="DT1430" s="65"/>
      <c r="DU1430" s="65"/>
      <c r="DV1430" s="65"/>
      <c r="DW1430" s="65"/>
      <c r="DX1430" s="65"/>
      <c r="DY1430" s="65"/>
      <c r="DZ1430" s="65"/>
      <c r="EA1430" s="65"/>
    </row>
    <row r="1431" spans="1:131" x14ac:dyDescent="0.25">
      <c r="A1431" s="65"/>
      <c r="B1431" s="65"/>
      <c r="C1431" s="65"/>
      <c r="D1431" s="65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65"/>
      <c r="X1431" s="65"/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  <c r="AL1431" s="65"/>
      <c r="AM1431" s="65"/>
      <c r="AN1431" s="65"/>
      <c r="AO1431" s="65"/>
      <c r="AP1431" s="65"/>
      <c r="AQ1431" s="65"/>
      <c r="AR1431" s="65"/>
      <c r="AS1431" s="65"/>
      <c r="AT1431" s="65"/>
      <c r="AU1431" s="65"/>
      <c r="AV1431" s="65"/>
      <c r="AW1431" s="65"/>
      <c r="AX1431" s="65"/>
      <c r="AY1431" s="65"/>
      <c r="AZ1431" s="65"/>
      <c r="BA1431" s="65"/>
      <c r="BB1431" s="65"/>
      <c r="BC1431" s="65"/>
      <c r="BD1431" s="65"/>
      <c r="BE1431" s="65"/>
      <c r="BF1431" s="65"/>
      <c r="BG1431" s="65"/>
      <c r="BH1431" s="65"/>
      <c r="BI1431" s="65"/>
      <c r="BJ1431" s="65"/>
      <c r="BK1431" s="65"/>
      <c r="BL1431" s="65"/>
      <c r="BM1431" s="65"/>
      <c r="BN1431" s="65"/>
      <c r="BO1431" s="65"/>
      <c r="BP1431" s="65"/>
      <c r="BQ1431" s="65"/>
      <c r="BR1431" s="65"/>
      <c r="BS1431" s="65"/>
      <c r="BT1431" s="65"/>
      <c r="BU1431" s="65"/>
      <c r="BV1431" s="65"/>
      <c r="BW1431" s="65"/>
      <c r="BX1431" s="65"/>
      <c r="BY1431" s="65"/>
      <c r="BZ1431" s="65"/>
      <c r="CA1431" s="65"/>
      <c r="CB1431" s="65"/>
      <c r="CC1431" s="65"/>
      <c r="CD1431" s="65"/>
      <c r="CE1431" s="65"/>
      <c r="CF1431" s="65"/>
      <c r="CG1431" s="65"/>
      <c r="CH1431" s="65"/>
      <c r="CI1431" s="65"/>
      <c r="CJ1431" s="65"/>
      <c r="CK1431" s="65"/>
      <c r="CL1431" s="65"/>
      <c r="CM1431" s="65"/>
      <c r="CN1431" s="65"/>
      <c r="CO1431" s="65"/>
      <c r="CP1431" s="65"/>
      <c r="CQ1431" s="65"/>
      <c r="CR1431" s="65"/>
      <c r="CS1431" s="65"/>
      <c r="CT1431" s="65"/>
      <c r="CU1431" s="65"/>
      <c r="CV1431" s="65"/>
      <c r="CW1431" s="65"/>
      <c r="CX1431" s="65"/>
      <c r="CY1431" s="65"/>
      <c r="CZ1431" s="65"/>
      <c r="DA1431" s="65"/>
      <c r="DB1431" s="65"/>
      <c r="DC1431" s="65"/>
      <c r="DD1431" s="65"/>
      <c r="DE1431" s="65"/>
      <c r="DF1431" s="65"/>
      <c r="DG1431" s="65"/>
      <c r="DH1431" s="65"/>
      <c r="DI1431" s="65"/>
      <c r="DJ1431" s="65"/>
      <c r="DK1431" s="65"/>
      <c r="DL1431" s="65"/>
      <c r="DM1431" s="65"/>
      <c r="DN1431" s="65"/>
      <c r="DO1431" s="65"/>
      <c r="DP1431" s="65"/>
      <c r="DQ1431" s="65"/>
      <c r="DR1431" s="65"/>
      <c r="DS1431" s="65"/>
      <c r="DT1431" s="65"/>
      <c r="DU1431" s="65"/>
      <c r="DV1431" s="65"/>
      <c r="DW1431" s="65"/>
      <c r="DX1431" s="65"/>
      <c r="DY1431" s="65"/>
      <c r="DZ1431" s="65"/>
      <c r="EA1431" s="65"/>
    </row>
    <row r="1432" spans="1:131" x14ac:dyDescent="0.25">
      <c r="A1432" s="65"/>
      <c r="B1432" s="65"/>
      <c r="C1432" s="65"/>
      <c r="D1432" s="65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65"/>
      <c r="X1432" s="65"/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  <c r="AL1432" s="65"/>
      <c r="AM1432" s="65"/>
      <c r="AN1432" s="65"/>
      <c r="AO1432" s="65"/>
      <c r="AP1432" s="65"/>
      <c r="AQ1432" s="65"/>
      <c r="AR1432" s="65"/>
      <c r="AS1432" s="65"/>
      <c r="AT1432" s="65"/>
      <c r="AU1432" s="65"/>
      <c r="AV1432" s="65"/>
      <c r="AW1432" s="65"/>
      <c r="AX1432" s="65"/>
      <c r="AY1432" s="65"/>
      <c r="AZ1432" s="65"/>
      <c r="BA1432" s="65"/>
      <c r="BB1432" s="65"/>
      <c r="BC1432" s="65"/>
      <c r="BD1432" s="65"/>
      <c r="BE1432" s="65"/>
      <c r="BF1432" s="65"/>
      <c r="BG1432" s="65"/>
      <c r="BH1432" s="65"/>
      <c r="BI1432" s="65"/>
      <c r="BJ1432" s="65"/>
      <c r="BK1432" s="65"/>
      <c r="BL1432" s="65"/>
      <c r="BM1432" s="65"/>
      <c r="BN1432" s="65"/>
      <c r="BO1432" s="65"/>
      <c r="BP1432" s="65"/>
      <c r="BQ1432" s="65"/>
      <c r="BR1432" s="65"/>
      <c r="BS1432" s="65"/>
      <c r="BT1432" s="65"/>
      <c r="BU1432" s="65"/>
      <c r="BV1432" s="65"/>
      <c r="BW1432" s="65"/>
      <c r="BX1432" s="65"/>
      <c r="BY1432" s="65"/>
      <c r="BZ1432" s="65"/>
      <c r="CA1432" s="65"/>
      <c r="CB1432" s="65"/>
      <c r="CC1432" s="65"/>
      <c r="CD1432" s="65"/>
      <c r="CE1432" s="65"/>
      <c r="CF1432" s="65"/>
      <c r="CG1432" s="65"/>
      <c r="CH1432" s="65"/>
      <c r="CI1432" s="65"/>
      <c r="CJ1432" s="65"/>
      <c r="CK1432" s="65"/>
      <c r="CL1432" s="65"/>
      <c r="CM1432" s="65"/>
      <c r="CN1432" s="65"/>
      <c r="CO1432" s="65"/>
      <c r="CP1432" s="65"/>
      <c r="CQ1432" s="65"/>
      <c r="CR1432" s="65"/>
      <c r="CS1432" s="65"/>
      <c r="CT1432" s="65"/>
      <c r="CU1432" s="65"/>
      <c r="CV1432" s="65"/>
      <c r="CW1432" s="65"/>
      <c r="CX1432" s="65"/>
      <c r="CY1432" s="65"/>
      <c r="CZ1432" s="65"/>
      <c r="DA1432" s="65"/>
      <c r="DB1432" s="65"/>
      <c r="DC1432" s="65"/>
      <c r="DD1432" s="65"/>
      <c r="DE1432" s="65"/>
      <c r="DF1432" s="65"/>
      <c r="DG1432" s="65"/>
      <c r="DH1432" s="65"/>
      <c r="DI1432" s="65"/>
      <c r="DJ1432" s="65"/>
      <c r="DK1432" s="65"/>
      <c r="DL1432" s="65"/>
      <c r="DM1432" s="65"/>
      <c r="DN1432" s="65"/>
      <c r="DO1432" s="65"/>
      <c r="DP1432" s="65"/>
      <c r="DQ1432" s="65"/>
      <c r="DR1432" s="65"/>
      <c r="DS1432" s="65"/>
      <c r="DT1432" s="65"/>
      <c r="DU1432" s="65"/>
      <c r="DV1432" s="65"/>
      <c r="DW1432" s="65"/>
      <c r="DX1432" s="65"/>
      <c r="DY1432" s="65"/>
      <c r="DZ1432" s="65"/>
      <c r="EA1432" s="65"/>
    </row>
    <row r="1433" spans="1:131" x14ac:dyDescent="0.25">
      <c r="A1433" s="65"/>
      <c r="B1433" s="65"/>
      <c r="C1433" s="65"/>
      <c r="D1433" s="65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65"/>
      <c r="X1433" s="65"/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  <c r="AL1433" s="65"/>
      <c r="AM1433" s="65"/>
      <c r="AN1433" s="65"/>
      <c r="AO1433" s="65"/>
      <c r="AP1433" s="65"/>
      <c r="AQ1433" s="65"/>
      <c r="AR1433" s="65"/>
      <c r="AS1433" s="65"/>
      <c r="AT1433" s="65"/>
      <c r="AU1433" s="65"/>
      <c r="AV1433" s="65"/>
      <c r="AW1433" s="65"/>
      <c r="AX1433" s="65"/>
      <c r="AY1433" s="65"/>
      <c r="AZ1433" s="65"/>
      <c r="BA1433" s="65"/>
      <c r="BB1433" s="65"/>
      <c r="BC1433" s="65"/>
      <c r="BD1433" s="65"/>
      <c r="BE1433" s="65"/>
      <c r="BF1433" s="65"/>
      <c r="BG1433" s="65"/>
      <c r="BH1433" s="65"/>
      <c r="BI1433" s="65"/>
      <c r="BJ1433" s="65"/>
      <c r="BK1433" s="65"/>
      <c r="BL1433" s="65"/>
      <c r="BM1433" s="65"/>
      <c r="BN1433" s="65"/>
      <c r="BO1433" s="65"/>
      <c r="BP1433" s="65"/>
      <c r="BQ1433" s="65"/>
      <c r="BR1433" s="65"/>
      <c r="BS1433" s="65"/>
      <c r="BT1433" s="65"/>
      <c r="BU1433" s="65"/>
      <c r="BV1433" s="65"/>
      <c r="BW1433" s="65"/>
      <c r="BX1433" s="65"/>
      <c r="BY1433" s="65"/>
      <c r="BZ1433" s="65"/>
      <c r="CA1433" s="65"/>
      <c r="CB1433" s="65"/>
      <c r="CC1433" s="65"/>
      <c r="CD1433" s="65"/>
      <c r="CE1433" s="65"/>
      <c r="CF1433" s="65"/>
      <c r="CG1433" s="65"/>
      <c r="CH1433" s="65"/>
      <c r="CI1433" s="65"/>
      <c r="CJ1433" s="65"/>
      <c r="CK1433" s="65"/>
      <c r="CL1433" s="65"/>
      <c r="CM1433" s="65"/>
      <c r="CN1433" s="65"/>
      <c r="CO1433" s="65"/>
      <c r="CP1433" s="65"/>
      <c r="CQ1433" s="65"/>
      <c r="CR1433" s="65"/>
      <c r="CS1433" s="65"/>
      <c r="CT1433" s="65"/>
      <c r="CU1433" s="65"/>
      <c r="CV1433" s="65"/>
      <c r="CW1433" s="65"/>
      <c r="CX1433" s="65"/>
      <c r="CY1433" s="65"/>
      <c r="CZ1433" s="65"/>
      <c r="DA1433" s="65"/>
      <c r="DB1433" s="65"/>
      <c r="DC1433" s="65"/>
      <c r="DD1433" s="65"/>
      <c r="DE1433" s="65"/>
      <c r="DF1433" s="65"/>
      <c r="DG1433" s="65"/>
      <c r="DH1433" s="65"/>
      <c r="DI1433" s="65"/>
      <c r="DJ1433" s="65"/>
      <c r="DK1433" s="65"/>
      <c r="DL1433" s="65"/>
      <c r="DM1433" s="65"/>
      <c r="DN1433" s="65"/>
      <c r="DO1433" s="65"/>
      <c r="DP1433" s="65"/>
      <c r="DQ1433" s="65"/>
      <c r="DR1433" s="65"/>
      <c r="DS1433" s="65"/>
      <c r="DT1433" s="65"/>
      <c r="DU1433" s="65"/>
      <c r="DV1433" s="65"/>
      <c r="DW1433" s="65"/>
      <c r="DX1433" s="65"/>
      <c r="DY1433" s="65"/>
      <c r="DZ1433" s="65"/>
      <c r="EA1433" s="65"/>
    </row>
    <row r="1434" spans="1:131" x14ac:dyDescent="0.25">
      <c r="A1434" s="65"/>
      <c r="B1434" s="65"/>
      <c r="C1434" s="65"/>
      <c r="D1434" s="65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65"/>
      <c r="X1434" s="65"/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  <c r="AL1434" s="65"/>
      <c r="AM1434" s="65"/>
      <c r="AN1434" s="65"/>
      <c r="AO1434" s="65"/>
      <c r="AP1434" s="65"/>
      <c r="AQ1434" s="65"/>
      <c r="AR1434" s="65"/>
      <c r="AS1434" s="65"/>
      <c r="AT1434" s="65"/>
      <c r="AU1434" s="65"/>
      <c r="AV1434" s="65"/>
      <c r="AW1434" s="65"/>
      <c r="AX1434" s="65"/>
      <c r="AY1434" s="65"/>
      <c r="AZ1434" s="65"/>
      <c r="BA1434" s="65"/>
      <c r="BB1434" s="65"/>
      <c r="BC1434" s="65"/>
      <c r="BD1434" s="65"/>
      <c r="BE1434" s="65"/>
      <c r="BF1434" s="65"/>
      <c r="BG1434" s="65"/>
      <c r="BH1434" s="65"/>
      <c r="BI1434" s="65"/>
      <c r="BJ1434" s="65"/>
      <c r="BK1434" s="65"/>
      <c r="BL1434" s="65"/>
      <c r="BM1434" s="65"/>
      <c r="BN1434" s="65"/>
      <c r="BO1434" s="65"/>
      <c r="BP1434" s="65"/>
      <c r="BQ1434" s="65"/>
      <c r="BR1434" s="65"/>
      <c r="BS1434" s="65"/>
      <c r="BT1434" s="65"/>
      <c r="BU1434" s="65"/>
      <c r="BV1434" s="65"/>
      <c r="BW1434" s="65"/>
      <c r="BX1434" s="65"/>
      <c r="BY1434" s="65"/>
      <c r="BZ1434" s="65"/>
      <c r="CA1434" s="65"/>
      <c r="CB1434" s="65"/>
      <c r="CC1434" s="65"/>
      <c r="CD1434" s="65"/>
      <c r="CE1434" s="65"/>
      <c r="CF1434" s="65"/>
      <c r="CG1434" s="65"/>
      <c r="CH1434" s="65"/>
      <c r="CI1434" s="65"/>
      <c r="CJ1434" s="65"/>
      <c r="CK1434" s="65"/>
      <c r="CL1434" s="65"/>
      <c r="CM1434" s="65"/>
      <c r="CN1434" s="65"/>
      <c r="CO1434" s="65"/>
      <c r="CP1434" s="65"/>
      <c r="CQ1434" s="65"/>
      <c r="CR1434" s="65"/>
      <c r="CS1434" s="65"/>
      <c r="CT1434" s="65"/>
      <c r="CU1434" s="65"/>
      <c r="CV1434" s="65"/>
      <c r="CW1434" s="65"/>
      <c r="CX1434" s="65"/>
      <c r="CY1434" s="65"/>
      <c r="CZ1434" s="65"/>
      <c r="DA1434" s="65"/>
      <c r="DB1434" s="65"/>
      <c r="DC1434" s="65"/>
      <c r="DD1434" s="65"/>
      <c r="DE1434" s="65"/>
      <c r="DF1434" s="65"/>
      <c r="DG1434" s="65"/>
      <c r="DH1434" s="65"/>
      <c r="DI1434" s="65"/>
      <c r="DJ1434" s="65"/>
      <c r="DK1434" s="65"/>
      <c r="DL1434" s="65"/>
      <c r="DM1434" s="65"/>
      <c r="DN1434" s="65"/>
      <c r="DO1434" s="65"/>
      <c r="DP1434" s="65"/>
      <c r="DQ1434" s="65"/>
      <c r="DR1434" s="65"/>
      <c r="DS1434" s="65"/>
      <c r="DT1434" s="65"/>
      <c r="DU1434" s="65"/>
      <c r="DV1434" s="65"/>
      <c r="DW1434" s="65"/>
      <c r="DX1434" s="65"/>
      <c r="DY1434" s="65"/>
      <c r="DZ1434" s="65"/>
      <c r="EA1434" s="65"/>
    </row>
    <row r="1435" spans="1:131" x14ac:dyDescent="0.25">
      <c r="A1435" s="65"/>
      <c r="B1435" s="65"/>
      <c r="C1435" s="65"/>
      <c r="D1435" s="65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  <c r="AL1435" s="65"/>
      <c r="AM1435" s="65"/>
      <c r="AN1435" s="65"/>
      <c r="AO1435" s="65"/>
      <c r="AP1435" s="65"/>
      <c r="AQ1435" s="65"/>
      <c r="AR1435" s="65"/>
      <c r="AS1435" s="65"/>
      <c r="AT1435" s="65"/>
      <c r="AU1435" s="65"/>
      <c r="AV1435" s="65"/>
      <c r="AW1435" s="65"/>
      <c r="AX1435" s="65"/>
      <c r="AY1435" s="65"/>
      <c r="AZ1435" s="65"/>
      <c r="BA1435" s="65"/>
      <c r="BB1435" s="65"/>
      <c r="BC1435" s="65"/>
      <c r="BD1435" s="65"/>
      <c r="BE1435" s="65"/>
      <c r="BF1435" s="65"/>
      <c r="BG1435" s="65"/>
      <c r="BH1435" s="65"/>
      <c r="BI1435" s="65"/>
      <c r="BJ1435" s="65"/>
      <c r="BK1435" s="65"/>
      <c r="BL1435" s="65"/>
      <c r="BM1435" s="65"/>
      <c r="BN1435" s="65"/>
      <c r="BO1435" s="65"/>
      <c r="BP1435" s="65"/>
      <c r="BQ1435" s="65"/>
      <c r="BR1435" s="65"/>
      <c r="BS1435" s="65"/>
      <c r="BT1435" s="65"/>
      <c r="BU1435" s="65"/>
      <c r="BV1435" s="65"/>
      <c r="BW1435" s="65"/>
      <c r="BX1435" s="65"/>
      <c r="BY1435" s="65"/>
      <c r="BZ1435" s="65"/>
      <c r="CA1435" s="65"/>
      <c r="CB1435" s="65"/>
      <c r="CC1435" s="65"/>
      <c r="CD1435" s="65"/>
      <c r="CE1435" s="65"/>
      <c r="CF1435" s="65"/>
      <c r="CG1435" s="65"/>
      <c r="CH1435" s="65"/>
      <c r="CI1435" s="65"/>
      <c r="CJ1435" s="65"/>
      <c r="CK1435" s="65"/>
      <c r="CL1435" s="65"/>
      <c r="CM1435" s="65"/>
      <c r="CN1435" s="65"/>
      <c r="CO1435" s="65"/>
      <c r="CP1435" s="65"/>
      <c r="CQ1435" s="65"/>
      <c r="CR1435" s="65"/>
      <c r="CS1435" s="65"/>
      <c r="CT1435" s="65"/>
      <c r="CU1435" s="65"/>
      <c r="CV1435" s="65"/>
      <c r="CW1435" s="65"/>
      <c r="CX1435" s="65"/>
      <c r="CY1435" s="65"/>
      <c r="CZ1435" s="65"/>
      <c r="DA1435" s="65"/>
      <c r="DB1435" s="65"/>
      <c r="DC1435" s="65"/>
      <c r="DD1435" s="65"/>
      <c r="DE1435" s="65"/>
      <c r="DF1435" s="65"/>
      <c r="DG1435" s="65"/>
      <c r="DH1435" s="65"/>
      <c r="DI1435" s="65"/>
      <c r="DJ1435" s="65"/>
      <c r="DK1435" s="65"/>
      <c r="DL1435" s="65"/>
      <c r="DM1435" s="65"/>
      <c r="DN1435" s="65"/>
      <c r="DO1435" s="65"/>
      <c r="DP1435" s="65"/>
      <c r="DQ1435" s="65"/>
      <c r="DR1435" s="65"/>
      <c r="DS1435" s="65"/>
      <c r="DT1435" s="65"/>
      <c r="DU1435" s="65"/>
      <c r="DV1435" s="65"/>
      <c r="DW1435" s="65"/>
      <c r="DX1435" s="65"/>
      <c r="DY1435" s="65"/>
      <c r="DZ1435" s="65"/>
      <c r="EA1435" s="65"/>
    </row>
    <row r="1436" spans="1:131" x14ac:dyDescent="0.25">
      <c r="A1436" s="65"/>
      <c r="B1436" s="65"/>
      <c r="C1436" s="65"/>
      <c r="D1436" s="65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65"/>
      <c r="X1436" s="65"/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  <c r="AL1436" s="65"/>
      <c r="AM1436" s="65"/>
      <c r="AN1436" s="65"/>
      <c r="AO1436" s="65"/>
      <c r="AP1436" s="65"/>
      <c r="AQ1436" s="65"/>
      <c r="AR1436" s="65"/>
      <c r="AS1436" s="65"/>
      <c r="AT1436" s="65"/>
      <c r="AU1436" s="65"/>
      <c r="AV1436" s="65"/>
      <c r="AW1436" s="65"/>
      <c r="AX1436" s="65"/>
      <c r="AY1436" s="65"/>
      <c r="AZ1436" s="65"/>
      <c r="BA1436" s="65"/>
      <c r="BB1436" s="65"/>
      <c r="BC1436" s="65"/>
      <c r="BD1436" s="65"/>
      <c r="BE1436" s="65"/>
      <c r="BF1436" s="65"/>
      <c r="BG1436" s="65"/>
      <c r="BH1436" s="65"/>
      <c r="BI1436" s="65"/>
      <c r="BJ1436" s="65"/>
      <c r="BK1436" s="65"/>
      <c r="BL1436" s="65"/>
      <c r="BM1436" s="65"/>
      <c r="BN1436" s="65"/>
      <c r="BO1436" s="65"/>
      <c r="BP1436" s="65"/>
      <c r="BQ1436" s="65"/>
      <c r="BR1436" s="65"/>
      <c r="BS1436" s="65"/>
      <c r="BT1436" s="65"/>
      <c r="BU1436" s="65"/>
      <c r="BV1436" s="65"/>
      <c r="BW1436" s="65"/>
      <c r="BX1436" s="65"/>
      <c r="BY1436" s="65"/>
      <c r="BZ1436" s="65"/>
      <c r="CA1436" s="65"/>
      <c r="CB1436" s="65"/>
      <c r="CC1436" s="65"/>
      <c r="CD1436" s="65"/>
      <c r="CE1436" s="65"/>
      <c r="CF1436" s="65"/>
      <c r="CG1436" s="65"/>
      <c r="CH1436" s="65"/>
      <c r="CI1436" s="65"/>
      <c r="CJ1436" s="65"/>
      <c r="CK1436" s="65"/>
      <c r="CL1436" s="65"/>
      <c r="CM1436" s="65"/>
      <c r="CN1436" s="65"/>
      <c r="CO1436" s="65"/>
      <c r="CP1436" s="65"/>
      <c r="CQ1436" s="65"/>
      <c r="CR1436" s="65"/>
      <c r="CS1436" s="65"/>
      <c r="CT1436" s="65"/>
      <c r="CU1436" s="65"/>
      <c r="CV1436" s="65"/>
      <c r="CW1436" s="65"/>
      <c r="CX1436" s="65"/>
      <c r="CY1436" s="65"/>
      <c r="CZ1436" s="65"/>
      <c r="DA1436" s="65"/>
      <c r="DB1436" s="65"/>
      <c r="DC1436" s="65"/>
      <c r="DD1436" s="65"/>
      <c r="DE1436" s="65"/>
      <c r="DF1436" s="65"/>
      <c r="DG1436" s="65"/>
      <c r="DH1436" s="65"/>
      <c r="DI1436" s="65"/>
      <c r="DJ1436" s="65"/>
      <c r="DK1436" s="65"/>
      <c r="DL1436" s="65"/>
      <c r="DM1436" s="65"/>
      <c r="DN1436" s="65"/>
      <c r="DO1436" s="65"/>
      <c r="DP1436" s="65"/>
      <c r="DQ1436" s="65"/>
      <c r="DR1436" s="65"/>
      <c r="DS1436" s="65"/>
      <c r="DT1436" s="65"/>
      <c r="DU1436" s="65"/>
      <c r="DV1436" s="65"/>
      <c r="DW1436" s="65"/>
      <c r="DX1436" s="65"/>
      <c r="DY1436" s="65"/>
      <c r="DZ1436" s="65"/>
      <c r="EA1436" s="65"/>
    </row>
    <row r="1437" spans="1:131" x14ac:dyDescent="0.25">
      <c r="A1437" s="65"/>
      <c r="B1437" s="65"/>
      <c r="C1437" s="65"/>
      <c r="D1437" s="65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65"/>
      <c r="X1437" s="65"/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  <c r="AL1437" s="65"/>
      <c r="AM1437" s="65"/>
      <c r="AN1437" s="65"/>
      <c r="AO1437" s="65"/>
      <c r="AP1437" s="65"/>
      <c r="AQ1437" s="65"/>
      <c r="AR1437" s="65"/>
      <c r="AS1437" s="65"/>
      <c r="AT1437" s="65"/>
      <c r="AU1437" s="65"/>
      <c r="AV1437" s="65"/>
      <c r="AW1437" s="65"/>
      <c r="AX1437" s="65"/>
      <c r="AY1437" s="65"/>
      <c r="AZ1437" s="65"/>
      <c r="BA1437" s="65"/>
      <c r="BB1437" s="65"/>
      <c r="BC1437" s="65"/>
      <c r="BD1437" s="65"/>
      <c r="BE1437" s="65"/>
      <c r="BF1437" s="65"/>
      <c r="BG1437" s="65"/>
      <c r="BH1437" s="65"/>
      <c r="BI1437" s="65"/>
      <c r="BJ1437" s="65"/>
      <c r="BK1437" s="65"/>
      <c r="BL1437" s="65"/>
      <c r="BM1437" s="65"/>
      <c r="BN1437" s="65"/>
      <c r="BO1437" s="65"/>
      <c r="BP1437" s="65"/>
      <c r="BQ1437" s="65"/>
      <c r="BR1437" s="65"/>
      <c r="BS1437" s="65"/>
      <c r="BT1437" s="65"/>
      <c r="BU1437" s="65"/>
      <c r="BV1437" s="65"/>
      <c r="BW1437" s="65"/>
      <c r="BX1437" s="65"/>
      <c r="BY1437" s="65"/>
      <c r="BZ1437" s="65"/>
      <c r="CA1437" s="65"/>
      <c r="CB1437" s="65"/>
      <c r="CC1437" s="65"/>
      <c r="CD1437" s="65"/>
      <c r="CE1437" s="65"/>
      <c r="CF1437" s="65"/>
      <c r="CG1437" s="65"/>
      <c r="CH1437" s="65"/>
      <c r="CI1437" s="65"/>
      <c r="CJ1437" s="65"/>
      <c r="CK1437" s="65"/>
      <c r="CL1437" s="65"/>
      <c r="CM1437" s="65"/>
      <c r="CN1437" s="65"/>
      <c r="CO1437" s="65"/>
      <c r="CP1437" s="65"/>
      <c r="CQ1437" s="65"/>
      <c r="CR1437" s="65"/>
      <c r="CS1437" s="65"/>
      <c r="CT1437" s="65"/>
      <c r="CU1437" s="65"/>
      <c r="CV1437" s="65"/>
      <c r="CW1437" s="65"/>
      <c r="CX1437" s="65"/>
      <c r="CY1437" s="65"/>
      <c r="CZ1437" s="65"/>
      <c r="DA1437" s="65"/>
      <c r="DB1437" s="65"/>
      <c r="DC1437" s="65"/>
      <c r="DD1437" s="65"/>
      <c r="DE1437" s="65"/>
      <c r="DF1437" s="65"/>
      <c r="DG1437" s="65"/>
      <c r="DH1437" s="65"/>
      <c r="DI1437" s="65"/>
      <c r="DJ1437" s="65"/>
      <c r="DK1437" s="65"/>
      <c r="DL1437" s="65"/>
      <c r="DM1437" s="65"/>
      <c r="DN1437" s="65"/>
      <c r="DO1437" s="65"/>
      <c r="DP1437" s="65"/>
      <c r="DQ1437" s="65"/>
      <c r="DR1437" s="65"/>
      <c r="DS1437" s="65"/>
      <c r="DT1437" s="65"/>
      <c r="DU1437" s="65"/>
      <c r="DV1437" s="65"/>
      <c r="DW1437" s="65"/>
      <c r="DX1437" s="65"/>
      <c r="DY1437" s="65"/>
      <c r="DZ1437" s="65"/>
      <c r="EA1437" s="65"/>
    </row>
    <row r="1438" spans="1:131" x14ac:dyDescent="0.25">
      <c r="A1438" s="65"/>
      <c r="B1438" s="65"/>
      <c r="C1438" s="65"/>
      <c r="D1438" s="65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65"/>
      <c r="X1438" s="65"/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  <c r="AL1438" s="65"/>
      <c r="AM1438" s="65"/>
      <c r="AN1438" s="65"/>
      <c r="AO1438" s="65"/>
      <c r="AP1438" s="65"/>
      <c r="AQ1438" s="65"/>
      <c r="AR1438" s="65"/>
      <c r="AS1438" s="65"/>
      <c r="AT1438" s="65"/>
      <c r="AU1438" s="65"/>
      <c r="AV1438" s="65"/>
      <c r="AW1438" s="65"/>
      <c r="AX1438" s="65"/>
      <c r="AY1438" s="65"/>
      <c r="AZ1438" s="65"/>
      <c r="BA1438" s="65"/>
      <c r="BB1438" s="65"/>
      <c r="BC1438" s="65"/>
      <c r="BD1438" s="65"/>
      <c r="BE1438" s="65"/>
      <c r="BF1438" s="65"/>
      <c r="BG1438" s="65"/>
      <c r="BH1438" s="65"/>
      <c r="BI1438" s="65"/>
      <c r="BJ1438" s="65"/>
      <c r="BK1438" s="65"/>
      <c r="BL1438" s="65"/>
      <c r="BM1438" s="65"/>
      <c r="BN1438" s="65"/>
      <c r="BO1438" s="65"/>
      <c r="BP1438" s="65"/>
      <c r="BQ1438" s="65"/>
      <c r="BR1438" s="65"/>
      <c r="BS1438" s="65"/>
      <c r="BT1438" s="65"/>
      <c r="BU1438" s="65"/>
      <c r="BV1438" s="65"/>
      <c r="BW1438" s="65"/>
      <c r="BX1438" s="65"/>
      <c r="BY1438" s="65"/>
      <c r="BZ1438" s="65"/>
      <c r="CA1438" s="65"/>
      <c r="CB1438" s="65"/>
      <c r="CC1438" s="65"/>
      <c r="CD1438" s="65"/>
      <c r="CE1438" s="65"/>
      <c r="CF1438" s="65"/>
      <c r="CG1438" s="65"/>
      <c r="CH1438" s="65"/>
      <c r="CI1438" s="65"/>
      <c r="CJ1438" s="65"/>
      <c r="CK1438" s="65"/>
      <c r="CL1438" s="65"/>
      <c r="CM1438" s="65"/>
      <c r="CN1438" s="65"/>
      <c r="CO1438" s="65"/>
      <c r="CP1438" s="65"/>
      <c r="CQ1438" s="65"/>
      <c r="CR1438" s="65"/>
      <c r="CS1438" s="65"/>
      <c r="CT1438" s="65"/>
      <c r="CU1438" s="65"/>
      <c r="CV1438" s="65"/>
      <c r="CW1438" s="65"/>
      <c r="CX1438" s="65"/>
      <c r="CY1438" s="65"/>
      <c r="CZ1438" s="65"/>
      <c r="DA1438" s="65"/>
      <c r="DB1438" s="65"/>
      <c r="DC1438" s="65"/>
      <c r="DD1438" s="65"/>
      <c r="DE1438" s="65"/>
      <c r="DF1438" s="65"/>
      <c r="DG1438" s="65"/>
      <c r="DH1438" s="65"/>
      <c r="DI1438" s="65"/>
      <c r="DJ1438" s="65"/>
      <c r="DK1438" s="65"/>
      <c r="DL1438" s="65"/>
      <c r="DM1438" s="65"/>
      <c r="DN1438" s="65"/>
      <c r="DO1438" s="65"/>
      <c r="DP1438" s="65"/>
      <c r="DQ1438" s="65"/>
      <c r="DR1438" s="65"/>
      <c r="DS1438" s="65"/>
      <c r="DT1438" s="65"/>
      <c r="DU1438" s="65"/>
      <c r="DV1438" s="65"/>
      <c r="DW1438" s="65"/>
      <c r="DX1438" s="65"/>
      <c r="DY1438" s="65"/>
      <c r="DZ1438" s="65"/>
      <c r="EA1438" s="65"/>
    </row>
    <row r="1439" spans="1:131" x14ac:dyDescent="0.25">
      <c r="A1439" s="65"/>
      <c r="B1439" s="65"/>
      <c r="C1439" s="65"/>
      <c r="D1439" s="65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65"/>
      <c r="X1439" s="65"/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  <c r="AL1439" s="65"/>
      <c r="AM1439" s="65"/>
      <c r="AN1439" s="65"/>
      <c r="AO1439" s="65"/>
      <c r="AP1439" s="65"/>
      <c r="AQ1439" s="65"/>
      <c r="AR1439" s="65"/>
      <c r="AS1439" s="65"/>
      <c r="AT1439" s="65"/>
      <c r="AU1439" s="65"/>
      <c r="AV1439" s="65"/>
      <c r="AW1439" s="65"/>
      <c r="AX1439" s="65"/>
      <c r="AY1439" s="65"/>
      <c r="AZ1439" s="65"/>
      <c r="BA1439" s="65"/>
      <c r="BB1439" s="65"/>
      <c r="BC1439" s="65"/>
      <c r="BD1439" s="65"/>
      <c r="BE1439" s="65"/>
      <c r="BF1439" s="65"/>
      <c r="BG1439" s="65"/>
      <c r="BH1439" s="65"/>
      <c r="BI1439" s="65"/>
      <c r="BJ1439" s="65"/>
      <c r="BK1439" s="65"/>
      <c r="BL1439" s="65"/>
      <c r="BM1439" s="65"/>
      <c r="BN1439" s="65"/>
      <c r="BO1439" s="65"/>
      <c r="BP1439" s="65"/>
      <c r="BQ1439" s="65"/>
      <c r="BR1439" s="65"/>
      <c r="BS1439" s="65"/>
      <c r="BT1439" s="65"/>
      <c r="BU1439" s="65"/>
      <c r="BV1439" s="65"/>
      <c r="BW1439" s="65"/>
      <c r="BX1439" s="65"/>
      <c r="BY1439" s="65"/>
      <c r="BZ1439" s="65"/>
      <c r="CA1439" s="65"/>
      <c r="CB1439" s="65"/>
      <c r="CC1439" s="65"/>
      <c r="CD1439" s="65"/>
      <c r="CE1439" s="65"/>
      <c r="CF1439" s="65"/>
      <c r="CG1439" s="65"/>
      <c r="CH1439" s="65"/>
      <c r="CI1439" s="65"/>
      <c r="CJ1439" s="65"/>
      <c r="CK1439" s="65"/>
      <c r="CL1439" s="65"/>
      <c r="CM1439" s="65"/>
      <c r="CN1439" s="65"/>
      <c r="CO1439" s="65"/>
      <c r="CP1439" s="65"/>
      <c r="CQ1439" s="65"/>
      <c r="CR1439" s="65"/>
      <c r="CS1439" s="65"/>
      <c r="CT1439" s="65"/>
      <c r="CU1439" s="65"/>
      <c r="CV1439" s="65"/>
      <c r="CW1439" s="65"/>
      <c r="CX1439" s="65"/>
      <c r="CY1439" s="65"/>
      <c r="CZ1439" s="65"/>
      <c r="DA1439" s="65"/>
      <c r="DB1439" s="65"/>
      <c r="DC1439" s="65"/>
      <c r="DD1439" s="65"/>
      <c r="DE1439" s="65"/>
      <c r="DF1439" s="65"/>
      <c r="DG1439" s="65"/>
      <c r="DH1439" s="65"/>
      <c r="DI1439" s="65"/>
      <c r="DJ1439" s="65"/>
      <c r="DK1439" s="65"/>
      <c r="DL1439" s="65"/>
      <c r="DM1439" s="65"/>
      <c r="DN1439" s="65"/>
      <c r="DO1439" s="65"/>
      <c r="DP1439" s="65"/>
      <c r="DQ1439" s="65"/>
      <c r="DR1439" s="65"/>
      <c r="DS1439" s="65"/>
      <c r="DT1439" s="65"/>
      <c r="DU1439" s="65"/>
      <c r="DV1439" s="65"/>
      <c r="DW1439" s="65"/>
      <c r="DX1439" s="65"/>
      <c r="DY1439" s="65"/>
      <c r="DZ1439" s="65"/>
      <c r="EA1439" s="65"/>
    </row>
    <row r="1440" spans="1:131" x14ac:dyDescent="0.25">
      <c r="A1440" s="65"/>
      <c r="B1440" s="65"/>
      <c r="C1440" s="65"/>
      <c r="D1440" s="65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65"/>
      <c r="X1440" s="65"/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  <c r="AL1440" s="65"/>
      <c r="AM1440" s="65"/>
      <c r="AN1440" s="65"/>
      <c r="AO1440" s="65"/>
      <c r="AP1440" s="65"/>
      <c r="AQ1440" s="65"/>
      <c r="AR1440" s="65"/>
      <c r="AS1440" s="65"/>
      <c r="AT1440" s="65"/>
      <c r="AU1440" s="65"/>
      <c r="AV1440" s="65"/>
      <c r="AW1440" s="65"/>
      <c r="AX1440" s="65"/>
      <c r="AY1440" s="65"/>
      <c r="AZ1440" s="65"/>
      <c r="BA1440" s="65"/>
      <c r="BB1440" s="65"/>
      <c r="BC1440" s="65"/>
      <c r="BD1440" s="65"/>
      <c r="BE1440" s="65"/>
      <c r="BF1440" s="65"/>
      <c r="BG1440" s="65"/>
      <c r="BH1440" s="65"/>
      <c r="BI1440" s="65"/>
      <c r="BJ1440" s="65"/>
      <c r="BK1440" s="65"/>
      <c r="BL1440" s="65"/>
      <c r="BM1440" s="65"/>
      <c r="BN1440" s="65"/>
      <c r="BO1440" s="65"/>
      <c r="BP1440" s="65"/>
      <c r="BQ1440" s="65"/>
      <c r="BR1440" s="65"/>
      <c r="BS1440" s="65"/>
      <c r="BT1440" s="65"/>
      <c r="BU1440" s="65"/>
      <c r="BV1440" s="65"/>
      <c r="BW1440" s="65"/>
      <c r="BX1440" s="65"/>
      <c r="BY1440" s="65"/>
      <c r="BZ1440" s="65"/>
      <c r="CA1440" s="65"/>
      <c r="CB1440" s="65"/>
      <c r="CC1440" s="65"/>
      <c r="CD1440" s="65"/>
      <c r="CE1440" s="65"/>
      <c r="CF1440" s="65"/>
      <c r="CG1440" s="65"/>
      <c r="CH1440" s="65"/>
      <c r="CI1440" s="65"/>
      <c r="CJ1440" s="65"/>
      <c r="CK1440" s="65"/>
      <c r="CL1440" s="65"/>
      <c r="CM1440" s="65"/>
      <c r="CN1440" s="65"/>
      <c r="CO1440" s="65"/>
      <c r="CP1440" s="65"/>
      <c r="CQ1440" s="65"/>
      <c r="CR1440" s="65"/>
      <c r="CS1440" s="65"/>
      <c r="CT1440" s="65"/>
      <c r="CU1440" s="65"/>
      <c r="CV1440" s="65"/>
      <c r="CW1440" s="65"/>
      <c r="CX1440" s="65"/>
      <c r="CY1440" s="65"/>
      <c r="CZ1440" s="65"/>
      <c r="DA1440" s="65"/>
      <c r="DB1440" s="65"/>
      <c r="DC1440" s="65"/>
      <c r="DD1440" s="65"/>
      <c r="DE1440" s="65"/>
      <c r="DF1440" s="65"/>
      <c r="DG1440" s="65"/>
      <c r="DH1440" s="65"/>
      <c r="DI1440" s="65"/>
      <c r="DJ1440" s="65"/>
      <c r="DK1440" s="65"/>
      <c r="DL1440" s="65"/>
      <c r="DM1440" s="65"/>
      <c r="DN1440" s="65"/>
      <c r="DO1440" s="65"/>
      <c r="DP1440" s="65"/>
      <c r="DQ1440" s="65"/>
      <c r="DR1440" s="65"/>
      <c r="DS1440" s="65"/>
      <c r="DT1440" s="65"/>
      <c r="DU1440" s="65"/>
      <c r="DV1440" s="65"/>
      <c r="DW1440" s="65"/>
      <c r="DX1440" s="65"/>
      <c r="DY1440" s="65"/>
      <c r="DZ1440" s="65"/>
      <c r="EA1440" s="65"/>
    </row>
    <row r="1441" spans="1:131" x14ac:dyDescent="0.25">
      <c r="A1441" s="65"/>
      <c r="B1441" s="65"/>
      <c r="C1441" s="65"/>
      <c r="D1441" s="65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65"/>
      <c r="X1441" s="65"/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  <c r="AL1441" s="65"/>
      <c r="AM1441" s="65"/>
      <c r="AN1441" s="65"/>
      <c r="AO1441" s="65"/>
      <c r="AP1441" s="65"/>
      <c r="AQ1441" s="65"/>
      <c r="AR1441" s="65"/>
      <c r="AS1441" s="65"/>
      <c r="AT1441" s="65"/>
      <c r="AU1441" s="65"/>
      <c r="AV1441" s="65"/>
      <c r="AW1441" s="65"/>
      <c r="AX1441" s="65"/>
      <c r="AY1441" s="65"/>
      <c r="AZ1441" s="65"/>
      <c r="BA1441" s="65"/>
      <c r="BB1441" s="65"/>
      <c r="BC1441" s="65"/>
      <c r="BD1441" s="65"/>
      <c r="BE1441" s="65"/>
      <c r="BF1441" s="65"/>
      <c r="BG1441" s="65"/>
      <c r="BH1441" s="65"/>
      <c r="BI1441" s="65"/>
      <c r="BJ1441" s="65"/>
      <c r="BK1441" s="65"/>
      <c r="BL1441" s="65"/>
      <c r="BM1441" s="65"/>
      <c r="BN1441" s="65"/>
      <c r="BO1441" s="65"/>
      <c r="BP1441" s="65"/>
      <c r="BQ1441" s="65"/>
      <c r="BR1441" s="65"/>
      <c r="BS1441" s="65"/>
      <c r="BT1441" s="65"/>
      <c r="BU1441" s="65"/>
      <c r="BV1441" s="65"/>
      <c r="BW1441" s="65"/>
      <c r="BX1441" s="65"/>
      <c r="BY1441" s="65"/>
      <c r="BZ1441" s="65"/>
      <c r="CA1441" s="65"/>
      <c r="CB1441" s="65"/>
      <c r="CC1441" s="65"/>
      <c r="CD1441" s="65"/>
      <c r="CE1441" s="65"/>
      <c r="CF1441" s="65"/>
      <c r="CG1441" s="65"/>
      <c r="CH1441" s="65"/>
      <c r="CI1441" s="65"/>
      <c r="CJ1441" s="65"/>
      <c r="CK1441" s="65"/>
      <c r="CL1441" s="65"/>
      <c r="CM1441" s="65"/>
      <c r="CN1441" s="65"/>
      <c r="CO1441" s="65"/>
      <c r="CP1441" s="65"/>
      <c r="CQ1441" s="65"/>
      <c r="CR1441" s="65"/>
      <c r="CS1441" s="65"/>
      <c r="CT1441" s="65"/>
      <c r="CU1441" s="65"/>
      <c r="CV1441" s="65"/>
      <c r="CW1441" s="65"/>
      <c r="CX1441" s="65"/>
      <c r="CY1441" s="65"/>
      <c r="CZ1441" s="65"/>
      <c r="DA1441" s="65"/>
      <c r="DB1441" s="65"/>
      <c r="DC1441" s="65"/>
      <c r="DD1441" s="65"/>
      <c r="DE1441" s="65"/>
      <c r="DF1441" s="65"/>
      <c r="DG1441" s="65"/>
      <c r="DH1441" s="65"/>
      <c r="DI1441" s="65"/>
      <c r="DJ1441" s="65"/>
      <c r="DK1441" s="65"/>
      <c r="DL1441" s="65"/>
      <c r="DM1441" s="65"/>
      <c r="DN1441" s="65"/>
      <c r="DO1441" s="65"/>
      <c r="DP1441" s="65"/>
      <c r="DQ1441" s="65"/>
      <c r="DR1441" s="65"/>
      <c r="DS1441" s="65"/>
      <c r="DT1441" s="65"/>
      <c r="DU1441" s="65"/>
      <c r="DV1441" s="65"/>
      <c r="DW1441" s="65"/>
      <c r="DX1441" s="65"/>
      <c r="DY1441" s="65"/>
      <c r="DZ1441" s="65"/>
      <c r="EA1441" s="65"/>
    </row>
    <row r="1442" spans="1:131" x14ac:dyDescent="0.25">
      <c r="A1442" s="65"/>
      <c r="B1442" s="65"/>
      <c r="C1442" s="65"/>
      <c r="D1442" s="65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65"/>
      <c r="X1442" s="65"/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  <c r="AL1442" s="65"/>
      <c r="AM1442" s="65"/>
      <c r="AN1442" s="65"/>
      <c r="AO1442" s="65"/>
      <c r="AP1442" s="65"/>
      <c r="AQ1442" s="65"/>
      <c r="AR1442" s="65"/>
      <c r="AS1442" s="65"/>
      <c r="AT1442" s="65"/>
      <c r="AU1442" s="65"/>
      <c r="AV1442" s="65"/>
      <c r="AW1442" s="65"/>
      <c r="AX1442" s="65"/>
      <c r="AY1442" s="65"/>
      <c r="AZ1442" s="65"/>
      <c r="BA1442" s="65"/>
      <c r="BB1442" s="65"/>
      <c r="BC1442" s="65"/>
      <c r="BD1442" s="65"/>
      <c r="BE1442" s="65"/>
      <c r="BF1442" s="65"/>
      <c r="BG1442" s="65"/>
      <c r="BH1442" s="65"/>
      <c r="BI1442" s="65"/>
      <c r="BJ1442" s="65"/>
      <c r="BK1442" s="65"/>
      <c r="BL1442" s="65"/>
      <c r="BM1442" s="65"/>
      <c r="BN1442" s="65"/>
      <c r="BO1442" s="65"/>
      <c r="BP1442" s="65"/>
      <c r="BQ1442" s="65"/>
      <c r="BR1442" s="65"/>
      <c r="BS1442" s="65"/>
      <c r="BT1442" s="65"/>
      <c r="BU1442" s="65"/>
      <c r="BV1442" s="65"/>
      <c r="BW1442" s="65"/>
      <c r="BX1442" s="65"/>
      <c r="BY1442" s="65"/>
      <c r="BZ1442" s="65"/>
      <c r="CA1442" s="65"/>
      <c r="CB1442" s="65"/>
      <c r="CC1442" s="65"/>
      <c r="CD1442" s="65"/>
      <c r="CE1442" s="65"/>
      <c r="CF1442" s="65"/>
      <c r="CG1442" s="65"/>
      <c r="CH1442" s="65"/>
      <c r="CI1442" s="65"/>
      <c r="CJ1442" s="65"/>
      <c r="CK1442" s="65"/>
      <c r="CL1442" s="65"/>
      <c r="CM1442" s="65"/>
      <c r="CN1442" s="65"/>
      <c r="CO1442" s="65"/>
      <c r="CP1442" s="65"/>
      <c r="CQ1442" s="65"/>
      <c r="CR1442" s="65"/>
      <c r="CS1442" s="65"/>
      <c r="CT1442" s="65"/>
      <c r="CU1442" s="65"/>
      <c r="CV1442" s="65"/>
      <c r="CW1442" s="65"/>
      <c r="CX1442" s="65"/>
      <c r="CY1442" s="65"/>
      <c r="CZ1442" s="65"/>
      <c r="DA1442" s="65"/>
      <c r="DB1442" s="65"/>
      <c r="DC1442" s="65"/>
      <c r="DD1442" s="65"/>
      <c r="DE1442" s="65"/>
      <c r="DF1442" s="65"/>
      <c r="DG1442" s="65"/>
      <c r="DH1442" s="65"/>
      <c r="DI1442" s="65"/>
      <c r="DJ1442" s="65"/>
      <c r="DK1442" s="65"/>
      <c r="DL1442" s="65"/>
      <c r="DM1442" s="65"/>
      <c r="DN1442" s="65"/>
      <c r="DO1442" s="65"/>
      <c r="DP1442" s="65"/>
      <c r="DQ1442" s="65"/>
      <c r="DR1442" s="65"/>
      <c r="DS1442" s="65"/>
      <c r="DT1442" s="65"/>
      <c r="DU1442" s="65"/>
      <c r="DV1442" s="65"/>
      <c r="DW1442" s="65"/>
      <c r="DX1442" s="65"/>
      <c r="DY1442" s="65"/>
      <c r="DZ1442" s="65"/>
      <c r="EA1442" s="65"/>
    </row>
    <row r="1443" spans="1:131" x14ac:dyDescent="0.25">
      <c r="A1443" s="65"/>
      <c r="B1443" s="65"/>
      <c r="C1443" s="65"/>
      <c r="D1443" s="65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65"/>
      <c r="X1443" s="65"/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  <c r="AL1443" s="65"/>
      <c r="AM1443" s="65"/>
      <c r="AN1443" s="65"/>
      <c r="AO1443" s="65"/>
      <c r="AP1443" s="65"/>
      <c r="AQ1443" s="65"/>
      <c r="AR1443" s="65"/>
      <c r="AS1443" s="65"/>
      <c r="AT1443" s="65"/>
      <c r="AU1443" s="65"/>
      <c r="AV1443" s="65"/>
      <c r="AW1443" s="65"/>
      <c r="AX1443" s="65"/>
      <c r="AY1443" s="65"/>
      <c r="AZ1443" s="65"/>
      <c r="BA1443" s="65"/>
      <c r="BB1443" s="65"/>
      <c r="BC1443" s="65"/>
      <c r="BD1443" s="65"/>
      <c r="BE1443" s="65"/>
      <c r="BF1443" s="65"/>
      <c r="BG1443" s="65"/>
      <c r="BH1443" s="65"/>
      <c r="BI1443" s="65"/>
      <c r="BJ1443" s="65"/>
      <c r="BK1443" s="65"/>
      <c r="BL1443" s="65"/>
      <c r="BM1443" s="65"/>
      <c r="BN1443" s="65"/>
      <c r="BO1443" s="65"/>
      <c r="BP1443" s="65"/>
      <c r="BQ1443" s="65"/>
      <c r="BR1443" s="65"/>
      <c r="BS1443" s="65"/>
      <c r="BT1443" s="65"/>
      <c r="BU1443" s="65"/>
      <c r="BV1443" s="65"/>
      <c r="BW1443" s="65"/>
      <c r="BX1443" s="65"/>
      <c r="BY1443" s="65"/>
      <c r="BZ1443" s="65"/>
      <c r="CA1443" s="65"/>
      <c r="CB1443" s="65"/>
      <c r="CC1443" s="65"/>
      <c r="CD1443" s="65"/>
      <c r="CE1443" s="65"/>
      <c r="CF1443" s="65"/>
      <c r="CG1443" s="65"/>
      <c r="CH1443" s="65"/>
      <c r="CI1443" s="65"/>
      <c r="CJ1443" s="65"/>
      <c r="CK1443" s="65"/>
      <c r="CL1443" s="65"/>
      <c r="CM1443" s="65"/>
      <c r="CN1443" s="65"/>
      <c r="CO1443" s="65"/>
      <c r="CP1443" s="65"/>
      <c r="CQ1443" s="65"/>
      <c r="CR1443" s="65"/>
      <c r="CS1443" s="65"/>
      <c r="CT1443" s="65"/>
      <c r="CU1443" s="65"/>
      <c r="CV1443" s="65"/>
      <c r="CW1443" s="65"/>
      <c r="CX1443" s="65"/>
      <c r="CY1443" s="65"/>
      <c r="CZ1443" s="65"/>
      <c r="DA1443" s="65"/>
      <c r="DB1443" s="65"/>
      <c r="DC1443" s="65"/>
      <c r="DD1443" s="65"/>
      <c r="DE1443" s="65"/>
      <c r="DF1443" s="65"/>
      <c r="DG1443" s="65"/>
      <c r="DH1443" s="65"/>
      <c r="DI1443" s="65"/>
      <c r="DJ1443" s="65"/>
      <c r="DK1443" s="65"/>
      <c r="DL1443" s="65"/>
      <c r="DM1443" s="65"/>
      <c r="DN1443" s="65"/>
      <c r="DO1443" s="65"/>
      <c r="DP1443" s="65"/>
      <c r="DQ1443" s="65"/>
      <c r="DR1443" s="65"/>
      <c r="DS1443" s="65"/>
      <c r="DT1443" s="65"/>
      <c r="DU1443" s="65"/>
      <c r="DV1443" s="65"/>
      <c r="DW1443" s="65"/>
      <c r="DX1443" s="65"/>
      <c r="DY1443" s="65"/>
      <c r="DZ1443" s="65"/>
      <c r="EA1443" s="65"/>
    </row>
    <row r="1444" spans="1:131" x14ac:dyDescent="0.25">
      <c r="A1444" s="65"/>
      <c r="B1444" s="65"/>
      <c r="C1444" s="65"/>
      <c r="D1444" s="65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65"/>
      <c r="X1444" s="65"/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  <c r="AL1444" s="65"/>
      <c r="AM1444" s="65"/>
      <c r="AN1444" s="65"/>
      <c r="AO1444" s="65"/>
      <c r="AP1444" s="65"/>
      <c r="AQ1444" s="65"/>
      <c r="AR1444" s="65"/>
      <c r="AS1444" s="65"/>
      <c r="AT1444" s="65"/>
      <c r="AU1444" s="65"/>
      <c r="AV1444" s="65"/>
      <c r="AW1444" s="65"/>
      <c r="AX1444" s="65"/>
      <c r="AY1444" s="65"/>
      <c r="AZ1444" s="65"/>
      <c r="BA1444" s="65"/>
      <c r="BB1444" s="65"/>
      <c r="BC1444" s="65"/>
      <c r="BD1444" s="65"/>
      <c r="BE1444" s="65"/>
      <c r="BF1444" s="65"/>
      <c r="BG1444" s="65"/>
      <c r="BH1444" s="65"/>
      <c r="BI1444" s="65"/>
      <c r="BJ1444" s="65"/>
      <c r="BK1444" s="65"/>
      <c r="BL1444" s="65"/>
      <c r="BM1444" s="65"/>
      <c r="BN1444" s="65"/>
      <c r="BO1444" s="65"/>
      <c r="BP1444" s="65"/>
      <c r="BQ1444" s="65"/>
      <c r="BR1444" s="65"/>
      <c r="BS1444" s="65"/>
      <c r="BT1444" s="65"/>
      <c r="BU1444" s="65"/>
      <c r="BV1444" s="65"/>
      <c r="BW1444" s="65"/>
      <c r="BX1444" s="65"/>
      <c r="BY1444" s="65"/>
      <c r="BZ1444" s="65"/>
      <c r="CA1444" s="65"/>
      <c r="CB1444" s="65"/>
      <c r="CC1444" s="65"/>
      <c r="CD1444" s="65"/>
      <c r="CE1444" s="65"/>
      <c r="CF1444" s="65"/>
      <c r="CG1444" s="65"/>
      <c r="CH1444" s="65"/>
      <c r="CI1444" s="65"/>
      <c r="CJ1444" s="65"/>
      <c r="CK1444" s="65"/>
      <c r="CL1444" s="65"/>
      <c r="CM1444" s="65"/>
      <c r="CN1444" s="65"/>
      <c r="CO1444" s="65"/>
      <c r="CP1444" s="65"/>
      <c r="CQ1444" s="65"/>
      <c r="CR1444" s="65"/>
      <c r="CS1444" s="65"/>
      <c r="CT1444" s="65"/>
      <c r="CU1444" s="65"/>
      <c r="CV1444" s="65"/>
      <c r="CW1444" s="65"/>
      <c r="CX1444" s="65"/>
      <c r="CY1444" s="65"/>
      <c r="CZ1444" s="65"/>
      <c r="DA1444" s="65"/>
      <c r="DB1444" s="65"/>
      <c r="DC1444" s="65"/>
      <c r="DD1444" s="65"/>
      <c r="DE1444" s="65"/>
      <c r="DF1444" s="65"/>
      <c r="DG1444" s="65"/>
      <c r="DH1444" s="65"/>
      <c r="DI1444" s="65"/>
      <c r="DJ1444" s="65"/>
      <c r="DK1444" s="65"/>
      <c r="DL1444" s="65"/>
      <c r="DM1444" s="65"/>
      <c r="DN1444" s="65"/>
      <c r="DO1444" s="65"/>
      <c r="DP1444" s="65"/>
      <c r="DQ1444" s="65"/>
      <c r="DR1444" s="65"/>
      <c r="DS1444" s="65"/>
      <c r="DT1444" s="65"/>
      <c r="DU1444" s="65"/>
      <c r="DV1444" s="65"/>
      <c r="DW1444" s="65"/>
      <c r="DX1444" s="65"/>
      <c r="DY1444" s="65"/>
      <c r="DZ1444" s="65"/>
      <c r="EA1444" s="65"/>
    </row>
    <row r="1445" spans="1:131" x14ac:dyDescent="0.25">
      <c r="A1445" s="65"/>
      <c r="B1445" s="65"/>
      <c r="C1445" s="65"/>
      <c r="D1445" s="65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65"/>
      <c r="X1445" s="65"/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  <c r="AL1445" s="65"/>
      <c r="AM1445" s="65"/>
      <c r="AN1445" s="65"/>
      <c r="AO1445" s="65"/>
      <c r="AP1445" s="65"/>
      <c r="AQ1445" s="65"/>
      <c r="AR1445" s="65"/>
      <c r="AS1445" s="65"/>
      <c r="AT1445" s="65"/>
      <c r="AU1445" s="65"/>
      <c r="AV1445" s="65"/>
      <c r="AW1445" s="65"/>
      <c r="AX1445" s="65"/>
      <c r="AY1445" s="65"/>
      <c r="AZ1445" s="65"/>
      <c r="BA1445" s="65"/>
      <c r="BB1445" s="65"/>
      <c r="BC1445" s="65"/>
      <c r="BD1445" s="65"/>
      <c r="BE1445" s="65"/>
      <c r="BF1445" s="65"/>
      <c r="BG1445" s="65"/>
      <c r="BH1445" s="65"/>
      <c r="BI1445" s="65"/>
      <c r="BJ1445" s="65"/>
      <c r="BK1445" s="65"/>
      <c r="BL1445" s="65"/>
      <c r="BM1445" s="65"/>
      <c r="BN1445" s="65"/>
      <c r="BO1445" s="65"/>
      <c r="BP1445" s="65"/>
      <c r="BQ1445" s="65"/>
      <c r="BR1445" s="65"/>
      <c r="BS1445" s="65"/>
      <c r="BT1445" s="65"/>
      <c r="BU1445" s="65"/>
      <c r="BV1445" s="65"/>
      <c r="BW1445" s="65"/>
      <c r="BX1445" s="65"/>
      <c r="BY1445" s="65"/>
      <c r="BZ1445" s="65"/>
      <c r="CA1445" s="65"/>
      <c r="CB1445" s="65"/>
      <c r="CC1445" s="65"/>
      <c r="CD1445" s="65"/>
      <c r="CE1445" s="65"/>
      <c r="CF1445" s="65"/>
      <c r="CG1445" s="65"/>
      <c r="CH1445" s="65"/>
      <c r="CI1445" s="65"/>
      <c r="CJ1445" s="65"/>
      <c r="CK1445" s="65"/>
      <c r="CL1445" s="65"/>
      <c r="CM1445" s="65"/>
      <c r="CN1445" s="65"/>
      <c r="CO1445" s="65"/>
      <c r="CP1445" s="65"/>
      <c r="CQ1445" s="65"/>
      <c r="CR1445" s="65"/>
      <c r="CS1445" s="65"/>
      <c r="CT1445" s="65"/>
      <c r="CU1445" s="65"/>
      <c r="CV1445" s="65"/>
      <c r="CW1445" s="65"/>
      <c r="CX1445" s="65"/>
      <c r="CY1445" s="65"/>
      <c r="CZ1445" s="65"/>
      <c r="DA1445" s="65"/>
      <c r="DB1445" s="65"/>
      <c r="DC1445" s="65"/>
      <c r="DD1445" s="65"/>
      <c r="DE1445" s="65"/>
      <c r="DF1445" s="65"/>
      <c r="DG1445" s="65"/>
      <c r="DH1445" s="65"/>
      <c r="DI1445" s="65"/>
      <c r="DJ1445" s="65"/>
      <c r="DK1445" s="65"/>
      <c r="DL1445" s="65"/>
      <c r="DM1445" s="65"/>
      <c r="DN1445" s="65"/>
      <c r="DO1445" s="65"/>
      <c r="DP1445" s="65"/>
      <c r="DQ1445" s="65"/>
      <c r="DR1445" s="65"/>
      <c r="DS1445" s="65"/>
      <c r="DT1445" s="65"/>
      <c r="DU1445" s="65"/>
      <c r="DV1445" s="65"/>
      <c r="DW1445" s="65"/>
      <c r="DX1445" s="65"/>
      <c r="DY1445" s="65"/>
      <c r="DZ1445" s="65"/>
      <c r="EA1445" s="65"/>
    </row>
    <row r="1446" spans="1:131" x14ac:dyDescent="0.25">
      <c r="A1446" s="65"/>
      <c r="B1446" s="65"/>
      <c r="C1446" s="65"/>
      <c r="D1446" s="65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65"/>
      <c r="X1446" s="65"/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  <c r="AL1446" s="65"/>
      <c r="AM1446" s="65"/>
      <c r="AN1446" s="65"/>
      <c r="AO1446" s="65"/>
      <c r="AP1446" s="65"/>
      <c r="AQ1446" s="65"/>
      <c r="AR1446" s="65"/>
      <c r="AS1446" s="65"/>
      <c r="AT1446" s="65"/>
      <c r="AU1446" s="65"/>
      <c r="AV1446" s="65"/>
      <c r="AW1446" s="65"/>
      <c r="AX1446" s="65"/>
      <c r="AY1446" s="65"/>
      <c r="AZ1446" s="65"/>
      <c r="BA1446" s="65"/>
      <c r="BB1446" s="65"/>
      <c r="BC1446" s="65"/>
      <c r="BD1446" s="65"/>
      <c r="BE1446" s="65"/>
      <c r="BF1446" s="65"/>
      <c r="BG1446" s="65"/>
      <c r="BH1446" s="65"/>
      <c r="BI1446" s="65"/>
      <c r="BJ1446" s="65"/>
      <c r="BK1446" s="65"/>
      <c r="BL1446" s="65"/>
      <c r="BM1446" s="65"/>
      <c r="BN1446" s="65"/>
      <c r="BO1446" s="65"/>
      <c r="BP1446" s="65"/>
      <c r="BQ1446" s="65"/>
      <c r="BR1446" s="65"/>
      <c r="BS1446" s="65"/>
      <c r="BT1446" s="65"/>
      <c r="BU1446" s="65"/>
      <c r="BV1446" s="65"/>
      <c r="BW1446" s="65"/>
      <c r="BX1446" s="65"/>
      <c r="BY1446" s="65"/>
      <c r="BZ1446" s="65"/>
      <c r="CA1446" s="65"/>
      <c r="CB1446" s="65"/>
      <c r="CC1446" s="65"/>
      <c r="CD1446" s="65"/>
      <c r="CE1446" s="65"/>
      <c r="CF1446" s="65"/>
      <c r="CG1446" s="65"/>
      <c r="CH1446" s="65"/>
      <c r="CI1446" s="65"/>
      <c r="CJ1446" s="65"/>
      <c r="CK1446" s="65"/>
      <c r="CL1446" s="65"/>
      <c r="CM1446" s="65"/>
      <c r="CN1446" s="65"/>
      <c r="CO1446" s="65"/>
      <c r="CP1446" s="65"/>
      <c r="CQ1446" s="65"/>
      <c r="CR1446" s="65"/>
      <c r="CS1446" s="65"/>
      <c r="CT1446" s="65"/>
      <c r="CU1446" s="65"/>
      <c r="CV1446" s="65"/>
      <c r="CW1446" s="65"/>
      <c r="CX1446" s="65"/>
      <c r="CY1446" s="65"/>
      <c r="CZ1446" s="65"/>
      <c r="DA1446" s="65"/>
      <c r="DB1446" s="65"/>
      <c r="DC1446" s="65"/>
      <c r="DD1446" s="65"/>
      <c r="DE1446" s="65"/>
      <c r="DF1446" s="65"/>
      <c r="DG1446" s="65"/>
      <c r="DH1446" s="65"/>
      <c r="DI1446" s="65"/>
      <c r="DJ1446" s="65"/>
      <c r="DK1446" s="65"/>
      <c r="DL1446" s="65"/>
      <c r="DM1446" s="65"/>
      <c r="DN1446" s="65"/>
      <c r="DO1446" s="65"/>
      <c r="DP1446" s="65"/>
      <c r="DQ1446" s="65"/>
      <c r="DR1446" s="65"/>
      <c r="DS1446" s="65"/>
      <c r="DT1446" s="65"/>
      <c r="DU1446" s="65"/>
      <c r="DV1446" s="65"/>
      <c r="DW1446" s="65"/>
      <c r="DX1446" s="65"/>
      <c r="DY1446" s="65"/>
      <c r="DZ1446" s="65"/>
      <c r="EA1446" s="65"/>
    </row>
    <row r="1447" spans="1:131" x14ac:dyDescent="0.25">
      <c r="A1447" s="65"/>
      <c r="B1447" s="65"/>
      <c r="C1447" s="65"/>
      <c r="D1447" s="65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65"/>
      <c r="X1447" s="65"/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  <c r="AL1447" s="65"/>
      <c r="AM1447" s="65"/>
      <c r="AN1447" s="65"/>
      <c r="AO1447" s="65"/>
      <c r="AP1447" s="65"/>
      <c r="AQ1447" s="65"/>
      <c r="AR1447" s="65"/>
      <c r="AS1447" s="65"/>
      <c r="AT1447" s="65"/>
      <c r="AU1447" s="65"/>
      <c r="AV1447" s="65"/>
      <c r="AW1447" s="65"/>
      <c r="AX1447" s="65"/>
      <c r="AY1447" s="65"/>
      <c r="AZ1447" s="65"/>
      <c r="BA1447" s="65"/>
      <c r="BB1447" s="65"/>
      <c r="BC1447" s="65"/>
      <c r="BD1447" s="65"/>
      <c r="BE1447" s="65"/>
      <c r="BF1447" s="65"/>
      <c r="BG1447" s="65"/>
      <c r="BH1447" s="65"/>
      <c r="BI1447" s="65"/>
      <c r="BJ1447" s="65"/>
      <c r="BK1447" s="65"/>
      <c r="BL1447" s="65"/>
      <c r="BM1447" s="65"/>
      <c r="BN1447" s="65"/>
      <c r="BO1447" s="65"/>
      <c r="BP1447" s="65"/>
      <c r="BQ1447" s="65"/>
      <c r="BR1447" s="65"/>
      <c r="BS1447" s="65"/>
      <c r="BT1447" s="65"/>
      <c r="BU1447" s="65"/>
      <c r="BV1447" s="65"/>
      <c r="BW1447" s="65"/>
      <c r="BX1447" s="65"/>
      <c r="BY1447" s="65"/>
      <c r="BZ1447" s="65"/>
      <c r="CA1447" s="65"/>
      <c r="CB1447" s="65"/>
      <c r="CC1447" s="65"/>
      <c r="CD1447" s="65"/>
      <c r="CE1447" s="65"/>
      <c r="CF1447" s="65"/>
      <c r="CG1447" s="65"/>
      <c r="CH1447" s="65"/>
      <c r="CI1447" s="65"/>
      <c r="CJ1447" s="65"/>
      <c r="CK1447" s="65"/>
      <c r="CL1447" s="65"/>
      <c r="CM1447" s="65"/>
      <c r="CN1447" s="65"/>
      <c r="CO1447" s="65"/>
      <c r="CP1447" s="65"/>
      <c r="CQ1447" s="65"/>
      <c r="CR1447" s="65"/>
      <c r="CS1447" s="65"/>
      <c r="CT1447" s="65"/>
      <c r="CU1447" s="65"/>
      <c r="CV1447" s="65"/>
      <c r="CW1447" s="65"/>
      <c r="CX1447" s="65"/>
      <c r="CY1447" s="65"/>
      <c r="CZ1447" s="65"/>
      <c r="DA1447" s="65"/>
      <c r="DB1447" s="65"/>
      <c r="DC1447" s="65"/>
      <c r="DD1447" s="65"/>
      <c r="DE1447" s="65"/>
      <c r="DF1447" s="65"/>
      <c r="DG1447" s="65"/>
      <c r="DH1447" s="65"/>
      <c r="DI1447" s="65"/>
      <c r="DJ1447" s="65"/>
      <c r="DK1447" s="65"/>
      <c r="DL1447" s="65"/>
      <c r="DM1447" s="65"/>
      <c r="DN1447" s="65"/>
      <c r="DO1447" s="65"/>
      <c r="DP1447" s="65"/>
      <c r="DQ1447" s="65"/>
      <c r="DR1447" s="65"/>
      <c r="DS1447" s="65"/>
      <c r="DT1447" s="65"/>
      <c r="DU1447" s="65"/>
      <c r="DV1447" s="65"/>
      <c r="DW1447" s="65"/>
      <c r="DX1447" s="65"/>
      <c r="DY1447" s="65"/>
      <c r="DZ1447" s="65"/>
      <c r="EA1447" s="65"/>
    </row>
    <row r="1448" spans="1:131" x14ac:dyDescent="0.25">
      <c r="A1448" s="65"/>
      <c r="B1448" s="65"/>
      <c r="C1448" s="65"/>
      <c r="D1448" s="65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65"/>
      <c r="X1448" s="65"/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  <c r="AL1448" s="65"/>
      <c r="AM1448" s="65"/>
      <c r="AN1448" s="65"/>
      <c r="AO1448" s="65"/>
      <c r="AP1448" s="65"/>
      <c r="AQ1448" s="65"/>
      <c r="AR1448" s="65"/>
      <c r="AS1448" s="65"/>
      <c r="AT1448" s="65"/>
      <c r="AU1448" s="65"/>
      <c r="AV1448" s="65"/>
      <c r="AW1448" s="65"/>
      <c r="AX1448" s="65"/>
      <c r="AY1448" s="65"/>
      <c r="AZ1448" s="65"/>
      <c r="BA1448" s="65"/>
      <c r="BB1448" s="65"/>
      <c r="BC1448" s="65"/>
      <c r="BD1448" s="65"/>
      <c r="BE1448" s="65"/>
      <c r="BF1448" s="65"/>
      <c r="BG1448" s="65"/>
      <c r="BH1448" s="65"/>
      <c r="BI1448" s="65"/>
      <c r="BJ1448" s="65"/>
      <c r="BK1448" s="65"/>
      <c r="BL1448" s="65"/>
      <c r="BM1448" s="65"/>
      <c r="BN1448" s="65"/>
      <c r="BO1448" s="65"/>
      <c r="BP1448" s="65"/>
      <c r="BQ1448" s="65"/>
      <c r="BR1448" s="65"/>
      <c r="BS1448" s="65"/>
      <c r="BT1448" s="65"/>
      <c r="BU1448" s="65"/>
      <c r="BV1448" s="65"/>
      <c r="BW1448" s="65"/>
      <c r="BX1448" s="65"/>
      <c r="BY1448" s="65"/>
      <c r="BZ1448" s="65"/>
      <c r="CA1448" s="65"/>
      <c r="CB1448" s="65"/>
      <c r="CC1448" s="65"/>
      <c r="CD1448" s="65"/>
      <c r="CE1448" s="65"/>
      <c r="CF1448" s="65"/>
      <c r="CG1448" s="65"/>
      <c r="CH1448" s="65"/>
      <c r="CI1448" s="65"/>
      <c r="CJ1448" s="65"/>
      <c r="CK1448" s="65"/>
      <c r="CL1448" s="65"/>
      <c r="CM1448" s="65"/>
      <c r="CN1448" s="65"/>
      <c r="CO1448" s="65"/>
      <c r="CP1448" s="65"/>
      <c r="CQ1448" s="65"/>
      <c r="CR1448" s="65"/>
      <c r="CS1448" s="65"/>
      <c r="CT1448" s="65"/>
      <c r="CU1448" s="65"/>
      <c r="CV1448" s="65"/>
      <c r="CW1448" s="65"/>
      <c r="CX1448" s="65"/>
      <c r="CY1448" s="65"/>
      <c r="CZ1448" s="65"/>
      <c r="DA1448" s="65"/>
      <c r="DB1448" s="65"/>
      <c r="DC1448" s="65"/>
      <c r="DD1448" s="65"/>
      <c r="DE1448" s="65"/>
      <c r="DF1448" s="65"/>
      <c r="DG1448" s="65"/>
      <c r="DH1448" s="65"/>
      <c r="DI1448" s="65"/>
      <c r="DJ1448" s="65"/>
      <c r="DK1448" s="65"/>
      <c r="DL1448" s="65"/>
      <c r="DM1448" s="65"/>
      <c r="DN1448" s="65"/>
      <c r="DO1448" s="65"/>
      <c r="DP1448" s="65"/>
      <c r="DQ1448" s="65"/>
      <c r="DR1448" s="65"/>
      <c r="DS1448" s="65"/>
      <c r="DT1448" s="65"/>
      <c r="DU1448" s="65"/>
      <c r="DV1448" s="65"/>
      <c r="DW1448" s="65"/>
      <c r="DX1448" s="65"/>
      <c r="DY1448" s="65"/>
      <c r="DZ1448" s="65"/>
      <c r="EA1448" s="65"/>
    </row>
    <row r="1449" spans="1:131" x14ac:dyDescent="0.25">
      <c r="A1449" s="65"/>
      <c r="B1449" s="65"/>
      <c r="C1449" s="65"/>
      <c r="D1449" s="65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65"/>
      <c r="X1449" s="65"/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  <c r="AL1449" s="65"/>
      <c r="AM1449" s="65"/>
      <c r="AN1449" s="65"/>
      <c r="AO1449" s="65"/>
      <c r="AP1449" s="65"/>
      <c r="AQ1449" s="65"/>
      <c r="AR1449" s="65"/>
      <c r="AS1449" s="65"/>
      <c r="AT1449" s="65"/>
      <c r="AU1449" s="65"/>
      <c r="AV1449" s="65"/>
      <c r="AW1449" s="65"/>
      <c r="AX1449" s="65"/>
      <c r="AY1449" s="65"/>
      <c r="AZ1449" s="65"/>
      <c r="BA1449" s="65"/>
      <c r="BB1449" s="65"/>
      <c r="BC1449" s="65"/>
      <c r="BD1449" s="65"/>
      <c r="BE1449" s="65"/>
      <c r="BF1449" s="65"/>
      <c r="BG1449" s="65"/>
      <c r="BH1449" s="65"/>
      <c r="BI1449" s="65"/>
      <c r="BJ1449" s="65"/>
      <c r="BK1449" s="65"/>
      <c r="BL1449" s="65"/>
      <c r="BM1449" s="65"/>
      <c r="BN1449" s="65"/>
      <c r="BO1449" s="65"/>
      <c r="BP1449" s="65"/>
      <c r="BQ1449" s="65"/>
      <c r="BR1449" s="65"/>
      <c r="BS1449" s="65"/>
      <c r="BT1449" s="65"/>
      <c r="BU1449" s="65"/>
      <c r="BV1449" s="65"/>
      <c r="BW1449" s="65"/>
      <c r="BX1449" s="65"/>
      <c r="BY1449" s="65"/>
      <c r="BZ1449" s="65"/>
      <c r="CA1449" s="65"/>
      <c r="CB1449" s="65"/>
      <c r="CC1449" s="65"/>
      <c r="CD1449" s="65"/>
      <c r="CE1449" s="65"/>
      <c r="CF1449" s="65"/>
      <c r="CG1449" s="65"/>
      <c r="CH1449" s="65"/>
      <c r="CI1449" s="65"/>
      <c r="CJ1449" s="65"/>
      <c r="CK1449" s="65"/>
      <c r="CL1449" s="65"/>
      <c r="CM1449" s="65"/>
      <c r="CN1449" s="65"/>
      <c r="CO1449" s="65"/>
      <c r="CP1449" s="65"/>
      <c r="CQ1449" s="65"/>
      <c r="CR1449" s="65"/>
      <c r="CS1449" s="65"/>
      <c r="CT1449" s="65"/>
      <c r="CU1449" s="65"/>
      <c r="CV1449" s="65"/>
      <c r="CW1449" s="65"/>
      <c r="CX1449" s="65"/>
      <c r="CY1449" s="65"/>
      <c r="CZ1449" s="65"/>
      <c r="DA1449" s="65"/>
      <c r="DB1449" s="65"/>
      <c r="DC1449" s="65"/>
      <c r="DD1449" s="65"/>
      <c r="DE1449" s="65"/>
      <c r="DF1449" s="65"/>
      <c r="DG1449" s="65"/>
      <c r="DH1449" s="65"/>
      <c r="DI1449" s="65"/>
      <c r="DJ1449" s="65"/>
      <c r="DK1449" s="65"/>
      <c r="DL1449" s="65"/>
      <c r="DM1449" s="65"/>
      <c r="DN1449" s="65"/>
      <c r="DO1449" s="65"/>
      <c r="DP1449" s="65"/>
      <c r="DQ1449" s="65"/>
      <c r="DR1449" s="65"/>
      <c r="DS1449" s="65"/>
      <c r="DT1449" s="65"/>
      <c r="DU1449" s="65"/>
      <c r="DV1449" s="65"/>
      <c r="DW1449" s="65"/>
      <c r="DX1449" s="65"/>
      <c r="DY1449" s="65"/>
      <c r="DZ1449" s="65"/>
      <c r="EA1449" s="65"/>
    </row>
    <row r="1450" spans="1:131" x14ac:dyDescent="0.25">
      <c r="A1450" s="65"/>
      <c r="B1450" s="65"/>
      <c r="C1450" s="65"/>
      <c r="D1450" s="65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65"/>
      <c r="X1450" s="65"/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  <c r="AL1450" s="65"/>
      <c r="AM1450" s="65"/>
      <c r="AN1450" s="65"/>
      <c r="AO1450" s="65"/>
      <c r="AP1450" s="65"/>
      <c r="AQ1450" s="65"/>
      <c r="AR1450" s="65"/>
      <c r="AS1450" s="65"/>
      <c r="AT1450" s="65"/>
      <c r="AU1450" s="65"/>
      <c r="AV1450" s="65"/>
      <c r="AW1450" s="65"/>
      <c r="AX1450" s="65"/>
      <c r="AY1450" s="65"/>
      <c r="AZ1450" s="65"/>
      <c r="BA1450" s="65"/>
      <c r="BB1450" s="65"/>
      <c r="BC1450" s="65"/>
      <c r="BD1450" s="65"/>
      <c r="BE1450" s="65"/>
      <c r="BF1450" s="65"/>
      <c r="BG1450" s="65"/>
      <c r="BH1450" s="65"/>
      <c r="BI1450" s="65"/>
      <c r="BJ1450" s="65"/>
      <c r="BK1450" s="65"/>
      <c r="BL1450" s="65"/>
      <c r="BM1450" s="65"/>
      <c r="BN1450" s="65"/>
      <c r="BO1450" s="65"/>
      <c r="BP1450" s="65"/>
      <c r="BQ1450" s="65"/>
      <c r="BR1450" s="65"/>
      <c r="BS1450" s="65"/>
      <c r="BT1450" s="65"/>
      <c r="BU1450" s="65"/>
      <c r="BV1450" s="65"/>
      <c r="BW1450" s="65"/>
      <c r="BX1450" s="65"/>
      <c r="BY1450" s="65"/>
      <c r="BZ1450" s="65"/>
      <c r="CA1450" s="65"/>
      <c r="CB1450" s="65"/>
      <c r="CC1450" s="65"/>
      <c r="CD1450" s="65"/>
      <c r="CE1450" s="65"/>
      <c r="CF1450" s="65"/>
      <c r="CG1450" s="65"/>
      <c r="CH1450" s="65"/>
      <c r="CI1450" s="65"/>
      <c r="CJ1450" s="65"/>
      <c r="CK1450" s="65"/>
      <c r="CL1450" s="65"/>
      <c r="CM1450" s="65"/>
      <c r="CN1450" s="65"/>
      <c r="CO1450" s="65"/>
      <c r="CP1450" s="65"/>
      <c r="CQ1450" s="65"/>
      <c r="CR1450" s="65"/>
      <c r="CS1450" s="65"/>
      <c r="CT1450" s="65"/>
      <c r="CU1450" s="65"/>
      <c r="CV1450" s="65"/>
      <c r="CW1450" s="65"/>
      <c r="CX1450" s="65"/>
      <c r="CY1450" s="65"/>
      <c r="CZ1450" s="65"/>
      <c r="DA1450" s="65"/>
      <c r="DB1450" s="65"/>
      <c r="DC1450" s="65"/>
      <c r="DD1450" s="65"/>
      <c r="DE1450" s="65"/>
      <c r="DF1450" s="65"/>
      <c r="DG1450" s="65"/>
      <c r="DH1450" s="65"/>
      <c r="DI1450" s="65"/>
      <c r="DJ1450" s="65"/>
      <c r="DK1450" s="65"/>
      <c r="DL1450" s="65"/>
      <c r="DM1450" s="65"/>
      <c r="DN1450" s="65"/>
      <c r="DO1450" s="65"/>
      <c r="DP1450" s="65"/>
      <c r="DQ1450" s="65"/>
      <c r="DR1450" s="65"/>
      <c r="DS1450" s="65"/>
      <c r="DT1450" s="65"/>
      <c r="DU1450" s="65"/>
      <c r="DV1450" s="65"/>
      <c r="DW1450" s="65"/>
      <c r="DX1450" s="65"/>
      <c r="DY1450" s="65"/>
      <c r="DZ1450" s="65"/>
      <c r="EA1450" s="65"/>
    </row>
    <row r="1451" spans="1:131" x14ac:dyDescent="0.25">
      <c r="A1451" s="65"/>
      <c r="B1451" s="65"/>
      <c r="C1451" s="65"/>
      <c r="D1451" s="65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65"/>
      <c r="X1451" s="65"/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  <c r="AL1451" s="65"/>
      <c r="AM1451" s="65"/>
      <c r="AN1451" s="65"/>
      <c r="AO1451" s="65"/>
      <c r="AP1451" s="65"/>
      <c r="AQ1451" s="65"/>
      <c r="AR1451" s="65"/>
      <c r="AS1451" s="65"/>
      <c r="AT1451" s="65"/>
      <c r="AU1451" s="65"/>
      <c r="AV1451" s="65"/>
      <c r="AW1451" s="65"/>
      <c r="AX1451" s="65"/>
      <c r="AY1451" s="65"/>
      <c r="AZ1451" s="65"/>
      <c r="BA1451" s="65"/>
      <c r="BB1451" s="65"/>
      <c r="BC1451" s="65"/>
      <c r="BD1451" s="65"/>
      <c r="BE1451" s="65"/>
      <c r="BF1451" s="65"/>
      <c r="BG1451" s="65"/>
      <c r="BH1451" s="65"/>
      <c r="BI1451" s="65"/>
      <c r="BJ1451" s="65"/>
      <c r="BK1451" s="65"/>
      <c r="BL1451" s="65"/>
      <c r="BM1451" s="65"/>
      <c r="BN1451" s="65"/>
      <c r="BO1451" s="65"/>
      <c r="BP1451" s="65"/>
      <c r="BQ1451" s="65"/>
      <c r="BR1451" s="65"/>
      <c r="BS1451" s="65"/>
      <c r="BT1451" s="65"/>
      <c r="BU1451" s="65"/>
      <c r="BV1451" s="65"/>
      <c r="BW1451" s="65"/>
      <c r="BX1451" s="65"/>
      <c r="BY1451" s="65"/>
      <c r="BZ1451" s="65"/>
      <c r="CA1451" s="65"/>
      <c r="CB1451" s="65"/>
      <c r="CC1451" s="65"/>
      <c r="CD1451" s="65"/>
      <c r="CE1451" s="65"/>
      <c r="CF1451" s="65"/>
      <c r="CG1451" s="65"/>
      <c r="CH1451" s="65"/>
      <c r="CI1451" s="65"/>
      <c r="CJ1451" s="65"/>
      <c r="CK1451" s="65"/>
      <c r="CL1451" s="65"/>
      <c r="CM1451" s="65"/>
      <c r="CN1451" s="65"/>
      <c r="CO1451" s="65"/>
      <c r="CP1451" s="65"/>
      <c r="CQ1451" s="65"/>
      <c r="CR1451" s="65"/>
      <c r="CS1451" s="65"/>
      <c r="CT1451" s="65"/>
      <c r="CU1451" s="65"/>
      <c r="CV1451" s="65"/>
      <c r="CW1451" s="65"/>
      <c r="CX1451" s="65"/>
      <c r="CY1451" s="65"/>
      <c r="CZ1451" s="65"/>
      <c r="DA1451" s="65"/>
      <c r="DB1451" s="65"/>
      <c r="DC1451" s="65"/>
      <c r="DD1451" s="65"/>
      <c r="DE1451" s="65"/>
      <c r="DF1451" s="65"/>
      <c r="DG1451" s="65"/>
      <c r="DH1451" s="65"/>
      <c r="DI1451" s="65"/>
      <c r="DJ1451" s="65"/>
      <c r="DK1451" s="65"/>
      <c r="DL1451" s="65"/>
      <c r="DM1451" s="65"/>
      <c r="DN1451" s="65"/>
      <c r="DO1451" s="65"/>
      <c r="DP1451" s="65"/>
      <c r="DQ1451" s="65"/>
      <c r="DR1451" s="65"/>
      <c r="DS1451" s="65"/>
      <c r="DT1451" s="65"/>
      <c r="DU1451" s="65"/>
      <c r="DV1451" s="65"/>
      <c r="DW1451" s="65"/>
      <c r="DX1451" s="65"/>
      <c r="DY1451" s="65"/>
      <c r="DZ1451" s="65"/>
      <c r="EA1451" s="65"/>
    </row>
    <row r="1452" spans="1:131" x14ac:dyDescent="0.25">
      <c r="A1452" s="65"/>
      <c r="B1452" s="65"/>
      <c r="C1452" s="65"/>
      <c r="D1452" s="65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65"/>
      <c r="X1452" s="65"/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  <c r="AL1452" s="65"/>
      <c r="AM1452" s="65"/>
      <c r="AN1452" s="65"/>
      <c r="AO1452" s="65"/>
      <c r="AP1452" s="65"/>
      <c r="AQ1452" s="65"/>
      <c r="AR1452" s="65"/>
      <c r="AS1452" s="65"/>
      <c r="AT1452" s="65"/>
      <c r="AU1452" s="65"/>
      <c r="AV1452" s="65"/>
      <c r="AW1452" s="65"/>
      <c r="AX1452" s="65"/>
      <c r="AY1452" s="65"/>
      <c r="AZ1452" s="65"/>
      <c r="BA1452" s="65"/>
      <c r="BB1452" s="65"/>
      <c r="BC1452" s="65"/>
      <c r="BD1452" s="65"/>
      <c r="BE1452" s="65"/>
      <c r="BF1452" s="65"/>
      <c r="BG1452" s="65"/>
      <c r="BH1452" s="65"/>
      <c r="BI1452" s="65"/>
      <c r="BJ1452" s="65"/>
      <c r="BK1452" s="65"/>
      <c r="BL1452" s="65"/>
      <c r="BM1452" s="65"/>
      <c r="BN1452" s="65"/>
      <c r="BO1452" s="65"/>
      <c r="BP1452" s="65"/>
      <c r="BQ1452" s="65"/>
      <c r="BR1452" s="65"/>
      <c r="BS1452" s="65"/>
      <c r="BT1452" s="65"/>
      <c r="BU1452" s="65"/>
      <c r="BV1452" s="65"/>
      <c r="BW1452" s="65"/>
      <c r="BX1452" s="65"/>
      <c r="BY1452" s="65"/>
      <c r="BZ1452" s="65"/>
      <c r="CA1452" s="65"/>
      <c r="CB1452" s="65"/>
      <c r="CC1452" s="65"/>
      <c r="CD1452" s="65"/>
      <c r="CE1452" s="65"/>
      <c r="CF1452" s="65"/>
      <c r="CG1452" s="65"/>
      <c r="CH1452" s="65"/>
      <c r="CI1452" s="65"/>
      <c r="CJ1452" s="65"/>
      <c r="CK1452" s="65"/>
      <c r="CL1452" s="65"/>
      <c r="CM1452" s="65"/>
      <c r="CN1452" s="65"/>
      <c r="CO1452" s="65"/>
      <c r="CP1452" s="65"/>
      <c r="CQ1452" s="65"/>
      <c r="CR1452" s="65"/>
      <c r="CS1452" s="65"/>
      <c r="CT1452" s="65"/>
      <c r="CU1452" s="65"/>
      <c r="CV1452" s="65"/>
      <c r="CW1452" s="65"/>
      <c r="CX1452" s="65"/>
      <c r="CY1452" s="65"/>
      <c r="CZ1452" s="65"/>
      <c r="DA1452" s="65"/>
      <c r="DB1452" s="65"/>
      <c r="DC1452" s="65"/>
      <c r="DD1452" s="65"/>
      <c r="DE1452" s="65"/>
      <c r="DF1452" s="65"/>
      <c r="DG1452" s="65"/>
      <c r="DH1452" s="65"/>
      <c r="DI1452" s="65"/>
      <c r="DJ1452" s="65"/>
      <c r="DK1452" s="65"/>
      <c r="DL1452" s="65"/>
      <c r="DM1452" s="65"/>
      <c r="DN1452" s="65"/>
      <c r="DO1452" s="65"/>
      <c r="DP1452" s="65"/>
      <c r="DQ1452" s="65"/>
      <c r="DR1452" s="65"/>
      <c r="DS1452" s="65"/>
      <c r="DT1452" s="65"/>
      <c r="DU1452" s="65"/>
      <c r="DV1452" s="65"/>
      <c r="DW1452" s="65"/>
      <c r="DX1452" s="65"/>
      <c r="DY1452" s="65"/>
      <c r="DZ1452" s="65"/>
      <c r="EA1452" s="65"/>
    </row>
    <row r="1453" spans="1:131" x14ac:dyDescent="0.25">
      <c r="A1453" s="65"/>
      <c r="B1453" s="65"/>
      <c r="C1453" s="65"/>
      <c r="D1453" s="65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65"/>
      <c r="X1453" s="65"/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  <c r="AL1453" s="65"/>
      <c r="AM1453" s="65"/>
      <c r="AN1453" s="65"/>
      <c r="AO1453" s="65"/>
      <c r="AP1453" s="65"/>
      <c r="AQ1453" s="65"/>
      <c r="AR1453" s="65"/>
      <c r="AS1453" s="65"/>
      <c r="AT1453" s="65"/>
      <c r="AU1453" s="65"/>
      <c r="AV1453" s="65"/>
      <c r="AW1453" s="65"/>
      <c r="AX1453" s="65"/>
      <c r="AY1453" s="65"/>
      <c r="AZ1453" s="65"/>
      <c r="BA1453" s="65"/>
      <c r="BB1453" s="65"/>
      <c r="BC1453" s="65"/>
      <c r="BD1453" s="65"/>
      <c r="BE1453" s="65"/>
      <c r="BF1453" s="65"/>
      <c r="BG1453" s="65"/>
      <c r="BH1453" s="65"/>
      <c r="BI1453" s="65"/>
      <c r="BJ1453" s="65"/>
      <c r="BK1453" s="65"/>
      <c r="BL1453" s="65"/>
      <c r="BM1453" s="65"/>
      <c r="BN1453" s="65"/>
      <c r="BO1453" s="65"/>
      <c r="BP1453" s="65"/>
      <c r="BQ1453" s="65"/>
      <c r="BR1453" s="65"/>
      <c r="BS1453" s="65"/>
      <c r="BT1453" s="65"/>
      <c r="BU1453" s="65"/>
      <c r="BV1453" s="65"/>
      <c r="BW1453" s="65"/>
      <c r="BX1453" s="65"/>
      <c r="BY1453" s="65"/>
      <c r="BZ1453" s="65"/>
      <c r="CA1453" s="65"/>
      <c r="CB1453" s="65"/>
      <c r="CC1453" s="65"/>
      <c r="CD1453" s="65"/>
      <c r="CE1453" s="65"/>
      <c r="CF1453" s="65"/>
      <c r="CG1453" s="65"/>
      <c r="CH1453" s="65"/>
      <c r="CI1453" s="65"/>
      <c r="CJ1453" s="65"/>
      <c r="CK1453" s="65"/>
      <c r="CL1453" s="65"/>
      <c r="CM1453" s="65"/>
      <c r="CN1453" s="65"/>
      <c r="CO1453" s="65"/>
      <c r="CP1453" s="65"/>
      <c r="CQ1453" s="65"/>
      <c r="CR1453" s="65"/>
      <c r="CS1453" s="65"/>
      <c r="CT1453" s="65"/>
      <c r="CU1453" s="65"/>
      <c r="CV1453" s="65"/>
      <c r="CW1453" s="65"/>
      <c r="CX1453" s="65"/>
      <c r="CY1453" s="65"/>
      <c r="CZ1453" s="65"/>
      <c r="DA1453" s="65"/>
      <c r="DB1453" s="65"/>
      <c r="DC1453" s="65"/>
      <c r="DD1453" s="65"/>
      <c r="DE1453" s="65"/>
      <c r="DF1453" s="65"/>
      <c r="DG1453" s="65"/>
      <c r="DH1453" s="65"/>
      <c r="DI1453" s="65"/>
      <c r="DJ1453" s="65"/>
      <c r="DK1453" s="65"/>
      <c r="DL1453" s="65"/>
      <c r="DM1453" s="65"/>
      <c r="DN1453" s="65"/>
      <c r="DO1453" s="65"/>
      <c r="DP1453" s="65"/>
      <c r="DQ1453" s="65"/>
      <c r="DR1453" s="65"/>
      <c r="DS1453" s="65"/>
      <c r="DT1453" s="65"/>
      <c r="DU1453" s="65"/>
      <c r="DV1453" s="65"/>
      <c r="DW1453" s="65"/>
      <c r="DX1453" s="65"/>
      <c r="DY1453" s="65"/>
      <c r="DZ1453" s="65"/>
      <c r="EA1453" s="65"/>
    </row>
    <row r="1454" spans="1:131" x14ac:dyDescent="0.25">
      <c r="A1454" s="65"/>
      <c r="B1454" s="65"/>
      <c r="C1454" s="65"/>
      <c r="D1454" s="65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65"/>
      <c r="X1454" s="65"/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  <c r="AL1454" s="65"/>
      <c r="AM1454" s="65"/>
      <c r="AN1454" s="65"/>
      <c r="AO1454" s="65"/>
      <c r="AP1454" s="65"/>
      <c r="AQ1454" s="65"/>
      <c r="AR1454" s="65"/>
      <c r="AS1454" s="65"/>
      <c r="AT1454" s="65"/>
      <c r="AU1454" s="65"/>
      <c r="AV1454" s="65"/>
      <c r="AW1454" s="65"/>
      <c r="AX1454" s="65"/>
      <c r="AY1454" s="65"/>
      <c r="AZ1454" s="65"/>
      <c r="BA1454" s="65"/>
      <c r="BB1454" s="65"/>
      <c r="BC1454" s="65"/>
      <c r="BD1454" s="65"/>
      <c r="BE1454" s="65"/>
      <c r="BF1454" s="65"/>
      <c r="BG1454" s="65"/>
      <c r="BH1454" s="65"/>
      <c r="BI1454" s="65"/>
      <c r="BJ1454" s="65"/>
      <c r="BK1454" s="65"/>
      <c r="BL1454" s="65"/>
      <c r="BM1454" s="65"/>
      <c r="BN1454" s="65"/>
      <c r="BO1454" s="65"/>
      <c r="BP1454" s="65"/>
      <c r="BQ1454" s="65"/>
      <c r="BR1454" s="65"/>
      <c r="BS1454" s="65"/>
      <c r="BT1454" s="65"/>
      <c r="BU1454" s="65"/>
      <c r="BV1454" s="65"/>
      <c r="BW1454" s="65"/>
      <c r="BX1454" s="65"/>
      <c r="BY1454" s="65"/>
      <c r="BZ1454" s="65"/>
      <c r="CA1454" s="65"/>
      <c r="CB1454" s="65"/>
      <c r="CC1454" s="65"/>
      <c r="CD1454" s="65"/>
      <c r="CE1454" s="65"/>
      <c r="CF1454" s="65"/>
      <c r="CG1454" s="65"/>
      <c r="CH1454" s="65"/>
      <c r="CI1454" s="65"/>
      <c r="CJ1454" s="65"/>
      <c r="CK1454" s="65"/>
      <c r="CL1454" s="65"/>
      <c r="CM1454" s="65"/>
      <c r="CN1454" s="65"/>
      <c r="CO1454" s="65"/>
      <c r="CP1454" s="65"/>
      <c r="CQ1454" s="65"/>
      <c r="CR1454" s="65"/>
      <c r="CS1454" s="65"/>
      <c r="CT1454" s="65"/>
      <c r="CU1454" s="65"/>
      <c r="CV1454" s="65"/>
      <c r="CW1454" s="65"/>
      <c r="CX1454" s="65"/>
      <c r="CY1454" s="65"/>
      <c r="CZ1454" s="65"/>
      <c r="DA1454" s="65"/>
      <c r="DB1454" s="65"/>
      <c r="DC1454" s="65"/>
      <c r="DD1454" s="65"/>
      <c r="DE1454" s="65"/>
      <c r="DF1454" s="65"/>
      <c r="DG1454" s="65"/>
      <c r="DH1454" s="65"/>
      <c r="DI1454" s="65"/>
      <c r="DJ1454" s="65"/>
      <c r="DK1454" s="65"/>
      <c r="DL1454" s="65"/>
      <c r="DM1454" s="65"/>
      <c r="DN1454" s="65"/>
      <c r="DO1454" s="65"/>
      <c r="DP1454" s="65"/>
      <c r="DQ1454" s="65"/>
      <c r="DR1454" s="65"/>
      <c r="DS1454" s="65"/>
      <c r="DT1454" s="65"/>
      <c r="DU1454" s="65"/>
      <c r="DV1454" s="65"/>
      <c r="DW1454" s="65"/>
      <c r="DX1454" s="65"/>
      <c r="DY1454" s="65"/>
      <c r="DZ1454" s="65"/>
      <c r="EA1454" s="65"/>
    </row>
    <row r="1455" spans="1:131" x14ac:dyDescent="0.25">
      <c r="A1455" s="65"/>
      <c r="B1455" s="65"/>
      <c r="C1455" s="65"/>
      <c r="D1455" s="65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65"/>
      <c r="X1455" s="65"/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  <c r="AL1455" s="65"/>
      <c r="AM1455" s="65"/>
      <c r="AN1455" s="65"/>
      <c r="AO1455" s="65"/>
      <c r="AP1455" s="65"/>
      <c r="AQ1455" s="65"/>
      <c r="AR1455" s="65"/>
      <c r="AS1455" s="65"/>
      <c r="AT1455" s="65"/>
      <c r="AU1455" s="65"/>
      <c r="AV1455" s="65"/>
      <c r="AW1455" s="65"/>
      <c r="AX1455" s="65"/>
      <c r="AY1455" s="65"/>
      <c r="AZ1455" s="65"/>
      <c r="BA1455" s="65"/>
      <c r="BB1455" s="65"/>
      <c r="BC1455" s="65"/>
      <c r="BD1455" s="65"/>
      <c r="BE1455" s="65"/>
      <c r="BF1455" s="65"/>
      <c r="BG1455" s="65"/>
      <c r="BH1455" s="65"/>
      <c r="BI1455" s="65"/>
      <c r="BJ1455" s="65"/>
      <c r="BK1455" s="65"/>
      <c r="BL1455" s="65"/>
      <c r="BM1455" s="65"/>
      <c r="BN1455" s="65"/>
      <c r="BO1455" s="65"/>
      <c r="BP1455" s="65"/>
      <c r="BQ1455" s="65"/>
      <c r="BR1455" s="65"/>
      <c r="BS1455" s="65"/>
      <c r="BT1455" s="65"/>
      <c r="BU1455" s="65"/>
      <c r="BV1455" s="65"/>
      <c r="BW1455" s="65"/>
      <c r="BX1455" s="65"/>
      <c r="BY1455" s="65"/>
      <c r="BZ1455" s="65"/>
      <c r="CA1455" s="65"/>
      <c r="CB1455" s="65"/>
      <c r="CC1455" s="65"/>
      <c r="CD1455" s="65"/>
      <c r="CE1455" s="65"/>
      <c r="CF1455" s="65"/>
      <c r="CG1455" s="65"/>
      <c r="CH1455" s="65"/>
      <c r="CI1455" s="65"/>
      <c r="CJ1455" s="65"/>
      <c r="CK1455" s="65"/>
      <c r="CL1455" s="65"/>
      <c r="CM1455" s="65"/>
      <c r="CN1455" s="65"/>
      <c r="CO1455" s="65"/>
      <c r="CP1455" s="65"/>
      <c r="CQ1455" s="65"/>
      <c r="CR1455" s="65"/>
      <c r="CS1455" s="65"/>
      <c r="CT1455" s="65"/>
      <c r="CU1455" s="65"/>
      <c r="CV1455" s="65"/>
      <c r="CW1455" s="65"/>
      <c r="CX1455" s="65"/>
      <c r="CY1455" s="65"/>
      <c r="CZ1455" s="65"/>
      <c r="DA1455" s="65"/>
      <c r="DB1455" s="65"/>
      <c r="DC1455" s="65"/>
      <c r="DD1455" s="65"/>
      <c r="DE1455" s="65"/>
      <c r="DF1455" s="65"/>
      <c r="DG1455" s="65"/>
      <c r="DH1455" s="65"/>
      <c r="DI1455" s="65"/>
      <c r="DJ1455" s="65"/>
      <c r="DK1455" s="65"/>
      <c r="DL1455" s="65"/>
      <c r="DM1455" s="65"/>
      <c r="DN1455" s="65"/>
      <c r="DO1455" s="65"/>
      <c r="DP1455" s="65"/>
      <c r="DQ1455" s="65"/>
      <c r="DR1455" s="65"/>
      <c r="DS1455" s="65"/>
      <c r="DT1455" s="65"/>
      <c r="DU1455" s="65"/>
      <c r="DV1455" s="65"/>
      <c r="DW1455" s="65"/>
      <c r="DX1455" s="65"/>
      <c r="DY1455" s="65"/>
      <c r="DZ1455" s="65"/>
      <c r="EA1455" s="65"/>
    </row>
    <row r="1456" spans="1:131" x14ac:dyDescent="0.25">
      <c r="A1456" s="65"/>
      <c r="B1456" s="65"/>
      <c r="C1456" s="65"/>
      <c r="D1456" s="65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65"/>
      <c r="X1456" s="65"/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  <c r="AL1456" s="65"/>
      <c r="AM1456" s="65"/>
      <c r="AN1456" s="65"/>
      <c r="AO1456" s="65"/>
      <c r="AP1456" s="65"/>
      <c r="AQ1456" s="65"/>
      <c r="AR1456" s="65"/>
      <c r="AS1456" s="65"/>
      <c r="AT1456" s="65"/>
      <c r="AU1456" s="65"/>
      <c r="AV1456" s="65"/>
      <c r="AW1456" s="65"/>
      <c r="AX1456" s="65"/>
      <c r="AY1456" s="65"/>
      <c r="AZ1456" s="65"/>
      <c r="BA1456" s="65"/>
      <c r="BB1456" s="65"/>
      <c r="BC1456" s="65"/>
      <c r="BD1456" s="65"/>
      <c r="BE1456" s="65"/>
      <c r="BF1456" s="65"/>
      <c r="BG1456" s="65"/>
      <c r="BH1456" s="65"/>
      <c r="BI1456" s="65"/>
      <c r="BJ1456" s="65"/>
      <c r="BK1456" s="65"/>
      <c r="BL1456" s="65"/>
      <c r="BM1456" s="65"/>
      <c r="BN1456" s="65"/>
      <c r="BO1456" s="65"/>
      <c r="BP1456" s="65"/>
      <c r="BQ1456" s="65"/>
      <c r="BR1456" s="65"/>
      <c r="BS1456" s="65"/>
      <c r="BT1456" s="65"/>
      <c r="BU1456" s="65"/>
      <c r="BV1456" s="65"/>
      <c r="BW1456" s="65"/>
      <c r="BX1456" s="65"/>
      <c r="BY1456" s="65"/>
      <c r="BZ1456" s="65"/>
      <c r="CA1456" s="65"/>
      <c r="CB1456" s="65"/>
      <c r="CC1456" s="65"/>
      <c r="CD1456" s="65"/>
      <c r="CE1456" s="65"/>
      <c r="CF1456" s="65"/>
      <c r="CG1456" s="65"/>
      <c r="CH1456" s="65"/>
      <c r="CI1456" s="65"/>
      <c r="CJ1456" s="65"/>
      <c r="CK1456" s="65"/>
      <c r="CL1456" s="65"/>
      <c r="CM1456" s="65"/>
      <c r="CN1456" s="65"/>
      <c r="CO1456" s="65"/>
      <c r="CP1456" s="65"/>
      <c r="CQ1456" s="65"/>
      <c r="CR1456" s="65"/>
      <c r="CS1456" s="65"/>
      <c r="CT1456" s="65"/>
      <c r="CU1456" s="65"/>
      <c r="CV1456" s="65"/>
      <c r="CW1456" s="65"/>
      <c r="CX1456" s="65"/>
      <c r="CY1456" s="65"/>
      <c r="CZ1456" s="65"/>
      <c r="DA1456" s="65"/>
      <c r="DB1456" s="65"/>
      <c r="DC1456" s="65"/>
      <c r="DD1456" s="65"/>
      <c r="DE1456" s="65"/>
      <c r="DF1456" s="65"/>
      <c r="DG1456" s="65"/>
      <c r="DH1456" s="65"/>
      <c r="DI1456" s="65"/>
      <c r="DJ1456" s="65"/>
      <c r="DK1456" s="65"/>
      <c r="DL1456" s="65"/>
      <c r="DM1456" s="65"/>
      <c r="DN1456" s="65"/>
      <c r="DO1456" s="65"/>
      <c r="DP1456" s="65"/>
      <c r="DQ1456" s="65"/>
      <c r="DR1456" s="65"/>
      <c r="DS1456" s="65"/>
      <c r="DT1456" s="65"/>
      <c r="DU1456" s="65"/>
      <c r="DV1456" s="65"/>
      <c r="DW1456" s="65"/>
      <c r="DX1456" s="65"/>
      <c r="DY1456" s="65"/>
      <c r="DZ1456" s="65"/>
      <c r="EA1456" s="65"/>
    </row>
    <row r="1457" spans="1:131" x14ac:dyDescent="0.25">
      <c r="A1457" s="65"/>
      <c r="B1457" s="65"/>
      <c r="C1457" s="65"/>
      <c r="D1457" s="65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65"/>
      <c r="X1457" s="65"/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  <c r="AL1457" s="65"/>
      <c r="AM1457" s="65"/>
      <c r="AN1457" s="65"/>
      <c r="AO1457" s="65"/>
      <c r="AP1457" s="65"/>
      <c r="AQ1457" s="65"/>
      <c r="AR1457" s="65"/>
      <c r="AS1457" s="65"/>
      <c r="AT1457" s="65"/>
      <c r="AU1457" s="65"/>
      <c r="AV1457" s="65"/>
      <c r="AW1457" s="65"/>
      <c r="AX1457" s="65"/>
      <c r="AY1457" s="65"/>
      <c r="AZ1457" s="65"/>
      <c r="BA1457" s="65"/>
      <c r="BB1457" s="65"/>
      <c r="BC1457" s="65"/>
      <c r="BD1457" s="65"/>
      <c r="BE1457" s="65"/>
      <c r="BF1457" s="65"/>
      <c r="BG1457" s="65"/>
      <c r="BH1457" s="65"/>
      <c r="BI1457" s="65"/>
      <c r="BJ1457" s="65"/>
      <c r="BK1457" s="65"/>
      <c r="BL1457" s="65"/>
      <c r="BM1457" s="65"/>
      <c r="BN1457" s="65"/>
      <c r="BO1457" s="65"/>
      <c r="BP1457" s="65"/>
      <c r="BQ1457" s="65"/>
      <c r="BR1457" s="65"/>
      <c r="BS1457" s="65"/>
      <c r="BT1457" s="65"/>
      <c r="BU1457" s="65"/>
      <c r="BV1457" s="65"/>
      <c r="BW1457" s="65"/>
      <c r="BX1457" s="65"/>
      <c r="BY1457" s="65"/>
      <c r="BZ1457" s="65"/>
      <c r="CA1457" s="65"/>
      <c r="CB1457" s="65"/>
      <c r="CC1457" s="65"/>
      <c r="CD1457" s="65"/>
      <c r="CE1457" s="65"/>
      <c r="CF1457" s="65"/>
      <c r="CG1457" s="65"/>
      <c r="CH1457" s="65"/>
      <c r="CI1457" s="65"/>
      <c r="CJ1457" s="65"/>
      <c r="CK1457" s="65"/>
      <c r="CL1457" s="65"/>
      <c r="CM1457" s="65"/>
      <c r="CN1457" s="65"/>
      <c r="CO1457" s="65"/>
      <c r="CP1457" s="65"/>
      <c r="CQ1457" s="65"/>
      <c r="CR1457" s="65"/>
      <c r="CS1457" s="65"/>
      <c r="CT1457" s="65"/>
      <c r="CU1457" s="65"/>
      <c r="CV1457" s="65"/>
      <c r="CW1457" s="65"/>
      <c r="CX1457" s="65"/>
      <c r="CY1457" s="65"/>
      <c r="CZ1457" s="65"/>
      <c r="DA1457" s="65"/>
      <c r="DB1457" s="65"/>
      <c r="DC1457" s="65"/>
      <c r="DD1457" s="65"/>
      <c r="DE1457" s="65"/>
      <c r="DF1457" s="65"/>
      <c r="DG1457" s="65"/>
      <c r="DH1457" s="65"/>
      <c r="DI1457" s="65"/>
      <c r="DJ1457" s="65"/>
      <c r="DK1457" s="65"/>
      <c r="DL1457" s="65"/>
      <c r="DM1457" s="65"/>
      <c r="DN1457" s="65"/>
      <c r="DO1457" s="65"/>
      <c r="DP1457" s="65"/>
      <c r="DQ1457" s="65"/>
      <c r="DR1457" s="65"/>
      <c r="DS1457" s="65"/>
      <c r="DT1457" s="65"/>
      <c r="DU1457" s="65"/>
      <c r="DV1457" s="65"/>
      <c r="DW1457" s="65"/>
      <c r="DX1457" s="65"/>
      <c r="DY1457" s="65"/>
      <c r="DZ1457" s="65"/>
      <c r="EA1457" s="65"/>
    </row>
    <row r="1458" spans="1:131" x14ac:dyDescent="0.25">
      <c r="A1458" s="65"/>
      <c r="B1458" s="65"/>
      <c r="C1458" s="65"/>
      <c r="D1458" s="65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65"/>
      <c r="X1458" s="65"/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  <c r="AL1458" s="65"/>
      <c r="AM1458" s="65"/>
      <c r="AN1458" s="65"/>
      <c r="AO1458" s="65"/>
      <c r="AP1458" s="65"/>
      <c r="AQ1458" s="65"/>
      <c r="AR1458" s="65"/>
      <c r="AS1458" s="65"/>
      <c r="AT1458" s="65"/>
      <c r="AU1458" s="65"/>
      <c r="AV1458" s="65"/>
      <c r="AW1458" s="65"/>
      <c r="AX1458" s="65"/>
      <c r="AY1458" s="65"/>
      <c r="AZ1458" s="65"/>
      <c r="BA1458" s="65"/>
      <c r="BB1458" s="65"/>
      <c r="BC1458" s="65"/>
      <c r="BD1458" s="65"/>
      <c r="BE1458" s="65"/>
      <c r="BF1458" s="65"/>
      <c r="BG1458" s="65"/>
      <c r="BH1458" s="65"/>
      <c r="BI1458" s="65"/>
      <c r="BJ1458" s="65"/>
      <c r="BK1458" s="65"/>
      <c r="BL1458" s="65"/>
      <c r="BM1458" s="65"/>
      <c r="BN1458" s="65"/>
      <c r="BO1458" s="65"/>
      <c r="BP1458" s="65"/>
      <c r="BQ1458" s="65"/>
      <c r="BR1458" s="65"/>
      <c r="BS1458" s="65"/>
      <c r="BT1458" s="65"/>
      <c r="BU1458" s="65"/>
      <c r="BV1458" s="65"/>
      <c r="BW1458" s="65"/>
      <c r="BX1458" s="65"/>
      <c r="BY1458" s="65"/>
      <c r="BZ1458" s="65"/>
      <c r="CA1458" s="65"/>
      <c r="CB1458" s="65"/>
      <c r="CC1458" s="65"/>
      <c r="CD1458" s="65"/>
      <c r="CE1458" s="65"/>
      <c r="CF1458" s="65"/>
      <c r="CG1458" s="65"/>
      <c r="CH1458" s="65"/>
      <c r="CI1458" s="65"/>
      <c r="CJ1458" s="65"/>
      <c r="CK1458" s="65"/>
      <c r="CL1458" s="65"/>
      <c r="CM1458" s="65"/>
      <c r="CN1458" s="65"/>
      <c r="CO1458" s="65"/>
      <c r="CP1458" s="65"/>
      <c r="CQ1458" s="65"/>
      <c r="CR1458" s="65"/>
      <c r="CS1458" s="65"/>
      <c r="CT1458" s="65"/>
      <c r="CU1458" s="65"/>
      <c r="CV1458" s="65"/>
      <c r="CW1458" s="65"/>
      <c r="CX1458" s="65"/>
      <c r="CY1458" s="65"/>
      <c r="CZ1458" s="65"/>
      <c r="DA1458" s="65"/>
      <c r="DB1458" s="65"/>
      <c r="DC1458" s="65"/>
      <c r="DD1458" s="65"/>
      <c r="DE1458" s="65"/>
      <c r="DF1458" s="65"/>
      <c r="DG1458" s="65"/>
      <c r="DH1458" s="65"/>
      <c r="DI1458" s="65"/>
      <c r="DJ1458" s="65"/>
      <c r="DK1458" s="65"/>
      <c r="DL1458" s="65"/>
      <c r="DM1458" s="65"/>
      <c r="DN1458" s="65"/>
      <c r="DO1458" s="65"/>
      <c r="DP1458" s="65"/>
      <c r="DQ1458" s="65"/>
      <c r="DR1458" s="65"/>
      <c r="DS1458" s="65"/>
      <c r="DT1458" s="65"/>
      <c r="DU1458" s="65"/>
      <c r="DV1458" s="65"/>
      <c r="DW1458" s="65"/>
      <c r="DX1458" s="65"/>
      <c r="DY1458" s="65"/>
      <c r="DZ1458" s="65"/>
      <c r="EA1458" s="65"/>
    </row>
    <row r="1459" spans="1:131" x14ac:dyDescent="0.25">
      <c r="A1459" s="65"/>
      <c r="B1459" s="65"/>
      <c r="C1459" s="65"/>
      <c r="D1459" s="65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65"/>
      <c r="X1459" s="65"/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  <c r="AL1459" s="65"/>
      <c r="AM1459" s="65"/>
      <c r="AN1459" s="65"/>
      <c r="AO1459" s="65"/>
      <c r="AP1459" s="65"/>
      <c r="AQ1459" s="65"/>
      <c r="AR1459" s="65"/>
      <c r="AS1459" s="65"/>
      <c r="AT1459" s="65"/>
      <c r="AU1459" s="65"/>
      <c r="AV1459" s="65"/>
      <c r="AW1459" s="65"/>
      <c r="AX1459" s="65"/>
      <c r="AY1459" s="65"/>
      <c r="AZ1459" s="65"/>
      <c r="BA1459" s="65"/>
      <c r="BB1459" s="65"/>
      <c r="BC1459" s="65"/>
      <c r="BD1459" s="65"/>
      <c r="BE1459" s="65"/>
      <c r="BF1459" s="65"/>
      <c r="BG1459" s="65"/>
      <c r="BH1459" s="65"/>
      <c r="BI1459" s="65"/>
      <c r="BJ1459" s="65"/>
      <c r="BK1459" s="65"/>
      <c r="BL1459" s="65"/>
      <c r="BM1459" s="65"/>
      <c r="BN1459" s="65"/>
      <c r="BO1459" s="65"/>
      <c r="BP1459" s="65"/>
      <c r="BQ1459" s="65"/>
      <c r="BR1459" s="65"/>
      <c r="BS1459" s="65"/>
      <c r="BT1459" s="65"/>
      <c r="BU1459" s="65"/>
      <c r="BV1459" s="65"/>
      <c r="BW1459" s="65"/>
      <c r="BX1459" s="65"/>
      <c r="BY1459" s="65"/>
      <c r="BZ1459" s="65"/>
      <c r="CA1459" s="65"/>
      <c r="CB1459" s="65"/>
      <c r="CC1459" s="65"/>
      <c r="CD1459" s="65"/>
      <c r="CE1459" s="65"/>
      <c r="CF1459" s="65"/>
      <c r="CG1459" s="65"/>
      <c r="CH1459" s="65"/>
      <c r="CI1459" s="65"/>
      <c r="CJ1459" s="65"/>
      <c r="CK1459" s="65"/>
      <c r="CL1459" s="65"/>
      <c r="CM1459" s="65"/>
      <c r="CN1459" s="65"/>
      <c r="CO1459" s="65"/>
      <c r="CP1459" s="65"/>
      <c r="CQ1459" s="65"/>
      <c r="CR1459" s="65"/>
      <c r="CS1459" s="65"/>
      <c r="CT1459" s="65"/>
      <c r="CU1459" s="65"/>
      <c r="CV1459" s="65"/>
      <c r="CW1459" s="65"/>
      <c r="CX1459" s="65"/>
      <c r="CY1459" s="65"/>
      <c r="CZ1459" s="65"/>
      <c r="DA1459" s="65"/>
      <c r="DB1459" s="65"/>
      <c r="DC1459" s="65"/>
      <c r="DD1459" s="65"/>
      <c r="DE1459" s="65"/>
      <c r="DF1459" s="65"/>
      <c r="DG1459" s="65"/>
      <c r="DH1459" s="65"/>
      <c r="DI1459" s="65"/>
      <c r="DJ1459" s="65"/>
      <c r="DK1459" s="65"/>
      <c r="DL1459" s="65"/>
      <c r="DM1459" s="65"/>
      <c r="DN1459" s="65"/>
      <c r="DO1459" s="65"/>
      <c r="DP1459" s="65"/>
      <c r="DQ1459" s="65"/>
      <c r="DR1459" s="65"/>
      <c r="DS1459" s="65"/>
      <c r="DT1459" s="65"/>
      <c r="DU1459" s="65"/>
      <c r="DV1459" s="65"/>
      <c r="DW1459" s="65"/>
      <c r="DX1459" s="65"/>
      <c r="DY1459" s="65"/>
      <c r="DZ1459" s="65"/>
      <c r="EA1459" s="65"/>
    </row>
    <row r="1460" spans="1:131" x14ac:dyDescent="0.25">
      <c r="A1460" s="65"/>
      <c r="B1460" s="65"/>
      <c r="C1460" s="65"/>
      <c r="D1460" s="65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65"/>
      <c r="X1460" s="65"/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  <c r="AL1460" s="65"/>
      <c r="AM1460" s="65"/>
      <c r="AN1460" s="65"/>
      <c r="AO1460" s="65"/>
      <c r="AP1460" s="65"/>
      <c r="AQ1460" s="65"/>
      <c r="AR1460" s="65"/>
      <c r="AS1460" s="65"/>
      <c r="AT1460" s="65"/>
      <c r="AU1460" s="65"/>
      <c r="AV1460" s="65"/>
      <c r="AW1460" s="65"/>
      <c r="AX1460" s="65"/>
      <c r="AY1460" s="65"/>
      <c r="AZ1460" s="65"/>
      <c r="BA1460" s="65"/>
      <c r="BB1460" s="65"/>
      <c r="BC1460" s="65"/>
      <c r="BD1460" s="65"/>
      <c r="BE1460" s="65"/>
      <c r="BF1460" s="65"/>
      <c r="BG1460" s="65"/>
      <c r="BH1460" s="65"/>
      <c r="BI1460" s="65"/>
      <c r="BJ1460" s="65"/>
      <c r="BK1460" s="65"/>
      <c r="BL1460" s="65"/>
      <c r="BM1460" s="65"/>
      <c r="BN1460" s="65"/>
      <c r="BO1460" s="65"/>
      <c r="BP1460" s="65"/>
      <c r="BQ1460" s="65"/>
      <c r="BR1460" s="65"/>
      <c r="BS1460" s="65"/>
      <c r="BT1460" s="65"/>
      <c r="BU1460" s="65"/>
      <c r="BV1460" s="65"/>
      <c r="BW1460" s="65"/>
      <c r="BX1460" s="65"/>
      <c r="BY1460" s="65"/>
      <c r="BZ1460" s="65"/>
      <c r="CA1460" s="65"/>
      <c r="CB1460" s="65"/>
      <c r="CC1460" s="65"/>
      <c r="CD1460" s="65"/>
      <c r="CE1460" s="65"/>
      <c r="CF1460" s="65"/>
      <c r="CG1460" s="65"/>
      <c r="CH1460" s="65"/>
      <c r="CI1460" s="65"/>
      <c r="CJ1460" s="65"/>
      <c r="CK1460" s="65"/>
      <c r="CL1460" s="65"/>
      <c r="CM1460" s="65"/>
      <c r="CN1460" s="65"/>
      <c r="CO1460" s="65"/>
      <c r="CP1460" s="65"/>
      <c r="CQ1460" s="65"/>
      <c r="CR1460" s="65"/>
      <c r="CS1460" s="65"/>
      <c r="CT1460" s="65"/>
      <c r="CU1460" s="65"/>
      <c r="CV1460" s="65"/>
      <c r="CW1460" s="65"/>
      <c r="CX1460" s="65"/>
      <c r="CY1460" s="65"/>
      <c r="CZ1460" s="65"/>
      <c r="DA1460" s="65"/>
      <c r="DB1460" s="65"/>
      <c r="DC1460" s="65"/>
      <c r="DD1460" s="65"/>
      <c r="DE1460" s="65"/>
      <c r="DF1460" s="65"/>
      <c r="DG1460" s="65"/>
      <c r="DH1460" s="65"/>
      <c r="DI1460" s="65"/>
      <c r="DJ1460" s="65"/>
      <c r="DK1460" s="65"/>
      <c r="DL1460" s="65"/>
      <c r="DM1460" s="65"/>
      <c r="DN1460" s="65"/>
      <c r="DO1460" s="65"/>
      <c r="DP1460" s="65"/>
      <c r="DQ1460" s="65"/>
      <c r="DR1460" s="65"/>
      <c r="DS1460" s="65"/>
      <c r="DT1460" s="65"/>
      <c r="DU1460" s="65"/>
      <c r="DV1460" s="65"/>
      <c r="DW1460" s="65"/>
      <c r="DX1460" s="65"/>
      <c r="DY1460" s="65"/>
      <c r="DZ1460" s="65"/>
      <c r="EA1460" s="65"/>
    </row>
    <row r="1461" spans="1:131" x14ac:dyDescent="0.25">
      <c r="A1461" s="65"/>
      <c r="B1461" s="65"/>
      <c r="C1461" s="65"/>
      <c r="D1461" s="65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65"/>
      <c r="X1461" s="65"/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  <c r="AL1461" s="65"/>
      <c r="AM1461" s="65"/>
      <c r="AN1461" s="65"/>
      <c r="AO1461" s="65"/>
      <c r="AP1461" s="65"/>
      <c r="AQ1461" s="65"/>
      <c r="AR1461" s="65"/>
      <c r="AS1461" s="65"/>
      <c r="AT1461" s="65"/>
      <c r="AU1461" s="65"/>
      <c r="AV1461" s="65"/>
      <c r="AW1461" s="65"/>
      <c r="AX1461" s="65"/>
      <c r="AY1461" s="65"/>
      <c r="AZ1461" s="65"/>
      <c r="BA1461" s="65"/>
      <c r="BB1461" s="65"/>
      <c r="BC1461" s="65"/>
      <c r="BD1461" s="65"/>
      <c r="BE1461" s="65"/>
      <c r="BF1461" s="65"/>
      <c r="BG1461" s="65"/>
      <c r="BH1461" s="65"/>
      <c r="BI1461" s="65"/>
      <c r="BJ1461" s="65"/>
      <c r="BK1461" s="65"/>
      <c r="BL1461" s="65"/>
      <c r="BM1461" s="65"/>
      <c r="BN1461" s="65"/>
      <c r="BO1461" s="65"/>
      <c r="BP1461" s="65"/>
      <c r="BQ1461" s="65"/>
      <c r="BR1461" s="65"/>
      <c r="BS1461" s="65"/>
      <c r="BT1461" s="65"/>
      <c r="BU1461" s="65"/>
      <c r="BV1461" s="65"/>
      <c r="BW1461" s="65"/>
      <c r="BX1461" s="65"/>
      <c r="BY1461" s="65"/>
      <c r="BZ1461" s="65"/>
      <c r="CA1461" s="65"/>
      <c r="CB1461" s="65"/>
      <c r="CC1461" s="65"/>
      <c r="CD1461" s="65"/>
      <c r="CE1461" s="65"/>
      <c r="CF1461" s="65"/>
      <c r="CG1461" s="65"/>
      <c r="CH1461" s="65"/>
      <c r="CI1461" s="65"/>
      <c r="CJ1461" s="65"/>
      <c r="CK1461" s="65"/>
      <c r="CL1461" s="65"/>
      <c r="CM1461" s="65"/>
      <c r="CN1461" s="65"/>
      <c r="CO1461" s="65"/>
      <c r="CP1461" s="65"/>
      <c r="CQ1461" s="65"/>
      <c r="CR1461" s="65"/>
      <c r="CS1461" s="65"/>
      <c r="CT1461" s="65"/>
      <c r="CU1461" s="65"/>
      <c r="CV1461" s="65"/>
      <c r="CW1461" s="65"/>
      <c r="CX1461" s="65"/>
      <c r="CY1461" s="65"/>
      <c r="CZ1461" s="65"/>
      <c r="DA1461" s="65"/>
      <c r="DB1461" s="65"/>
      <c r="DC1461" s="65"/>
      <c r="DD1461" s="65"/>
      <c r="DE1461" s="65"/>
      <c r="DF1461" s="65"/>
      <c r="DG1461" s="65"/>
      <c r="DH1461" s="65"/>
      <c r="DI1461" s="65"/>
      <c r="DJ1461" s="65"/>
      <c r="DK1461" s="65"/>
      <c r="DL1461" s="65"/>
      <c r="DM1461" s="65"/>
      <c r="DN1461" s="65"/>
      <c r="DO1461" s="65"/>
      <c r="DP1461" s="65"/>
      <c r="DQ1461" s="65"/>
      <c r="DR1461" s="65"/>
      <c r="DS1461" s="65"/>
      <c r="DT1461" s="65"/>
      <c r="DU1461" s="65"/>
      <c r="DV1461" s="65"/>
      <c r="DW1461" s="65"/>
      <c r="DX1461" s="65"/>
      <c r="DY1461" s="65"/>
      <c r="DZ1461" s="65"/>
      <c r="EA1461" s="65"/>
    </row>
    <row r="1462" spans="1:131" x14ac:dyDescent="0.25">
      <c r="A1462" s="65"/>
      <c r="B1462" s="65"/>
      <c r="C1462" s="65"/>
      <c r="D1462" s="65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65"/>
      <c r="X1462" s="65"/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  <c r="AL1462" s="65"/>
      <c r="AM1462" s="65"/>
      <c r="AN1462" s="65"/>
      <c r="AO1462" s="65"/>
      <c r="AP1462" s="65"/>
      <c r="AQ1462" s="65"/>
      <c r="AR1462" s="65"/>
      <c r="AS1462" s="65"/>
      <c r="AT1462" s="65"/>
      <c r="AU1462" s="65"/>
      <c r="AV1462" s="65"/>
      <c r="AW1462" s="65"/>
      <c r="AX1462" s="65"/>
      <c r="AY1462" s="65"/>
      <c r="AZ1462" s="65"/>
      <c r="BA1462" s="65"/>
      <c r="BB1462" s="65"/>
      <c r="BC1462" s="65"/>
      <c r="BD1462" s="65"/>
      <c r="BE1462" s="65"/>
      <c r="BF1462" s="65"/>
      <c r="BG1462" s="65"/>
      <c r="BH1462" s="65"/>
      <c r="BI1462" s="65"/>
      <c r="BJ1462" s="65"/>
      <c r="BK1462" s="65"/>
      <c r="BL1462" s="65"/>
      <c r="BM1462" s="65"/>
      <c r="BN1462" s="65"/>
      <c r="BO1462" s="65"/>
      <c r="BP1462" s="65"/>
      <c r="BQ1462" s="65"/>
      <c r="BR1462" s="65"/>
      <c r="BS1462" s="65"/>
      <c r="BT1462" s="65"/>
      <c r="BU1462" s="65"/>
      <c r="BV1462" s="65"/>
      <c r="BW1462" s="65"/>
      <c r="BX1462" s="65"/>
      <c r="BY1462" s="65"/>
      <c r="BZ1462" s="65"/>
      <c r="CA1462" s="65"/>
      <c r="CB1462" s="65"/>
      <c r="CC1462" s="65"/>
      <c r="CD1462" s="65"/>
      <c r="CE1462" s="65"/>
      <c r="CF1462" s="65"/>
      <c r="CG1462" s="65"/>
      <c r="CH1462" s="65"/>
      <c r="CI1462" s="65"/>
      <c r="CJ1462" s="65"/>
      <c r="CK1462" s="65"/>
      <c r="CL1462" s="65"/>
      <c r="CM1462" s="65"/>
      <c r="CN1462" s="65"/>
      <c r="CO1462" s="65"/>
      <c r="CP1462" s="65"/>
      <c r="CQ1462" s="65"/>
      <c r="CR1462" s="65"/>
      <c r="CS1462" s="65"/>
      <c r="CT1462" s="65"/>
      <c r="CU1462" s="65"/>
      <c r="CV1462" s="65"/>
      <c r="CW1462" s="65"/>
      <c r="CX1462" s="65"/>
      <c r="CY1462" s="65"/>
      <c r="CZ1462" s="65"/>
      <c r="DA1462" s="65"/>
      <c r="DB1462" s="65"/>
      <c r="DC1462" s="65"/>
      <c r="DD1462" s="65"/>
      <c r="DE1462" s="65"/>
      <c r="DF1462" s="65"/>
      <c r="DG1462" s="65"/>
      <c r="DH1462" s="65"/>
      <c r="DI1462" s="65"/>
      <c r="DJ1462" s="65"/>
      <c r="DK1462" s="65"/>
      <c r="DL1462" s="65"/>
      <c r="DM1462" s="65"/>
      <c r="DN1462" s="65"/>
      <c r="DO1462" s="65"/>
      <c r="DP1462" s="65"/>
      <c r="DQ1462" s="65"/>
      <c r="DR1462" s="65"/>
      <c r="DS1462" s="65"/>
      <c r="DT1462" s="65"/>
      <c r="DU1462" s="65"/>
      <c r="DV1462" s="65"/>
      <c r="DW1462" s="65"/>
      <c r="DX1462" s="65"/>
      <c r="DY1462" s="65"/>
      <c r="DZ1462" s="65"/>
      <c r="EA1462" s="65"/>
    </row>
    <row r="1463" spans="1:131" x14ac:dyDescent="0.25">
      <c r="A1463" s="65"/>
      <c r="B1463" s="65"/>
      <c r="C1463" s="65"/>
      <c r="D1463" s="65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65"/>
      <c r="X1463" s="65"/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  <c r="AL1463" s="65"/>
      <c r="AM1463" s="65"/>
      <c r="AN1463" s="65"/>
      <c r="AO1463" s="65"/>
      <c r="AP1463" s="65"/>
      <c r="AQ1463" s="65"/>
      <c r="AR1463" s="65"/>
      <c r="AS1463" s="65"/>
      <c r="AT1463" s="65"/>
      <c r="AU1463" s="65"/>
      <c r="AV1463" s="65"/>
      <c r="AW1463" s="65"/>
      <c r="AX1463" s="65"/>
      <c r="AY1463" s="65"/>
      <c r="AZ1463" s="65"/>
      <c r="BA1463" s="65"/>
      <c r="BB1463" s="65"/>
      <c r="BC1463" s="65"/>
      <c r="BD1463" s="65"/>
      <c r="BE1463" s="65"/>
      <c r="BF1463" s="65"/>
      <c r="BG1463" s="65"/>
      <c r="BH1463" s="65"/>
      <c r="BI1463" s="65"/>
      <c r="BJ1463" s="65"/>
      <c r="BK1463" s="65"/>
      <c r="BL1463" s="65"/>
      <c r="BM1463" s="65"/>
      <c r="BN1463" s="65"/>
      <c r="BO1463" s="65"/>
      <c r="BP1463" s="65"/>
      <c r="BQ1463" s="65"/>
      <c r="BR1463" s="65"/>
      <c r="BS1463" s="65"/>
      <c r="BT1463" s="65"/>
      <c r="BU1463" s="65"/>
      <c r="BV1463" s="65"/>
      <c r="BW1463" s="65"/>
      <c r="BX1463" s="65"/>
      <c r="BY1463" s="65"/>
      <c r="BZ1463" s="65"/>
      <c r="CA1463" s="65"/>
      <c r="CB1463" s="65"/>
      <c r="CC1463" s="65"/>
      <c r="CD1463" s="65"/>
      <c r="CE1463" s="65"/>
      <c r="CF1463" s="65"/>
      <c r="CG1463" s="65"/>
      <c r="CH1463" s="65"/>
      <c r="CI1463" s="65"/>
      <c r="CJ1463" s="65"/>
      <c r="CK1463" s="65"/>
      <c r="CL1463" s="65"/>
      <c r="CM1463" s="65"/>
      <c r="CN1463" s="65"/>
      <c r="CO1463" s="65"/>
      <c r="CP1463" s="65"/>
      <c r="CQ1463" s="65"/>
      <c r="CR1463" s="65"/>
      <c r="CS1463" s="65"/>
      <c r="CT1463" s="65"/>
      <c r="CU1463" s="65"/>
      <c r="CV1463" s="65"/>
      <c r="CW1463" s="65"/>
      <c r="CX1463" s="65"/>
      <c r="CY1463" s="65"/>
      <c r="CZ1463" s="65"/>
      <c r="DA1463" s="65"/>
      <c r="DB1463" s="65"/>
      <c r="DC1463" s="65"/>
      <c r="DD1463" s="65"/>
      <c r="DE1463" s="65"/>
      <c r="DF1463" s="65"/>
      <c r="DG1463" s="65"/>
      <c r="DH1463" s="65"/>
      <c r="DI1463" s="65"/>
      <c r="DJ1463" s="65"/>
      <c r="DK1463" s="65"/>
      <c r="DL1463" s="65"/>
      <c r="DM1463" s="65"/>
      <c r="DN1463" s="65"/>
      <c r="DO1463" s="65"/>
      <c r="DP1463" s="65"/>
      <c r="DQ1463" s="65"/>
      <c r="DR1463" s="65"/>
      <c r="DS1463" s="65"/>
      <c r="DT1463" s="65"/>
      <c r="DU1463" s="65"/>
      <c r="DV1463" s="65"/>
      <c r="DW1463" s="65"/>
      <c r="DX1463" s="65"/>
      <c r="DY1463" s="65"/>
      <c r="DZ1463" s="65"/>
      <c r="EA1463" s="65"/>
    </row>
    <row r="1464" spans="1:131" x14ac:dyDescent="0.25">
      <c r="A1464" s="65"/>
      <c r="B1464" s="65"/>
      <c r="C1464" s="65"/>
      <c r="D1464" s="65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65"/>
      <c r="X1464" s="65"/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  <c r="AL1464" s="65"/>
      <c r="AM1464" s="65"/>
      <c r="AN1464" s="65"/>
      <c r="AO1464" s="65"/>
      <c r="AP1464" s="65"/>
      <c r="AQ1464" s="65"/>
      <c r="AR1464" s="65"/>
      <c r="AS1464" s="65"/>
      <c r="AT1464" s="65"/>
      <c r="AU1464" s="65"/>
      <c r="AV1464" s="65"/>
      <c r="AW1464" s="65"/>
      <c r="AX1464" s="65"/>
      <c r="AY1464" s="65"/>
      <c r="AZ1464" s="65"/>
      <c r="BA1464" s="65"/>
      <c r="BB1464" s="65"/>
      <c r="BC1464" s="65"/>
      <c r="BD1464" s="65"/>
      <c r="BE1464" s="65"/>
      <c r="BF1464" s="65"/>
      <c r="BG1464" s="65"/>
      <c r="BH1464" s="65"/>
      <c r="BI1464" s="65"/>
      <c r="BJ1464" s="65"/>
      <c r="BK1464" s="65"/>
      <c r="BL1464" s="65"/>
      <c r="BM1464" s="65"/>
      <c r="BN1464" s="65"/>
      <c r="BO1464" s="65"/>
      <c r="BP1464" s="65"/>
      <c r="BQ1464" s="65"/>
      <c r="BR1464" s="65"/>
      <c r="BS1464" s="65"/>
      <c r="BT1464" s="65"/>
      <c r="BU1464" s="65"/>
      <c r="BV1464" s="65"/>
      <c r="BW1464" s="65"/>
      <c r="BX1464" s="65"/>
      <c r="BY1464" s="65"/>
      <c r="BZ1464" s="65"/>
      <c r="CA1464" s="65"/>
      <c r="CB1464" s="65"/>
      <c r="CC1464" s="65"/>
      <c r="CD1464" s="65"/>
      <c r="CE1464" s="65"/>
      <c r="CF1464" s="65"/>
      <c r="CG1464" s="65"/>
      <c r="CH1464" s="65"/>
      <c r="CI1464" s="65"/>
      <c r="CJ1464" s="65"/>
      <c r="CK1464" s="65"/>
      <c r="CL1464" s="65"/>
      <c r="CM1464" s="65"/>
      <c r="CN1464" s="65"/>
      <c r="CO1464" s="65"/>
      <c r="CP1464" s="65"/>
      <c r="CQ1464" s="65"/>
      <c r="CR1464" s="65"/>
      <c r="CS1464" s="65"/>
      <c r="CT1464" s="65"/>
      <c r="CU1464" s="65"/>
      <c r="CV1464" s="65"/>
      <c r="CW1464" s="65"/>
      <c r="CX1464" s="65"/>
      <c r="CY1464" s="65"/>
      <c r="CZ1464" s="65"/>
      <c r="DA1464" s="65"/>
      <c r="DB1464" s="65"/>
      <c r="DC1464" s="65"/>
      <c r="DD1464" s="65"/>
      <c r="DE1464" s="65"/>
      <c r="DF1464" s="65"/>
      <c r="DG1464" s="65"/>
      <c r="DH1464" s="65"/>
      <c r="DI1464" s="65"/>
      <c r="DJ1464" s="65"/>
      <c r="DK1464" s="65"/>
      <c r="DL1464" s="65"/>
      <c r="DM1464" s="65"/>
      <c r="DN1464" s="65"/>
      <c r="DO1464" s="65"/>
      <c r="DP1464" s="65"/>
      <c r="DQ1464" s="65"/>
      <c r="DR1464" s="65"/>
      <c r="DS1464" s="65"/>
      <c r="DT1464" s="65"/>
      <c r="DU1464" s="65"/>
      <c r="DV1464" s="65"/>
      <c r="DW1464" s="65"/>
      <c r="DX1464" s="65"/>
      <c r="DY1464" s="65"/>
      <c r="DZ1464" s="65"/>
      <c r="EA1464" s="65"/>
    </row>
    <row r="1465" spans="1:131" x14ac:dyDescent="0.25">
      <c r="A1465" s="65"/>
      <c r="B1465" s="65"/>
      <c r="C1465" s="65"/>
      <c r="D1465" s="65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65"/>
      <c r="X1465" s="65"/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  <c r="AL1465" s="65"/>
      <c r="AM1465" s="65"/>
      <c r="AN1465" s="65"/>
      <c r="AO1465" s="65"/>
      <c r="AP1465" s="65"/>
      <c r="AQ1465" s="65"/>
      <c r="AR1465" s="65"/>
      <c r="AS1465" s="65"/>
      <c r="AT1465" s="65"/>
      <c r="AU1465" s="65"/>
      <c r="AV1465" s="65"/>
      <c r="AW1465" s="65"/>
      <c r="AX1465" s="65"/>
      <c r="AY1465" s="65"/>
      <c r="AZ1465" s="65"/>
      <c r="BA1465" s="65"/>
      <c r="BB1465" s="65"/>
      <c r="BC1465" s="65"/>
      <c r="BD1465" s="65"/>
      <c r="BE1465" s="65"/>
      <c r="BF1465" s="65"/>
      <c r="BG1465" s="65"/>
      <c r="BH1465" s="65"/>
      <c r="BI1465" s="65"/>
      <c r="BJ1465" s="65"/>
      <c r="BK1465" s="65"/>
      <c r="BL1465" s="65"/>
      <c r="BM1465" s="65"/>
      <c r="BN1465" s="65"/>
      <c r="BO1465" s="65"/>
      <c r="BP1465" s="65"/>
      <c r="BQ1465" s="65"/>
      <c r="BR1465" s="65"/>
      <c r="BS1465" s="65"/>
      <c r="BT1465" s="65"/>
      <c r="BU1465" s="65"/>
      <c r="BV1465" s="65"/>
      <c r="BW1465" s="65"/>
      <c r="BX1465" s="65"/>
      <c r="BY1465" s="65"/>
      <c r="BZ1465" s="65"/>
      <c r="CA1465" s="65"/>
      <c r="CB1465" s="65"/>
      <c r="CC1465" s="65"/>
      <c r="CD1465" s="65"/>
      <c r="CE1465" s="65"/>
      <c r="CF1465" s="65"/>
      <c r="CG1465" s="65"/>
      <c r="CH1465" s="65"/>
      <c r="CI1465" s="65"/>
      <c r="CJ1465" s="65"/>
      <c r="CK1465" s="65"/>
      <c r="CL1465" s="65"/>
      <c r="CM1465" s="65"/>
      <c r="CN1465" s="65"/>
      <c r="CO1465" s="65"/>
      <c r="CP1465" s="65"/>
      <c r="CQ1465" s="65"/>
      <c r="CR1465" s="65"/>
      <c r="CS1465" s="65"/>
      <c r="CT1465" s="65"/>
      <c r="CU1465" s="65"/>
      <c r="CV1465" s="65"/>
      <c r="CW1465" s="65"/>
      <c r="CX1465" s="65"/>
      <c r="CY1465" s="65"/>
      <c r="CZ1465" s="65"/>
      <c r="DA1465" s="65"/>
      <c r="DB1465" s="65"/>
      <c r="DC1465" s="65"/>
      <c r="DD1465" s="65"/>
      <c r="DE1465" s="65"/>
      <c r="DF1465" s="65"/>
      <c r="DG1465" s="65"/>
      <c r="DH1465" s="65"/>
      <c r="DI1465" s="65"/>
      <c r="DJ1465" s="65"/>
      <c r="DK1465" s="65"/>
      <c r="DL1465" s="65"/>
      <c r="DM1465" s="65"/>
      <c r="DN1465" s="65"/>
      <c r="DO1465" s="65"/>
      <c r="DP1465" s="65"/>
      <c r="DQ1465" s="65"/>
      <c r="DR1465" s="65"/>
      <c r="DS1465" s="65"/>
      <c r="DT1465" s="65"/>
      <c r="DU1465" s="65"/>
      <c r="DV1465" s="65"/>
      <c r="DW1465" s="65"/>
      <c r="DX1465" s="65"/>
      <c r="DY1465" s="65"/>
      <c r="DZ1465" s="65"/>
      <c r="EA1465" s="65"/>
    </row>
    <row r="1466" spans="1:131" x14ac:dyDescent="0.25">
      <c r="A1466" s="65"/>
      <c r="B1466" s="65"/>
      <c r="C1466" s="65"/>
      <c r="D1466" s="65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65"/>
      <c r="X1466" s="65"/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  <c r="AL1466" s="65"/>
      <c r="AM1466" s="65"/>
      <c r="AN1466" s="65"/>
      <c r="AO1466" s="65"/>
      <c r="AP1466" s="65"/>
      <c r="AQ1466" s="65"/>
      <c r="AR1466" s="65"/>
      <c r="AS1466" s="65"/>
      <c r="AT1466" s="65"/>
      <c r="AU1466" s="65"/>
      <c r="AV1466" s="65"/>
      <c r="AW1466" s="65"/>
      <c r="AX1466" s="65"/>
      <c r="AY1466" s="65"/>
      <c r="AZ1466" s="65"/>
      <c r="BA1466" s="65"/>
      <c r="BB1466" s="65"/>
      <c r="BC1466" s="65"/>
      <c r="BD1466" s="65"/>
      <c r="BE1466" s="65"/>
      <c r="BF1466" s="65"/>
      <c r="BG1466" s="65"/>
      <c r="BH1466" s="65"/>
      <c r="BI1466" s="65"/>
      <c r="BJ1466" s="65"/>
      <c r="BK1466" s="65"/>
      <c r="BL1466" s="65"/>
      <c r="BM1466" s="65"/>
      <c r="BN1466" s="65"/>
      <c r="BO1466" s="65"/>
      <c r="BP1466" s="65"/>
      <c r="BQ1466" s="65"/>
      <c r="BR1466" s="65"/>
      <c r="BS1466" s="65"/>
      <c r="BT1466" s="65"/>
      <c r="BU1466" s="65"/>
      <c r="BV1466" s="65"/>
      <c r="BW1466" s="65"/>
      <c r="BX1466" s="65"/>
      <c r="BY1466" s="65"/>
      <c r="BZ1466" s="65"/>
      <c r="CA1466" s="65"/>
      <c r="CB1466" s="65"/>
      <c r="CC1466" s="65"/>
      <c r="CD1466" s="65"/>
      <c r="CE1466" s="65"/>
      <c r="CF1466" s="65"/>
      <c r="CG1466" s="65"/>
      <c r="CH1466" s="65"/>
      <c r="CI1466" s="65"/>
      <c r="CJ1466" s="65"/>
      <c r="CK1466" s="65"/>
      <c r="CL1466" s="65"/>
      <c r="CM1466" s="65"/>
      <c r="CN1466" s="65"/>
      <c r="CO1466" s="65"/>
      <c r="CP1466" s="65"/>
      <c r="CQ1466" s="65"/>
      <c r="CR1466" s="65"/>
      <c r="CS1466" s="65"/>
      <c r="CT1466" s="65"/>
      <c r="CU1466" s="65"/>
      <c r="CV1466" s="65"/>
      <c r="CW1466" s="65"/>
      <c r="CX1466" s="65"/>
      <c r="CY1466" s="65"/>
      <c r="CZ1466" s="65"/>
      <c r="DA1466" s="65"/>
      <c r="DB1466" s="65"/>
      <c r="DC1466" s="65"/>
      <c r="DD1466" s="65"/>
      <c r="DE1466" s="65"/>
      <c r="DF1466" s="65"/>
      <c r="DG1466" s="65"/>
      <c r="DH1466" s="65"/>
      <c r="DI1466" s="65"/>
      <c r="DJ1466" s="65"/>
      <c r="DK1466" s="65"/>
      <c r="DL1466" s="65"/>
      <c r="DM1466" s="65"/>
      <c r="DN1466" s="65"/>
      <c r="DO1466" s="65"/>
      <c r="DP1466" s="65"/>
      <c r="DQ1466" s="65"/>
      <c r="DR1466" s="65"/>
      <c r="DS1466" s="65"/>
      <c r="DT1466" s="65"/>
      <c r="DU1466" s="65"/>
      <c r="DV1466" s="65"/>
      <c r="DW1466" s="65"/>
      <c r="DX1466" s="65"/>
      <c r="DY1466" s="65"/>
      <c r="DZ1466" s="65"/>
      <c r="EA1466" s="65"/>
    </row>
    <row r="1467" spans="1:131" x14ac:dyDescent="0.25">
      <c r="A1467" s="65"/>
      <c r="B1467" s="65"/>
      <c r="C1467" s="65"/>
      <c r="D1467" s="65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65"/>
      <c r="X1467" s="65"/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  <c r="AL1467" s="65"/>
      <c r="AM1467" s="65"/>
      <c r="AN1467" s="65"/>
      <c r="AO1467" s="65"/>
      <c r="AP1467" s="65"/>
      <c r="AQ1467" s="65"/>
      <c r="AR1467" s="65"/>
      <c r="AS1467" s="65"/>
      <c r="AT1467" s="65"/>
      <c r="AU1467" s="65"/>
      <c r="AV1467" s="65"/>
      <c r="AW1467" s="65"/>
      <c r="AX1467" s="65"/>
      <c r="AY1467" s="65"/>
      <c r="AZ1467" s="65"/>
      <c r="BA1467" s="65"/>
      <c r="BB1467" s="65"/>
      <c r="BC1467" s="65"/>
      <c r="BD1467" s="65"/>
      <c r="BE1467" s="65"/>
      <c r="BF1467" s="65"/>
      <c r="BG1467" s="65"/>
      <c r="BH1467" s="65"/>
      <c r="BI1467" s="65"/>
      <c r="BJ1467" s="65"/>
      <c r="BK1467" s="65"/>
      <c r="BL1467" s="65"/>
      <c r="BM1467" s="65"/>
      <c r="BN1467" s="65"/>
      <c r="BO1467" s="65"/>
      <c r="BP1467" s="65"/>
      <c r="BQ1467" s="65"/>
      <c r="BR1467" s="65"/>
      <c r="BS1467" s="65"/>
      <c r="BT1467" s="65"/>
      <c r="BU1467" s="65"/>
      <c r="BV1467" s="65"/>
      <c r="BW1467" s="65"/>
      <c r="BX1467" s="65"/>
      <c r="BY1467" s="65"/>
      <c r="BZ1467" s="65"/>
      <c r="CA1467" s="65"/>
      <c r="CB1467" s="65"/>
      <c r="CC1467" s="65"/>
      <c r="CD1467" s="65"/>
      <c r="CE1467" s="65"/>
      <c r="CF1467" s="65"/>
      <c r="CG1467" s="65"/>
      <c r="CH1467" s="65"/>
      <c r="CI1467" s="65"/>
      <c r="CJ1467" s="65"/>
      <c r="CK1467" s="65"/>
      <c r="CL1467" s="65"/>
      <c r="CM1467" s="65"/>
      <c r="CN1467" s="65"/>
      <c r="CO1467" s="65"/>
      <c r="CP1467" s="65"/>
      <c r="CQ1467" s="65"/>
      <c r="CR1467" s="65"/>
      <c r="CS1467" s="65"/>
      <c r="CT1467" s="65"/>
      <c r="CU1467" s="65"/>
      <c r="CV1467" s="65"/>
      <c r="CW1467" s="65"/>
      <c r="CX1467" s="65"/>
      <c r="CY1467" s="65"/>
      <c r="CZ1467" s="65"/>
      <c r="DA1467" s="65"/>
      <c r="DB1467" s="65"/>
      <c r="DC1467" s="65"/>
      <c r="DD1467" s="65"/>
      <c r="DE1467" s="65"/>
      <c r="DF1467" s="65"/>
      <c r="DG1467" s="65"/>
      <c r="DH1467" s="65"/>
      <c r="DI1467" s="65"/>
      <c r="DJ1467" s="65"/>
      <c r="DK1467" s="65"/>
      <c r="DL1467" s="65"/>
      <c r="DM1467" s="65"/>
      <c r="DN1467" s="65"/>
      <c r="DO1467" s="65"/>
      <c r="DP1467" s="65"/>
      <c r="DQ1467" s="65"/>
      <c r="DR1467" s="65"/>
      <c r="DS1467" s="65"/>
      <c r="DT1467" s="65"/>
      <c r="DU1467" s="65"/>
      <c r="DV1467" s="65"/>
      <c r="DW1467" s="65"/>
      <c r="DX1467" s="65"/>
      <c r="DY1467" s="65"/>
      <c r="DZ1467" s="65"/>
      <c r="EA1467" s="65"/>
    </row>
    <row r="1468" spans="1:131" x14ac:dyDescent="0.25">
      <c r="A1468" s="65"/>
      <c r="B1468" s="65"/>
      <c r="C1468" s="65"/>
      <c r="D1468" s="65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65"/>
      <c r="X1468" s="65"/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  <c r="AL1468" s="65"/>
      <c r="AM1468" s="65"/>
      <c r="AN1468" s="65"/>
      <c r="AO1468" s="65"/>
      <c r="AP1468" s="65"/>
      <c r="AQ1468" s="65"/>
      <c r="AR1468" s="65"/>
      <c r="AS1468" s="65"/>
      <c r="AT1468" s="65"/>
      <c r="AU1468" s="65"/>
      <c r="AV1468" s="65"/>
      <c r="AW1468" s="65"/>
      <c r="AX1468" s="65"/>
      <c r="AY1468" s="65"/>
      <c r="AZ1468" s="65"/>
      <c r="BA1468" s="65"/>
      <c r="BB1468" s="65"/>
      <c r="BC1468" s="65"/>
      <c r="BD1468" s="65"/>
      <c r="BE1468" s="65"/>
      <c r="BF1468" s="65"/>
      <c r="BG1468" s="65"/>
      <c r="BH1468" s="65"/>
      <c r="BI1468" s="65"/>
      <c r="BJ1468" s="65"/>
      <c r="BK1468" s="65"/>
      <c r="BL1468" s="65"/>
      <c r="BM1468" s="65"/>
      <c r="BN1468" s="65"/>
      <c r="BO1468" s="65"/>
      <c r="BP1468" s="65"/>
      <c r="BQ1468" s="65"/>
      <c r="BR1468" s="65"/>
      <c r="BS1468" s="65"/>
      <c r="BT1468" s="65"/>
      <c r="BU1468" s="65"/>
      <c r="BV1468" s="65"/>
      <c r="BW1468" s="65"/>
      <c r="BX1468" s="65"/>
      <c r="BY1468" s="65"/>
      <c r="BZ1468" s="65"/>
      <c r="CA1468" s="65"/>
      <c r="CB1468" s="65"/>
      <c r="CC1468" s="65"/>
      <c r="CD1468" s="65"/>
      <c r="CE1468" s="65"/>
      <c r="CF1468" s="65"/>
      <c r="CG1468" s="65"/>
      <c r="CH1468" s="65"/>
      <c r="CI1468" s="65"/>
      <c r="CJ1468" s="65"/>
      <c r="CK1468" s="65"/>
      <c r="CL1468" s="65"/>
      <c r="CM1468" s="65"/>
      <c r="CN1468" s="65"/>
      <c r="CO1468" s="65"/>
      <c r="CP1468" s="65"/>
      <c r="CQ1468" s="65"/>
      <c r="CR1468" s="65"/>
      <c r="CS1468" s="65"/>
      <c r="CT1468" s="65"/>
      <c r="CU1468" s="65"/>
      <c r="CV1468" s="65"/>
      <c r="CW1468" s="65"/>
      <c r="CX1468" s="65"/>
      <c r="CY1468" s="65"/>
      <c r="CZ1468" s="65"/>
      <c r="DA1468" s="65"/>
      <c r="DB1468" s="65"/>
      <c r="DC1468" s="65"/>
      <c r="DD1468" s="65"/>
      <c r="DE1468" s="65"/>
      <c r="DF1468" s="65"/>
      <c r="DG1468" s="65"/>
      <c r="DH1468" s="65"/>
      <c r="DI1468" s="65"/>
      <c r="DJ1468" s="65"/>
      <c r="DK1468" s="65"/>
      <c r="DL1468" s="65"/>
      <c r="DM1468" s="65"/>
      <c r="DN1468" s="65"/>
      <c r="DO1468" s="65"/>
      <c r="DP1468" s="65"/>
      <c r="DQ1468" s="65"/>
      <c r="DR1468" s="65"/>
      <c r="DS1468" s="65"/>
      <c r="DT1468" s="65"/>
      <c r="DU1468" s="65"/>
      <c r="DV1468" s="65"/>
      <c r="DW1468" s="65"/>
      <c r="DX1468" s="65"/>
      <c r="DY1468" s="65"/>
      <c r="DZ1468" s="65"/>
      <c r="EA1468" s="65"/>
    </row>
    <row r="1469" spans="1:131" x14ac:dyDescent="0.25">
      <c r="A1469" s="65"/>
      <c r="B1469" s="65"/>
      <c r="C1469" s="65"/>
      <c r="D1469" s="65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65"/>
      <c r="X1469" s="65"/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  <c r="AL1469" s="65"/>
      <c r="AM1469" s="65"/>
      <c r="AN1469" s="65"/>
      <c r="AO1469" s="65"/>
      <c r="AP1469" s="65"/>
      <c r="AQ1469" s="65"/>
      <c r="AR1469" s="65"/>
      <c r="AS1469" s="65"/>
      <c r="AT1469" s="65"/>
      <c r="AU1469" s="65"/>
      <c r="AV1469" s="65"/>
      <c r="AW1469" s="65"/>
      <c r="AX1469" s="65"/>
      <c r="AY1469" s="65"/>
      <c r="AZ1469" s="65"/>
      <c r="BA1469" s="65"/>
      <c r="BB1469" s="65"/>
      <c r="BC1469" s="65"/>
      <c r="BD1469" s="65"/>
      <c r="BE1469" s="65"/>
      <c r="BF1469" s="65"/>
      <c r="BG1469" s="65"/>
      <c r="BH1469" s="65"/>
      <c r="BI1469" s="65"/>
      <c r="BJ1469" s="65"/>
      <c r="BK1469" s="65"/>
      <c r="BL1469" s="65"/>
      <c r="BM1469" s="65"/>
      <c r="BN1469" s="65"/>
      <c r="BO1469" s="65"/>
      <c r="BP1469" s="65"/>
      <c r="BQ1469" s="65"/>
      <c r="BR1469" s="65"/>
      <c r="BS1469" s="65"/>
      <c r="BT1469" s="65"/>
      <c r="BU1469" s="65"/>
      <c r="BV1469" s="65"/>
      <c r="BW1469" s="65"/>
      <c r="BX1469" s="65"/>
      <c r="BY1469" s="65"/>
      <c r="BZ1469" s="65"/>
      <c r="CA1469" s="65"/>
      <c r="CB1469" s="65"/>
      <c r="CC1469" s="65"/>
      <c r="CD1469" s="65"/>
      <c r="CE1469" s="65"/>
      <c r="CF1469" s="65"/>
      <c r="CG1469" s="65"/>
      <c r="CH1469" s="65"/>
      <c r="CI1469" s="65"/>
      <c r="CJ1469" s="65"/>
      <c r="CK1469" s="65"/>
      <c r="CL1469" s="65"/>
      <c r="CM1469" s="65"/>
      <c r="CN1469" s="65"/>
      <c r="CO1469" s="65"/>
      <c r="CP1469" s="65"/>
      <c r="CQ1469" s="65"/>
      <c r="CR1469" s="65"/>
      <c r="CS1469" s="65"/>
      <c r="CT1469" s="65"/>
      <c r="CU1469" s="65"/>
      <c r="CV1469" s="65"/>
      <c r="CW1469" s="65"/>
      <c r="CX1469" s="65"/>
      <c r="CY1469" s="65"/>
      <c r="CZ1469" s="65"/>
      <c r="DA1469" s="65"/>
      <c r="DB1469" s="65"/>
      <c r="DC1469" s="65"/>
      <c r="DD1469" s="65"/>
      <c r="DE1469" s="65"/>
      <c r="DF1469" s="65"/>
      <c r="DG1469" s="65"/>
      <c r="DH1469" s="65"/>
      <c r="DI1469" s="65"/>
      <c r="DJ1469" s="65"/>
      <c r="DK1469" s="65"/>
      <c r="DL1469" s="65"/>
      <c r="DM1469" s="65"/>
      <c r="DN1469" s="65"/>
      <c r="DO1469" s="65"/>
      <c r="DP1469" s="65"/>
      <c r="DQ1469" s="65"/>
      <c r="DR1469" s="65"/>
      <c r="DS1469" s="65"/>
      <c r="DT1469" s="65"/>
      <c r="DU1469" s="65"/>
      <c r="DV1469" s="65"/>
      <c r="DW1469" s="65"/>
      <c r="DX1469" s="65"/>
      <c r="DY1469" s="65"/>
      <c r="DZ1469" s="65"/>
      <c r="EA1469" s="65"/>
    </row>
    <row r="1470" spans="1:131" x14ac:dyDescent="0.25">
      <c r="A1470" s="65"/>
      <c r="B1470" s="65"/>
      <c r="C1470" s="65"/>
      <c r="D1470" s="65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65"/>
      <c r="X1470" s="65"/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  <c r="AL1470" s="65"/>
      <c r="AM1470" s="65"/>
      <c r="AN1470" s="65"/>
      <c r="AO1470" s="65"/>
      <c r="AP1470" s="65"/>
      <c r="AQ1470" s="65"/>
      <c r="AR1470" s="65"/>
      <c r="AS1470" s="65"/>
      <c r="AT1470" s="65"/>
      <c r="AU1470" s="65"/>
      <c r="AV1470" s="65"/>
      <c r="AW1470" s="65"/>
      <c r="AX1470" s="65"/>
      <c r="AY1470" s="65"/>
      <c r="AZ1470" s="65"/>
      <c r="BA1470" s="65"/>
      <c r="BB1470" s="65"/>
      <c r="BC1470" s="65"/>
      <c r="BD1470" s="65"/>
      <c r="BE1470" s="65"/>
      <c r="BF1470" s="65"/>
      <c r="BG1470" s="65"/>
      <c r="BH1470" s="65"/>
      <c r="BI1470" s="65"/>
      <c r="BJ1470" s="65"/>
      <c r="BK1470" s="65"/>
      <c r="BL1470" s="65"/>
      <c r="BM1470" s="65"/>
      <c r="BN1470" s="65"/>
      <c r="BO1470" s="65"/>
      <c r="BP1470" s="65"/>
      <c r="BQ1470" s="65"/>
      <c r="BR1470" s="65"/>
      <c r="BS1470" s="65"/>
      <c r="BT1470" s="65"/>
      <c r="BU1470" s="65"/>
      <c r="BV1470" s="65"/>
      <c r="BW1470" s="65"/>
      <c r="BX1470" s="65"/>
      <c r="BY1470" s="65"/>
      <c r="BZ1470" s="65"/>
      <c r="CA1470" s="65"/>
      <c r="CB1470" s="65"/>
      <c r="CC1470" s="65"/>
      <c r="CD1470" s="65"/>
      <c r="CE1470" s="65"/>
      <c r="CF1470" s="65"/>
      <c r="CG1470" s="65"/>
      <c r="CH1470" s="65"/>
      <c r="CI1470" s="65"/>
      <c r="CJ1470" s="65"/>
      <c r="CK1470" s="65"/>
      <c r="CL1470" s="65"/>
      <c r="CM1470" s="65"/>
      <c r="CN1470" s="65"/>
      <c r="CO1470" s="65"/>
      <c r="CP1470" s="65"/>
      <c r="CQ1470" s="65"/>
      <c r="CR1470" s="65"/>
      <c r="CS1470" s="65"/>
      <c r="CT1470" s="65"/>
      <c r="CU1470" s="65"/>
      <c r="CV1470" s="65"/>
      <c r="CW1470" s="65"/>
      <c r="CX1470" s="65"/>
      <c r="CY1470" s="65"/>
      <c r="CZ1470" s="65"/>
      <c r="DA1470" s="65"/>
      <c r="DB1470" s="65"/>
      <c r="DC1470" s="65"/>
      <c r="DD1470" s="65"/>
      <c r="DE1470" s="65"/>
      <c r="DF1470" s="65"/>
      <c r="DG1470" s="65"/>
      <c r="DH1470" s="65"/>
      <c r="DI1470" s="65"/>
      <c r="DJ1470" s="65"/>
      <c r="DK1470" s="65"/>
      <c r="DL1470" s="65"/>
      <c r="DM1470" s="65"/>
      <c r="DN1470" s="65"/>
      <c r="DO1470" s="65"/>
      <c r="DP1470" s="65"/>
      <c r="DQ1470" s="65"/>
      <c r="DR1470" s="65"/>
      <c r="DS1470" s="65"/>
      <c r="DT1470" s="65"/>
      <c r="DU1470" s="65"/>
      <c r="DV1470" s="65"/>
      <c r="DW1470" s="65"/>
      <c r="DX1470" s="65"/>
      <c r="DY1470" s="65"/>
      <c r="DZ1470" s="65"/>
      <c r="EA1470" s="65"/>
    </row>
    <row r="1471" spans="1:131" x14ac:dyDescent="0.25">
      <c r="A1471" s="65"/>
      <c r="B1471" s="65"/>
      <c r="C1471" s="65"/>
      <c r="D1471" s="65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65"/>
      <c r="X1471" s="65"/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  <c r="AL1471" s="65"/>
      <c r="AM1471" s="65"/>
      <c r="AN1471" s="65"/>
      <c r="AO1471" s="65"/>
      <c r="AP1471" s="65"/>
      <c r="AQ1471" s="65"/>
      <c r="AR1471" s="65"/>
      <c r="AS1471" s="65"/>
      <c r="AT1471" s="65"/>
      <c r="AU1471" s="65"/>
      <c r="AV1471" s="65"/>
      <c r="AW1471" s="65"/>
      <c r="AX1471" s="65"/>
      <c r="AY1471" s="65"/>
      <c r="AZ1471" s="65"/>
      <c r="BA1471" s="65"/>
      <c r="BB1471" s="65"/>
      <c r="BC1471" s="65"/>
      <c r="BD1471" s="65"/>
      <c r="BE1471" s="65"/>
      <c r="BF1471" s="65"/>
      <c r="BG1471" s="65"/>
      <c r="BH1471" s="65"/>
      <c r="BI1471" s="65"/>
      <c r="BJ1471" s="65"/>
      <c r="BK1471" s="65"/>
      <c r="BL1471" s="65"/>
      <c r="BM1471" s="65"/>
      <c r="BN1471" s="65"/>
      <c r="BO1471" s="65"/>
      <c r="BP1471" s="65"/>
      <c r="BQ1471" s="65"/>
      <c r="BR1471" s="65"/>
      <c r="BS1471" s="65"/>
      <c r="BT1471" s="65"/>
      <c r="BU1471" s="65"/>
      <c r="BV1471" s="65"/>
      <c r="BW1471" s="65"/>
      <c r="BX1471" s="65"/>
      <c r="BY1471" s="65"/>
      <c r="BZ1471" s="65"/>
      <c r="CA1471" s="65"/>
      <c r="CB1471" s="65"/>
      <c r="CC1471" s="65"/>
      <c r="CD1471" s="65"/>
      <c r="CE1471" s="65"/>
      <c r="CF1471" s="65"/>
      <c r="CG1471" s="65"/>
      <c r="CH1471" s="65"/>
      <c r="CI1471" s="65"/>
      <c r="CJ1471" s="65"/>
      <c r="CK1471" s="65"/>
      <c r="CL1471" s="65"/>
      <c r="CM1471" s="65"/>
      <c r="CN1471" s="65"/>
      <c r="CO1471" s="65"/>
      <c r="CP1471" s="65"/>
      <c r="CQ1471" s="65"/>
      <c r="CR1471" s="65"/>
      <c r="CS1471" s="65"/>
      <c r="CT1471" s="65"/>
      <c r="CU1471" s="65"/>
      <c r="CV1471" s="65"/>
      <c r="CW1471" s="65"/>
      <c r="CX1471" s="65"/>
      <c r="CY1471" s="65"/>
      <c r="CZ1471" s="65"/>
      <c r="DA1471" s="65"/>
      <c r="DB1471" s="65"/>
      <c r="DC1471" s="65"/>
      <c r="DD1471" s="65"/>
      <c r="DE1471" s="65"/>
      <c r="DF1471" s="65"/>
      <c r="DG1471" s="65"/>
      <c r="DH1471" s="65"/>
      <c r="DI1471" s="65"/>
      <c r="DJ1471" s="65"/>
      <c r="DK1471" s="65"/>
      <c r="DL1471" s="65"/>
      <c r="DM1471" s="65"/>
      <c r="DN1471" s="65"/>
      <c r="DO1471" s="65"/>
      <c r="DP1471" s="65"/>
      <c r="DQ1471" s="65"/>
      <c r="DR1471" s="65"/>
      <c r="DS1471" s="65"/>
      <c r="DT1471" s="65"/>
      <c r="DU1471" s="65"/>
      <c r="DV1471" s="65"/>
      <c r="DW1471" s="65"/>
      <c r="DX1471" s="65"/>
      <c r="DY1471" s="65"/>
      <c r="DZ1471" s="65"/>
      <c r="EA1471" s="65"/>
    </row>
    <row r="1472" spans="1:131" x14ac:dyDescent="0.25">
      <c r="A1472" s="65"/>
      <c r="B1472" s="65"/>
      <c r="C1472" s="65"/>
      <c r="D1472" s="65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65"/>
      <c r="X1472" s="65"/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  <c r="AL1472" s="65"/>
      <c r="AM1472" s="65"/>
      <c r="AN1472" s="65"/>
      <c r="AO1472" s="65"/>
      <c r="AP1472" s="65"/>
      <c r="AQ1472" s="65"/>
      <c r="AR1472" s="65"/>
      <c r="AS1472" s="65"/>
      <c r="AT1472" s="65"/>
      <c r="AU1472" s="65"/>
      <c r="AV1472" s="65"/>
      <c r="AW1472" s="65"/>
      <c r="AX1472" s="65"/>
      <c r="AY1472" s="65"/>
      <c r="AZ1472" s="65"/>
      <c r="BA1472" s="65"/>
      <c r="BB1472" s="65"/>
      <c r="BC1472" s="65"/>
      <c r="BD1472" s="65"/>
      <c r="BE1472" s="65"/>
      <c r="BF1472" s="65"/>
      <c r="BG1472" s="65"/>
      <c r="BH1472" s="65"/>
      <c r="BI1472" s="65"/>
      <c r="BJ1472" s="65"/>
      <c r="BK1472" s="65"/>
      <c r="BL1472" s="65"/>
      <c r="BM1472" s="65"/>
      <c r="BN1472" s="65"/>
      <c r="BO1472" s="65"/>
      <c r="BP1472" s="65"/>
      <c r="BQ1472" s="65"/>
      <c r="BR1472" s="65"/>
      <c r="BS1472" s="65"/>
      <c r="BT1472" s="65"/>
      <c r="BU1472" s="65"/>
      <c r="BV1472" s="65"/>
      <c r="BW1472" s="65"/>
      <c r="BX1472" s="65"/>
      <c r="BY1472" s="65"/>
      <c r="BZ1472" s="65"/>
      <c r="CA1472" s="65"/>
      <c r="CB1472" s="65"/>
      <c r="CC1472" s="65"/>
      <c r="CD1472" s="65"/>
      <c r="CE1472" s="65"/>
      <c r="CF1472" s="65"/>
      <c r="CG1472" s="65"/>
      <c r="CH1472" s="65"/>
      <c r="CI1472" s="65"/>
      <c r="CJ1472" s="65"/>
      <c r="CK1472" s="65"/>
      <c r="CL1472" s="65"/>
      <c r="CM1472" s="65"/>
      <c r="CN1472" s="65"/>
      <c r="CO1472" s="65"/>
      <c r="CP1472" s="65"/>
      <c r="CQ1472" s="65"/>
      <c r="CR1472" s="65"/>
      <c r="CS1472" s="65"/>
      <c r="CT1472" s="65"/>
      <c r="CU1472" s="65"/>
      <c r="CV1472" s="65"/>
      <c r="CW1472" s="65"/>
      <c r="CX1472" s="65"/>
      <c r="CY1472" s="65"/>
      <c r="CZ1472" s="65"/>
      <c r="DA1472" s="65"/>
      <c r="DB1472" s="65"/>
      <c r="DC1472" s="65"/>
      <c r="DD1472" s="65"/>
      <c r="DE1472" s="65"/>
      <c r="DF1472" s="65"/>
      <c r="DG1472" s="65"/>
      <c r="DH1472" s="65"/>
      <c r="DI1472" s="65"/>
      <c r="DJ1472" s="65"/>
      <c r="DK1472" s="65"/>
      <c r="DL1472" s="65"/>
      <c r="DM1472" s="65"/>
      <c r="DN1472" s="65"/>
      <c r="DO1472" s="65"/>
      <c r="DP1472" s="65"/>
      <c r="DQ1472" s="65"/>
      <c r="DR1472" s="65"/>
      <c r="DS1472" s="65"/>
      <c r="DT1472" s="65"/>
      <c r="DU1472" s="65"/>
      <c r="DV1472" s="65"/>
      <c r="DW1472" s="65"/>
      <c r="DX1472" s="65"/>
      <c r="DY1472" s="65"/>
      <c r="DZ1472" s="65"/>
      <c r="EA1472" s="65"/>
    </row>
    <row r="1473" spans="1:131" x14ac:dyDescent="0.25">
      <c r="A1473" s="65"/>
      <c r="B1473" s="65"/>
      <c r="C1473" s="65"/>
      <c r="D1473" s="65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65"/>
      <c r="X1473" s="65"/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  <c r="AL1473" s="65"/>
      <c r="AM1473" s="65"/>
      <c r="AN1473" s="65"/>
      <c r="AO1473" s="65"/>
      <c r="AP1473" s="65"/>
      <c r="AQ1473" s="65"/>
      <c r="AR1473" s="65"/>
      <c r="AS1473" s="65"/>
      <c r="AT1473" s="65"/>
      <c r="AU1473" s="65"/>
      <c r="AV1473" s="65"/>
      <c r="AW1473" s="65"/>
      <c r="AX1473" s="65"/>
      <c r="AY1473" s="65"/>
      <c r="AZ1473" s="65"/>
      <c r="BA1473" s="65"/>
      <c r="BB1473" s="65"/>
      <c r="BC1473" s="65"/>
      <c r="BD1473" s="65"/>
      <c r="BE1473" s="65"/>
      <c r="BF1473" s="65"/>
      <c r="BG1473" s="65"/>
      <c r="BH1473" s="65"/>
      <c r="BI1473" s="65"/>
      <c r="BJ1473" s="65"/>
      <c r="BK1473" s="65"/>
      <c r="BL1473" s="65"/>
      <c r="BM1473" s="65"/>
      <c r="BN1473" s="65"/>
      <c r="BO1473" s="65"/>
      <c r="BP1473" s="65"/>
      <c r="BQ1473" s="65"/>
      <c r="BR1473" s="65"/>
      <c r="BS1473" s="65"/>
      <c r="BT1473" s="65"/>
      <c r="BU1473" s="65"/>
      <c r="BV1473" s="65"/>
      <c r="BW1473" s="65"/>
      <c r="BX1473" s="65"/>
      <c r="BY1473" s="65"/>
      <c r="BZ1473" s="65"/>
      <c r="CA1473" s="65"/>
      <c r="CB1473" s="65"/>
      <c r="CC1473" s="65"/>
      <c r="CD1473" s="65"/>
      <c r="CE1473" s="65"/>
      <c r="CF1473" s="65"/>
      <c r="CG1473" s="65"/>
      <c r="CH1473" s="65"/>
      <c r="CI1473" s="65"/>
      <c r="CJ1473" s="65"/>
      <c r="CK1473" s="65"/>
      <c r="CL1473" s="65"/>
      <c r="CM1473" s="65"/>
      <c r="CN1473" s="65"/>
      <c r="CO1473" s="65"/>
      <c r="CP1473" s="65"/>
      <c r="CQ1473" s="65"/>
      <c r="CR1473" s="65"/>
      <c r="CS1473" s="65"/>
      <c r="CT1473" s="65"/>
      <c r="CU1473" s="65"/>
      <c r="CV1473" s="65"/>
      <c r="CW1473" s="65"/>
      <c r="CX1473" s="65"/>
      <c r="CY1473" s="65"/>
      <c r="CZ1473" s="65"/>
      <c r="DA1473" s="65"/>
      <c r="DB1473" s="65"/>
      <c r="DC1473" s="65"/>
      <c r="DD1473" s="65"/>
      <c r="DE1473" s="65"/>
      <c r="DF1473" s="65"/>
      <c r="DG1473" s="65"/>
      <c r="DH1473" s="65"/>
      <c r="DI1473" s="65"/>
      <c r="DJ1473" s="65"/>
      <c r="DK1473" s="65"/>
      <c r="DL1473" s="65"/>
      <c r="DM1473" s="65"/>
      <c r="DN1473" s="65"/>
      <c r="DO1473" s="65"/>
      <c r="DP1473" s="65"/>
      <c r="DQ1473" s="65"/>
      <c r="DR1473" s="65"/>
      <c r="DS1473" s="65"/>
      <c r="DT1473" s="65"/>
      <c r="DU1473" s="65"/>
      <c r="DV1473" s="65"/>
      <c r="DW1473" s="65"/>
      <c r="DX1473" s="65"/>
      <c r="DY1473" s="65"/>
      <c r="DZ1473" s="65"/>
      <c r="EA1473" s="65"/>
    </row>
    <row r="1474" spans="1:131" x14ac:dyDescent="0.25">
      <c r="A1474" s="65"/>
      <c r="B1474" s="65"/>
      <c r="C1474" s="65"/>
      <c r="D1474" s="65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65"/>
      <c r="X1474" s="65"/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  <c r="AL1474" s="65"/>
      <c r="AM1474" s="65"/>
      <c r="AN1474" s="65"/>
      <c r="AO1474" s="65"/>
      <c r="AP1474" s="65"/>
      <c r="AQ1474" s="65"/>
      <c r="AR1474" s="65"/>
      <c r="AS1474" s="65"/>
      <c r="AT1474" s="65"/>
      <c r="AU1474" s="65"/>
      <c r="AV1474" s="65"/>
      <c r="AW1474" s="65"/>
      <c r="AX1474" s="65"/>
      <c r="AY1474" s="65"/>
      <c r="AZ1474" s="65"/>
      <c r="BA1474" s="65"/>
      <c r="BB1474" s="65"/>
      <c r="BC1474" s="65"/>
      <c r="BD1474" s="65"/>
      <c r="BE1474" s="65"/>
      <c r="BF1474" s="65"/>
      <c r="BG1474" s="65"/>
      <c r="BH1474" s="65"/>
      <c r="BI1474" s="65"/>
      <c r="BJ1474" s="65"/>
      <c r="BK1474" s="65"/>
      <c r="BL1474" s="65"/>
      <c r="BM1474" s="65"/>
      <c r="BN1474" s="65"/>
      <c r="BO1474" s="65"/>
      <c r="BP1474" s="65"/>
      <c r="BQ1474" s="65"/>
      <c r="BR1474" s="65"/>
      <c r="BS1474" s="65"/>
      <c r="BT1474" s="65"/>
      <c r="BU1474" s="65"/>
      <c r="BV1474" s="65"/>
      <c r="BW1474" s="65"/>
      <c r="BX1474" s="65"/>
      <c r="BY1474" s="65"/>
      <c r="BZ1474" s="65"/>
      <c r="CA1474" s="65"/>
      <c r="CB1474" s="65"/>
      <c r="CC1474" s="65"/>
      <c r="CD1474" s="65"/>
      <c r="CE1474" s="65"/>
      <c r="CF1474" s="65"/>
      <c r="CG1474" s="65"/>
      <c r="CH1474" s="65"/>
      <c r="CI1474" s="65"/>
      <c r="CJ1474" s="65"/>
      <c r="CK1474" s="65"/>
      <c r="CL1474" s="65"/>
      <c r="CM1474" s="65"/>
      <c r="CN1474" s="65"/>
      <c r="CO1474" s="65"/>
      <c r="CP1474" s="65"/>
      <c r="CQ1474" s="65"/>
      <c r="CR1474" s="65"/>
      <c r="CS1474" s="65"/>
      <c r="CT1474" s="65"/>
      <c r="CU1474" s="65"/>
      <c r="CV1474" s="65"/>
      <c r="CW1474" s="65"/>
      <c r="CX1474" s="65"/>
      <c r="CY1474" s="65"/>
      <c r="CZ1474" s="65"/>
      <c r="DA1474" s="65"/>
      <c r="DB1474" s="65"/>
      <c r="DC1474" s="65"/>
      <c r="DD1474" s="65"/>
      <c r="DE1474" s="65"/>
      <c r="DF1474" s="65"/>
      <c r="DG1474" s="65"/>
      <c r="DH1474" s="65"/>
      <c r="DI1474" s="65"/>
      <c r="DJ1474" s="65"/>
      <c r="DK1474" s="65"/>
      <c r="DL1474" s="65"/>
      <c r="DM1474" s="65"/>
      <c r="DN1474" s="65"/>
      <c r="DO1474" s="65"/>
      <c r="DP1474" s="65"/>
      <c r="DQ1474" s="65"/>
      <c r="DR1474" s="65"/>
      <c r="DS1474" s="65"/>
      <c r="DT1474" s="65"/>
      <c r="DU1474" s="65"/>
      <c r="DV1474" s="65"/>
      <c r="DW1474" s="65"/>
      <c r="DX1474" s="65"/>
      <c r="DY1474" s="65"/>
      <c r="DZ1474" s="65"/>
      <c r="EA1474" s="65"/>
    </row>
    <row r="1475" spans="1:131" x14ac:dyDescent="0.25">
      <c r="A1475" s="65"/>
      <c r="B1475" s="65"/>
      <c r="C1475" s="65"/>
      <c r="D1475" s="65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65"/>
      <c r="X1475" s="65"/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  <c r="AL1475" s="65"/>
      <c r="AM1475" s="65"/>
      <c r="AN1475" s="65"/>
      <c r="AO1475" s="65"/>
      <c r="AP1475" s="65"/>
      <c r="AQ1475" s="65"/>
      <c r="AR1475" s="65"/>
      <c r="AS1475" s="65"/>
      <c r="AT1475" s="65"/>
      <c r="AU1475" s="65"/>
      <c r="AV1475" s="65"/>
      <c r="AW1475" s="65"/>
      <c r="AX1475" s="65"/>
      <c r="AY1475" s="65"/>
      <c r="AZ1475" s="65"/>
      <c r="BA1475" s="65"/>
      <c r="BB1475" s="65"/>
      <c r="BC1475" s="65"/>
      <c r="BD1475" s="65"/>
      <c r="BE1475" s="65"/>
      <c r="BF1475" s="65"/>
      <c r="BG1475" s="65"/>
      <c r="BH1475" s="65"/>
      <c r="BI1475" s="65"/>
      <c r="BJ1475" s="65"/>
      <c r="BK1475" s="65"/>
      <c r="BL1475" s="65"/>
      <c r="BM1475" s="65"/>
      <c r="BN1475" s="65"/>
      <c r="BO1475" s="65"/>
      <c r="BP1475" s="65"/>
      <c r="BQ1475" s="65"/>
      <c r="BR1475" s="65"/>
      <c r="BS1475" s="65"/>
      <c r="BT1475" s="65"/>
      <c r="BU1475" s="65"/>
      <c r="BV1475" s="65"/>
      <c r="BW1475" s="65"/>
      <c r="BX1475" s="65"/>
      <c r="BY1475" s="65"/>
      <c r="BZ1475" s="65"/>
      <c r="CA1475" s="65"/>
      <c r="CB1475" s="65"/>
      <c r="CC1475" s="65"/>
      <c r="CD1475" s="65"/>
      <c r="CE1475" s="65"/>
      <c r="CF1475" s="65"/>
      <c r="CG1475" s="65"/>
      <c r="CH1475" s="65"/>
      <c r="CI1475" s="65"/>
      <c r="CJ1475" s="65"/>
      <c r="CK1475" s="65"/>
      <c r="CL1475" s="65"/>
      <c r="CM1475" s="65"/>
      <c r="CN1475" s="65"/>
      <c r="CO1475" s="65"/>
      <c r="CP1475" s="65"/>
      <c r="CQ1475" s="65"/>
      <c r="CR1475" s="65"/>
      <c r="CS1475" s="65"/>
      <c r="CT1475" s="65"/>
      <c r="CU1475" s="65"/>
      <c r="CV1475" s="65"/>
      <c r="CW1475" s="65"/>
      <c r="CX1475" s="65"/>
      <c r="CY1475" s="65"/>
      <c r="CZ1475" s="65"/>
      <c r="DA1475" s="65"/>
      <c r="DB1475" s="65"/>
      <c r="DC1475" s="65"/>
      <c r="DD1475" s="65"/>
      <c r="DE1475" s="65"/>
      <c r="DF1475" s="65"/>
      <c r="DG1475" s="65"/>
      <c r="DH1475" s="65"/>
      <c r="DI1475" s="65"/>
      <c r="DJ1475" s="65"/>
      <c r="DK1475" s="65"/>
      <c r="DL1475" s="65"/>
      <c r="DM1475" s="65"/>
      <c r="DN1475" s="65"/>
      <c r="DO1475" s="65"/>
      <c r="DP1475" s="65"/>
      <c r="DQ1475" s="65"/>
      <c r="DR1475" s="65"/>
      <c r="DS1475" s="65"/>
      <c r="DT1475" s="65"/>
      <c r="DU1475" s="65"/>
      <c r="DV1475" s="65"/>
      <c r="DW1475" s="65"/>
      <c r="DX1475" s="65"/>
      <c r="DY1475" s="65"/>
      <c r="DZ1475" s="65"/>
      <c r="EA1475" s="65"/>
    </row>
    <row r="1476" spans="1:131" x14ac:dyDescent="0.25">
      <c r="A1476" s="65"/>
      <c r="B1476" s="65"/>
      <c r="C1476" s="65"/>
      <c r="D1476" s="65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65"/>
      <c r="X1476" s="65"/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  <c r="AL1476" s="65"/>
      <c r="AM1476" s="65"/>
      <c r="AN1476" s="65"/>
      <c r="AO1476" s="65"/>
      <c r="AP1476" s="65"/>
      <c r="AQ1476" s="65"/>
      <c r="AR1476" s="65"/>
      <c r="AS1476" s="65"/>
      <c r="AT1476" s="65"/>
      <c r="AU1476" s="65"/>
      <c r="AV1476" s="65"/>
      <c r="AW1476" s="65"/>
      <c r="AX1476" s="65"/>
      <c r="AY1476" s="65"/>
      <c r="AZ1476" s="65"/>
      <c r="BA1476" s="65"/>
      <c r="BB1476" s="65"/>
      <c r="BC1476" s="65"/>
      <c r="BD1476" s="65"/>
      <c r="BE1476" s="65"/>
      <c r="BF1476" s="65"/>
      <c r="BG1476" s="65"/>
      <c r="BH1476" s="65"/>
      <c r="BI1476" s="65"/>
      <c r="BJ1476" s="65"/>
      <c r="BK1476" s="65"/>
      <c r="BL1476" s="65"/>
      <c r="BM1476" s="65"/>
      <c r="BN1476" s="65"/>
      <c r="BO1476" s="65"/>
      <c r="BP1476" s="65"/>
      <c r="BQ1476" s="65"/>
      <c r="BR1476" s="65"/>
      <c r="BS1476" s="65"/>
      <c r="BT1476" s="65"/>
      <c r="BU1476" s="65"/>
      <c r="BV1476" s="65"/>
      <c r="BW1476" s="65"/>
      <c r="BX1476" s="65"/>
      <c r="BY1476" s="65"/>
      <c r="BZ1476" s="65"/>
      <c r="CA1476" s="65"/>
      <c r="CB1476" s="65"/>
      <c r="CC1476" s="65"/>
      <c r="CD1476" s="65"/>
      <c r="CE1476" s="65"/>
      <c r="CF1476" s="65"/>
      <c r="CG1476" s="65"/>
      <c r="CH1476" s="65"/>
      <c r="CI1476" s="65"/>
      <c r="CJ1476" s="65"/>
      <c r="CK1476" s="65"/>
      <c r="CL1476" s="65"/>
      <c r="CM1476" s="65"/>
      <c r="CN1476" s="65"/>
      <c r="CO1476" s="65"/>
      <c r="CP1476" s="65"/>
      <c r="CQ1476" s="65"/>
      <c r="CR1476" s="65"/>
      <c r="CS1476" s="65"/>
      <c r="CT1476" s="65"/>
      <c r="CU1476" s="65"/>
      <c r="CV1476" s="65"/>
      <c r="CW1476" s="65"/>
      <c r="CX1476" s="65"/>
      <c r="CY1476" s="65"/>
      <c r="CZ1476" s="65"/>
      <c r="DA1476" s="65"/>
      <c r="DB1476" s="65"/>
      <c r="DC1476" s="65"/>
      <c r="DD1476" s="65"/>
      <c r="DE1476" s="65"/>
      <c r="DF1476" s="65"/>
      <c r="DG1476" s="65"/>
      <c r="DH1476" s="65"/>
      <c r="DI1476" s="65"/>
      <c r="DJ1476" s="65"/>
      <c r="DK1476" s="65"/>
      <c r="DL1476" s="65"/>
      <c r="DM1476" s="65"/>
      <c r="DN1476" s="65"/>
      <c r="DO1476" s="65"/>
      <c r="DP1476" s="65"/>
      <c r="DQ1476" s="65"/>
      <c r="DR1476" s="65"/>
      <c r="DS1476" s="65"/>
      <c r="DT1476" s="65"/>
      <c r="DU1476" s="65"/>
      <c r="DV1476" s="65"/>
      <c r="DW1476" s="65"/>
      <c r="DX1476" s="65"/>
      <c r="DY1476" s="65"/>
      <c r="DZ1476" s="65"/>
      <c r="EA1476" s="65"/>
    </row>
    <row r="1477" spans="1:131" x14ac:dyDescent="0.25">
      <c r="A1477" s="65"/>
      <c r="B1477" s="65"/>
      <c r="C1477" s="65"/>
      <c r="D1477" s="65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65"/>
      <c r="X1477" s="65"/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  <c r="AL1477" s="65"/>
      <c r="AM1477" s="65"/>
      <c r="AN1477" s="65"/>
      <c r="AO1477" s="65"/>
      <c r="AP1477" s="65"/>
      <c r="AQ1477" s="65"/>
      <c r="AR1477" s="65"/>
      <c r="AS1477" s="65"/>
      <c r="AT1477" s="65"/>
      <c r="AU1477" s="65"/>
      <c r="AV1477" s="65"/>
      <c r="AW1477" s="65"/>
      <c r="AX1477" s="65"/>
      <c r="AY1477" s="65"/>
      <c r="AZ1477" s="65"/>
      <c r="BA1477" s="65"/>
      <c r="BB1477" s="65"/>
      <c r="BC1477" s="65"/>
      <c r="BD1477" s="65"/>
      <c r="BE1477" s="65"/>
      <c r="BF1477" s="65"/>
      <c r="BG1477" s="65"/>
      <c r="BH1477" s="65"/>
      <c r="BI1477" s="65"/>
      <c r="BJ1477" s="65"/>
      <c r="BK1477" s="65"/>
      <c r="BL1477" s="65"/>
      <c r="BM1477" s="65"/>
      <c r="BN1477" s="65"/>
      <c r="BO1477" s="65"/>
      <c r="BP1477" s="65"/>
      <c r="BQ1477" s="65"/>
      <c r="BR1477" s="65"/>
      <c r="BS1477" s="65"/>
      <c r="BT1477" s="65"/>
      <c r="BU1477" s="65"/>
      <c r="BV1477" s="65"/>
      <c r="BW1477" s="65"/>
      <c r="BX1477" s="65"/>
      <c r="BY1477" s="65"/>
      <c r="BZ1477" s="65"/>
      <c r="CA1477" s="65"/>
      <c r="CB1477" s="65"/>
      <c r="CC1477" s="65"/>
      <c r="CD1477" s="65"/>
      <c r="CE1477" s="65"/>
      <c r="CF1477" s="65"/>
      <c r="CG1477" s="65"/>
      <c r="CH1477" s="65"/>
      <c r="CI1477" s="65"/>
      <c r="CJ1477" s="65"/>
      <c r="CK1477" s="65"/>
      <c r="CL1477" s="65"/>
      <c r="CM1477" s="65"/>
      <c r="CN1477" s="65"/>
      <c r="CO1477" s="65"/>
      <c r="CP1477" s="65"/>
      <c r="CQ1477" s="65"/>
      <c r="CR1477" s="65"/>
      <c r="CS1477" s="65"/>
      <c r="CT1477" s="65"/>
      <c r="CU1477" s="65"/>
      <c r="CV1477" s="65"/>
      <c r="CW1477" s="65"/>
      <c r="CX1477" s="65"/>
      <c r="CY1477" s="65"/>
      <c r="CZ1477" s="65"/>
      <c r="DA1477" s="65"/>
      <c r="DB1477" s="65"/>
      <c r="DC1477" s="65"/>
      <c r="DD1477" s="65"/>
      <c r="DE1477" s="65"/>
      <c r="DF1477" s="65"/>
      <c r="DG1477" s="65"/>
      <c r="DH1477" s="65"/>
      <c r="DI1477" s="65"/>
      <c r="DJ1477" s="65"/>
      <c r="DK1477" s="65"/>
      <c r="DL1477" s="65"/>
      <c r="DM1477" s="65"/>
      <c r="DN1477" s="65"/>
      <c r="DO1477" s="65"/>
      <c r="DP1477" s="65"/>
      <c r="DQ1477" s="65"/>
      <c r="DR1477" s="65"/>
      <c r="DS1477" s="65"/>
      <c r="DT1477" s="65"/>
      <c r="DU1477" s="65"/>
      <c r="DV1477" s="65"/>
      <c r="DW1477" s="65"/>
      <c r="DX1477" s="65"/>
      <c r="DY1477" s="65"/>
      <c r="DZ1477" s="65"/>
      <c r="EA1477" s="65"/>
    </row>
    <row r="1478" spans="1:131" x14ac:dyDescent="0.25">
      <c r="A1478" s="65"/>
      <c r="B1478" s="65"/>
      <c r="C1478" s="65"/>
      <c r="D1478" s="65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65"/>
      <c r="X1478" s="65"/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  <c r="AL1478" s="65"/>
      <c r="AM1478" s="65"/>
      <c r="AN1478" s="65"/>
      <c r="AO1478" s="65"/>
      <c r="AP1478" s="65"/>
      <c r="AQ1478" s="65"/>
      <c r="AR1478" s="65"/>
      <c r="AS1478" s="65"/>
      <c r="AT1478" s="65"/>
      <c r="AU1478" s="65"/>
      <c r="AV1478" s="65"/>
      <c r="AW1478" s="65"/>
      <c r="AX1478" s="65"/>
      <c r="AY1478" s="65"/>
      <c r="AZ1478" s="65"/>
      <c r="BA1478" s="65"/>
      <c r="BB1478" s="65"/>
      <c r="BC1478" s="65"/>
      <c r="BD1478" s="65"/>
      <c r="BE1478" s="65"/>
      <c r="BF1478" s="65"/>
      <c r="BG1478" s="65"/>
      <c r="BH1478" s="65"/>
      <c r="BI1478" s="65"/>
      <c r="BJ1478" s="65"/>
      <c r="BK1478" s="65"/>
      <c r="BL1478" s="65"/>
      <c r="BM1478" s="65"/>
      <c r="BN1478" s="65"/>
      <c r="BO1478" s="65"/>
      <c r="BP1478" s="65"/>
      <c r="BQ1478" s="65"/>
      <c r="BR1478" s="65"/>
      <c r="BS1478" s="65"/>
      <c r="BT1478" s="65"/>
      <c r="BU1478" s="65"/>
      <c r="BV1478" s="65"/>
      <c r="BW1478" s="65"/>
      <c r="BX1478" s="65"/>
      <c r="BY1478" s="65"/>
      <c r="BZ1478" s="65"/>
      <c r="CA1478" s="65"/>
      <c r="CB1478" s="65"/>
      <c r="CC1478" s="65"/>
      <c r="CD1478" s="65"/>
      <c r="CE1478" s="65"/>
      <c r="CF1478" s="65"/>
      <c r="CG1478" s="65"/>
      <c r="CH1478" s="65"/>
      <c r="CI1478" s="65"/>
      <c r="CJ1478" s="65"/>
      <c r="CK1478" s="65"/>
      <c r="CL1478" s="65"/>
      <c r="CM1478" s="65"/>
      <c r="CN1478" s="65"/>
      <c r="CO1478" s="65"/>
      <c r="CP1478" s="65"/>
      <c r="CQ1478" s="65"/>
      <c r="CR1478" s="65"/>
      <c r="CS1478" s="65"/>
      <c r="CT1478" s="65"/>
      <c r="CU1478" s="65"/>
      <c r="CV1478" s="65"/>
      <c r="CW1478" s="65"/>
      <c r="CX1478" s="65"/>
      <c r="CY1478" s="65"/>
      <c r="CZ1478" s="65"/>
      <c r="DA1478" s="65"/>
      <c r="DB1478" s="65"/>
      <c r="DC1478" s="65"/>
      <c r="DD1478" s="65"/>
      <c r="DE1478" s="65"/>
      <c r="DF1478" s="65"/>
      <c r="DG1478" s="65"/>
      <c r="DH1478" s="65"/>
      <c r="DI1478" s="65"/>
      <c r="DJ1478" s="65"/>
      <c r="DK1478" s="65"/>
      <c r="DL1478" s="65"/>
      <c r="DM1478" s="65"/>
      <c r="DN1478" s="65"/>
      <c r="DO1478" s="65"/>
      <c r="DP1478" s="65"/>
      <c r="DQ1478" s="65"/>
      <c r="DR1478" s="65"/>
      <c r="DS1478" s="65"/>
      <c r="DT1478" s="65"/>
      <c r="DU1478" s="65"/>
      <c r="DV1478" s="65"/>
      <c r="DW1478" s="65"/>
      <c r="DX1478" s="65"/>
      <c r="DY1478" s="65"/>
      <c r="DZ1478" s="65"/>
      <c r="EA1478" s="65"/>
    </row>
    <row r="1479" spans="1:131" x14ac:dyDescent="0.25">
      <c r="A1479" s="65"/>
      <c r="B1479" s="65"/>
      <c r="C1479" s="65"/>
      <c r="D1479" s="65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65"/>
      <c r="X1479" s="65"/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  <c r="AL1479" s="65"/>
      <c r="AM1479" s="65"/>
      <c r="AN1479" s="65"/>
      <c r="AO1479" s="65"/>
      <c r="AP1479" s="65"/>
      <c r="AQ1479" s="65"/>
      <c r="AR1479" s="65"/>
      <c r="AS1479" s="65"/>
      <c r="AT1479" s="65"/>
      <c r="AU1479" s="65"/>
      <c r="AV1479" s="65"/>
      <c r="AW1479" s="65"/>
      <c r="AX1479" s="65"/>
      <c r="AY1479" s="65"/>
      <c r="AZ1479" s="65"/>
      <c r="BA1479" s="65"/>
      <c r="BB1479" s="65"/>
      <c r="BC1479" s="65"/>
      <c r="BD1479" s="65"/>
      <c r="BE1479" s="65"/>
      <c r="BF1479" s="65"/>
      <c r="BG1479" s="65"/>
      <c r="BH1479" s="65"/>
      <c r="BI1479" s="65"/>
      <c r="BJ1479" s="65"/>
      <c r="BK1479" s="65"/>
      <c r="BL1479" s="65"/>
      <c r="BM1479" s="65"/>
      <c r="BN1479" s="65"/>
      <c r="BO1479" s="65"/>
      <c r="BP1479" s="65"/>
      <c r="BQ1479" s="65"/>
      <c r="BR1479" s="65"/>
      <c r="BS1479" s="65"/>
      <c r="BT1479" s="65"/>
      <c r="BU1479" s="65"/>
      <c r="BV1479" s="65"/>
      <c r="BW1479" s="65"/>
      <c r="BX1479" s="65"/>
      <c r="BY1479" s="65"/>
      <c r="BZ1479" s="65"/>
      <c r="CA1479" s="65"/>
      <c r="CB1479" s="65"/>
      <c r="CC1479" s="65"/>
      <c r="CD1479" s="65"/>
      <c r="CE1479" s="65"/>
      <c r="CF1479" s="65"/>
      <c r="CG1479" s="65"/>
      <c r="CH1479" s="65"/>
      <c r="CI1479" s="65"/>
      <c r="CJ1479" s="65"/>
      <c r="CK1479" s="65"/>
      <c r="CL1479" s="65"/>
      <c r="CM1479" s="65"/>
      <c r="CN1479" s="65"/>
      <c r="CO1479" s="65"/>
      <c r="CP1479" s="65"/>
      <c r="CQ1479" s="65"/>
      <c r="CR1479" s="65"/>
      <c r="CS1479" s="65"/>
      <c r="CT1479" s="65"/>
      <c r="CU1479" s="65"/>
      <c r="CV1479" s="65"/>
      <c r="CW1479" s="65"/>
      <c r="CX1479" s="65"/>
      <c r="CY1479" s="65"/>
      <c r="CZ1479" s="65"/>
      <c r="DA1479" s="65"/>
      <c r="DB1479" s="65"/>
      <c r="DC1479" s="65"/>
      <c r="DD1479" s="65"/>
      <c r="DE1479" s="65"/>
      <c r="DF1479" s="65"/>
      <c r="DG1479" s="65"/>
      <c r="DH1479" s="65"/>
      <c r="DI1479" s="65"/>
      <c r="DJ1479" s="65"/>
      <c r="DK1479" s="65"/>
      <c r="DL1479" s="65"/>
      <c r="DM1479" s="65"/>
      <c r="DN1479" s="65"/>
      <c r="DO1479" s="65"/>
      <c r="DP1479" s="65"/>
      <c r="DQ1479" s="65"/>
      <c r="DR1479" s="65"/>
      <c r="DS1479" s="65"/>
      <c r="DT1479" s="65"/>
      <c r="DU1479" s="65"/>
      <c r="DV1479" s="65"/>
      <c r="DW1479" s="65"/>
      <c r="DX1479" s="65"/>
      <c r="DY1479" s="65"/>
      <c r="DZ1479" s="65"/>
      <c r="EA1479" s="65"/>
    </row>
    <row r="1480" spans="1:131" x14ac:dyDescent="0.25">
      <c r="A1480" s="65"/>
      <c r="B1480" s="65"/>
      <c r="C1480" s="65"/>
      <c r="D1480" s="65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65"/>
      <c r="X1480" s="65"/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  <c r="AL1480" s="65"/>
      <c r="AM1480" s="65"/>
      <c r="AN1480" s="65"/>
      <c r="AO1480" s="65"/>
      <c r="AP1480" s="65"/>
      <c r="AQ1480" s="65"/>
      <c r="AR1480" s="65"/>
      <c r="AS1480" s="65"/>
      <c r="AT1480" s="65"/>
      <c r="AU1480" s="65"/>
      <c r="AV1480" s="65"/>
      <c r="AW1480" s="65"/>
      <c r="AX1480" s="65"/>
      <c r="AY1480" s="65"/>
      <c r="AZ1480" s="65"/>
      <c r="BA1480" s="65"/>
      <c r="BB1480" s="65"/>
      <c r="BC1480" s="65"/>
      <c r="BD1480" s="65"/>
      <c r="BE1480" s="65"/>
      <c r="BF1480" s="65"/>
      <c r="BG1480" s="65"/>
      <c r="BH1480" s="65"/>
      <c r="BI1480" s="65"/>
      <c r="BJ1480" s="65"/>
      <c r="BK1480" s="65"/>
      <c r="BL1480" s="65"/>
      <c r="BM1480" s="65"/>
      <c r="BN1480" s="65"/>
      <c r="BO1480" s="65"/>
      <c r="BP1480" s="65"/>
      <c r="BQ1480" s="65"/>
      <c r="BR1480" s="65"/>
      <c r="BS1480" s="65"/>
      <c r="BT1480" s="65"/>
      <c r="BU1480" s="65"/>
      <c r="BV1480" s="65"/>
      <c r="BW1480" s="65"/>
      <c r="BX1480" s="65"/>
      <c r="BY1480" s="65"/>
      <c r="BZ1480" s="65"/>
      <c r="CA1480" s="65"/>
      <c r="CB1480" s="65"/>
      <c r="CC1480" s="65"/>
      <c r="CD1480" s="65"/>
      <c r="CE1480" s="65"/>
      <c r="CF1480" s="65"/>
      <c r="CG1480" s="65"/>
      <c r="CH1480" s="65"/>
      <c r="CI1480" s="65"/>
      <c r="CJ1480" s="65"/>
      <c r="CK1480" s="65"/>
      <c r="CL1480" s="65"/>
      <c r="CM1480" s="65"/>
      <c r="CN1480" s="65"/>
      <c r="CO1480" s="65"/>
      <c r="CP1480" s="65"/>
      <c r="CQ1480" s="65"/>
      <c r="CR1480" s="65"/>
      <c r="CS1480" s="65"/>
      <c r="CT1480" s="65"/>
      <c r="CU1480" s="65"/>
      <c r="CV1480" s="65"/>
      <c r="CW1480" s="65"/>
      <c r="CX1480" s="65"/>
      <c r="CY1480" s="65"/>
      <c r="CZ1480" s="65"/>
      <c r="DA1480" s="65"/>
      <c r="DB1480" s="65"/>
      <c r="DC1480" s="65"/>
      <c r="DD1480" s="65"/>
      <c r="DE1480" s="65"/>
      <c r="DF1480" s="65"/>
      <c r="DG1480" s="65"/>
      <c r="DH1480" s="65"/>
      <c r="DI1480" s="65"/>
      <c r="DJ1480" s="65"/>
      <c r="DK1480" s="65"/>
      <c r="DL1480" s="65"/>
      <c r="DM1480" s="65"/>
      <c r="DN1480" s="65"/>
      <c r="DO1480" s="65"/>
      <c r="DP1480" s="65"/>
      <c r="DQ1480" s="65"/>
      <c r="DR1480" s="65"/>
      <c r="DS1480" s="65"/>
      <c r="DT1480" s="65"/>
      <c r="DU1480" s="65"/>
      <c r="DV1480" s="65"/>
      <c r="DW1480" s="65"/>
      <c r="DX1480" s="65"/>
      <c r="DY1480" s="65"/>
      <c r="DZ1480" s="65"/>
      <c r="EA1480" s="65"/>
    </row>
    <row r="1481" spans="1:131" x14ac:dyDescent="0.25">
      <c r="A1481" s="65"/>
      <c r="B1481" s="65"/>
      <c r="C1481" s="65"/>
      <c r="D1481" s="65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65"/>
      <c r="X1481" s="65"/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  <c r="AL1481" s="65"/>
      <c r="AM1481" s="65"/>
      <c r="AN1481" s="65"/>
      <c r="AO1481" s="65"/>
      <c r="AP1481" s="65"/>
      <c r="AQ1481" s="65"/>
      <c r="AR1481" s="65"/>
      <c r="AS1481" s="65"/>
      <c r="AT1481" s="65"/>
      <c r="AU1481" s="65"/>
      <c r="AV1481" s="65"/>
      <c r="AW1481" s="65"/>
      <c r="AX1481" s="65"/>
      <c r="AY1481" s="65"/>
      <c r="AZ1481" s="65"/>
      <c r="BA1481" s="65"/>
      <c r="BB1481" s="65"/>
      <c r="BC1481" s="65"/>
      <c r="BD1481" s="65"/>
      <c r="BE1481" s="65"/>
      <c r="BF1481" s="65"/>
      <c r="BG1481" s="65"/>
      <c r="BH1481" s="65"/>
      <c r="BI1481" s="65"/>
      <c r="BJ1481" s="65"/>
      <c r="BK1481" s="65"/>
      <c r="BL1481" s="65"/>
      <c r="BM1481" s="65"/>
      <c r="BN1481" s="65"/>
      <c r="BO1481" s="65"/>
      <c r="BP1481" s="65"/>
      <c r="BQ1481" s="65"/>
      <c r="BR1481" s="65"/>
      <c r="BS1481" s="65"/>
      <c r="BT1481" s="65"/>
      <c r="BU1481" s="65"/>
      <c r="BV1481" s="65"/>
      <c r="BW1481" s="65"/>
      <c r="BX1481" s="65"/>
      <c r="BY1481" s="65"/>
      <c r="BZ1481" s="65"/>
      <c r="CA1481" s="65"/>
      <c r="CB1481" s="65"/>
      <c r="CC1481" s="65"/>
      <c r="CD1481" s="65"/>
      <c r="CE1481" s="65"/>
      <c r="CF1481" s="65"/>
      <c r="CG1481" s="65"/>
      <c r="CH1481" s="65"/>
      <c r="CI1481" s="65"/>
      <c r="CJ1481" s="65"/>
      <c r="CK1481" s="65"/>
      <c r="CL1481" s="65"/>
      <c r="CM1481" s="65"/>
      <c r="CN1481" s="65"/>
      <c r="CO1481" s="65"/>
      <c r="CP1481" s="65"/>
      <c r="CQ1481" s="65"/>
      <c r="CR1481" s="65"/>
      <c r="CS1481" s="65"/>
      <c r="CT1481" s="65"/>
      <c r="CU1481" s="65"/>
      <c r="CV1481" s="65"/>
      <c r="CW1481" s="65"/>
      <c r="CX1481" s="65"/>
      <c r="CY1481" s="65"/>
      <c r="CZ1481" s="65"/>
      <c r="DA1481" s="65"/>
      <c r="DB1481" s="65"/>
      <c r="DC1481" s="65"/>
      <c r="DD1481" s="65"/>
      <c r="DE1481" s="65"/>
      <c r="DF1481" s="65"/>
      <c r="DG1481" s="65"/>
      <c r="DH1481" s="65"/>
      <c r="DI1481" s="65"/>
      <c r="DJ1481" s="65"/>
      <c r="DK1481" s="65"/>
      <c r="DL1481" s="65"/>
      <c r="DM1481" s="65"/>
      <c r="DN1481" s="65"/>
      <c r="DO1481" s="65"/>
      <c r="DP1481" s="65"/>
      <c r="DQ1481" s="65"/>
      <c r="DR1481" s="65"/>
      <c r="DS1481" s="65"/>
      <c r="DT1481" s="65"/>
      <c r="DU1481" s="65"/>
      <c r="DV1481" s="65"/>
      <c r="DW1481" s="65"/>
      <c r="DX1481" s="65"/>
      <c r="DY1481" s="65"/>
      <c r="DZ1481" s="65"/>
      <c r="EA1481" s="65"/>
    </row>
    <row r="1482" spans="1:131" x14ac:dyDescent="0.25">
      <c r="A1482" s="65"/>
      <c r="B1482" s="65"/>
      <c r="C1482" s="65"/>
      <c r="D1482" s="65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65"/>
      <c r="X1482" s="65"/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  <c r="AL1482" s="65"/>
      <c r="AM1482" s="65"/>
      <c r="AN1482" s="65"/>
      <c r="AO1482" s="65"/>
      <c r="AP1482" s="65"/>
      <c r="AQ1482" s="65"/>
      <c r="AR1482" s="65"/>
      <c r="AS1482" s="65"/>
      <c r="AT1482" s="65"/>
      <c r="AU1482" s="65"/>
      <c r="AV1482" s="65"/>
      <c r="AW1482" s="65"/>
      <c r="AX1482" s="65"/>
      <c r="AY1482" s="65"/>
      <c r="AZ1482" s="65"/>
      <c r="BA1482" s="65"/>
      <c r="BB1482" s="65"/>
      <c r="BC1482" s="65"/>
      <c r="BD1482" s="65"/>
      <c r="BE1482" s="65"/>
      <c r="BF1482" s="65"/>
      <c r="BG1482" s="65"/>
      <c r="BH1482" s="65"/>
      <c r="BI1482" s="65"/>
      <c r="BJ1482" s="65"/>
      <c r="BK1482" s="65"/>
      <c r="BL1482" s="65"/>
      <c r="BM1482" s="65"/>
      <c r="BN1482" s="65"/>
      <c r="BO1482" s="65"/>
      <c r="BP1482" s="65"/>
      <c r="BQ1482" s="65"/>
      <c r="BR1482" s="65"/>
      <c r="BS1482" s="65"/>
      <c r="BT1482" s="65"/>
      <c r="BU1482" s="65"/>
      <c r="BV1482" s="65"/>
      <c r="BW1482" s="65"/>
      <c r="BX1482" s="65"/>
      <c r="BY1482" s="65"/>
      <c r="BZ1482" s="65"/>
      <c r="CA1482" s="65"/>
      <c r="CB1482" s="65"/>
      <c r="CC1482" s="65"/>
      <c r="CD1482" s="65"/>
      <c r="CE1482" s="65"/>
      <c r="CF1482" s="65"/>
      <c r="CG1482" s="65"/>
      <c r="CH1482" s="65"/>
      <c r="CI1482" s="65"/>
      <c r="CJ1482" s="65"/>
      <c r="CK1482" s="65"/>
      <c r="CL1482" s="65"/>
      <c r="CM1482" s="65"/>
      <c r="CN1482" s="65"/>
      <c r="CO1482" s="65"/>
      <c r="CP1482" s="65"/>
      <c r="CQ1482" s="65"/>
      <c r="CR1482" s="65"/>
      <c r="CS1482" s="65"/>
      <c r="CT1482" s="65"/>
      <c r="CU1482" s="65"/>
      <c r="CV1482" s="65"/>
      <c r="CW1482" s="65"/>
      <c r="CX1482" s="65"/>
      <c r="CY1482" s="65"/>
      <c r="CZ1482" s="65"/>
      <c r="DA1482" s="65"/>
      <c r="DB1482" s="65"/>
      <c r="DC1482" s="65"/>
      <c r="DD1482" s="65"/>
      <c r="DE1482" s="65"/>
      <c r="DF1482" s="65"/>
      <c r="DG1482" s="65"/>
      <c r="DH1482" s="65"/>
      <c r="DI1482" s="65"/>
      <c r="DJ1482" s="65"/>
      <c r="DK1482" s="65"/>
      <c r="DL1482" s="65"/>
      <c r="DM1482" s="65"/>
      <c r="DN1482" s="65"/>
      <c r="DO1482" s="65"/>
      <c r="DP1482" s="65"/>
      <c r="DQ1482" s="65"/>
      <c r="DR1482" s="65"/>
      <c r="DS1482" s="65"/>
      <c r="DT1482" s="65"/>
      <c r="DU1482" s="65"/>
      <c r="DV1482" s="65"/>
      <c r="DW1482" s="65"/>
      <c r="DX1482" s="65"/>
      <c r="DY1482" s="65"/>
      <c r="DZ1482" s="65"/>
      <c r="EA1482" s="65"/>
    </row>
    <row r="1483" spans="1:131" x14ac:dyDescent="0.25">
      <c r="A1483" s="65"/>
      <c r="B1483" s="65"/>
      <c r="C1483" s="65"/>
      <c r="D1483" s="65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65"/>
      <c r="X1483" s="65"/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  <c r="AL1483" s="65"/>
      <c r="AM1483" s="65"/>
      <c r="AN1483" s="65"/>
      <c r="AO1483" s="65"/>
      <c r="AP1483" s="65"/>
      <c r="AQ1483" s="65"/>
      <c r="AR1483" s="65"/>
      <c r="AS1483" s="65"/>
      <c r="AT1483" s="65"/>
      <c r="AU1483" s="65"/>
      <c r="AV1483" s="65"/>
      <c r="AW1483" s="65"/>
      <c r="AX1483" s="65"/>
      <c r="AY1483" s="65"/>
      <c r="AZ1483" s="65"/>
      <c r="BA1483" s="65"/>
      <c r="BB1483" s="65"/>
      <c r="BC1483" s="65"/>
      <c r="BD1483" s="65"/>
      <c r="BE1483" s="65"/>
      <c r="BF1483" s="65"/>
      <c r="BG1483" s="65"/>
      <c r="BH1483" s="65"/>
      <c r="BI1483" s="65"/>
      <c r="BJ1483" s="65"/>
      <c r="BK1483" s="65"/>
      <c r="BL1483" s="65"/>
      <c r="BM1483" s="65"/>
      <c r="BN1483" s="65"/>
      <c r="BO1483" s="65"/>
      <c r="BP1483" s="65"/>
      <c r="BQ1483" s="65"/>
      <c r="BR1483" s="65"/>
      <c r="BS1483" s="65"/>
      <c r="BT1483" s="65"/>
      <c r="BU1483" s="65"/>
      <c r="BV1483" s="65"/>
      <c r="BW1483" s="65"/>
      <c r="BX1483" s="65"/>
      <c r="BY1483" s="65"/>
      <c r="BZ1483" s="65"/>
      <c r="CA1483" s="65"/>
      <c r="CB1483" s="65"/>
      <c r="CC1483" s="65"/>
      <c r="CD1483" s="65"/>
      <c r="CE1483" s="65"/>
      <c r="CF1483" s="65"/>
      <c r="CG1483" s="65"/>
      <c r="CH1483" s="65"/>
      <c r="CI1483" s="65"/>
      <c r="CJ1483" s="65"/>
      <c r="CK1483" s="65"/>
      <c r="CL1483" s="65"/>
      <c r="CM1483" s="65"/>
      <c r="CN1483" s="65"/>
      <c r="CO1483" s="65"/>
      <c r="CP1483" s="65"/>
      <c r="CQ1483" s="65"/>
      <c r="CR1483" s="65"/>
      <c r="CS1483" s="65"/>
      <c r="CT1483" s="65"/>
      <c r="CU1483" s="65"/>
      <c r="CV1483" s="65"/>
      <c r="CW1483" s="65"/>
      <c r="CX1483" s="65"/>
      <c r="CY1483" s="65"/>
      <c r="CZ1483" s="65"/>
      <c r="DA1483" s="65"/>
      <c r="DB1483" s="65"/>
      <c r="DC1483" s="65"/>
      <c r="DD1483" s="65"/>
      <c r="DE1483" s="65"/>
      <c r="DF1483" s="65"/>
      <c r="DG1483" s="65"/>
      <c r="DH1483" s="65"/>
      <c r="DI1483" s="65"/>
      <c r="DJ1483" s="65"/>
      <c r="DK1483" s="65"/>
      <c r="DL1483" s="65"/>
      <c r="DM1483" s="65"/>
      <c r="DN1483" s="65"/>
      <c r="DO1483" s="65"/>
      <c r="DP1483" s="65"/>
      <c r="DQ1483" s="65"/>
      <c r="DR1483" s="65"/>
      <c r="DS1483" s="65"/>
      <c r="DT1483" s="65"/>
      <c r="DU1483" s="65"/>
      <c r="DV1483" s="65"/>
      <c r="DW1483" s="65"/>
      <c r="DX1483" s="65"/>
      <c r="DY1483" s="65"/>
      <c r="DZ1483" s="65"/>
      <c r="EA1483" s="65"/>
    </row>
    <row r="1484" spans="1:131" x14ac:dyDescent="0.25">
      <c r="A1484" s="65"/>
      <c r="B1484" s="65"/>
      <c r="C1484" s="65"/>
      <c r="D1484" s="65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65"/>
      <c r="X1484" s="65"/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  <c r="AL1484" s="65"/>
      <c r="AM1484" s="65"/>
      <c r="AN1484" s="65"/>
      <c r="AO1484" s="65"/>
      <c r="AP1484" s="65"/>
      <c r="AQ1484" s="65"/>
      <c r="AR1484" s="65"/>
      <c r="AS1484" s="65"/>
      <c r="AT1484" s="65"/>
      <c r="AU1484" s="65"/>
      <c r="AV1484" s="65"/>
      <c r="AW1484" s="65"/>
      <c r="AX1484" s="65"/>
      <c r="AY1484" s="65"/>
      <c r="AZ1484" s="65"/>
      <c r="BA1484" s="65"/>
      <c r="BB1484" s="65"/>
      <c r="BC1484" s="65"/>
      <c r="BD1484" s="65"/>
      <c r="BE1484" s="65"/>
      <c r="BF1484" s="65"/>
      <c r="BG1484" s="65"/>
      <c r="BH1484" s="65"/>
      <c r="BI1484" s="65"/>
      <c r="BJ1484" s="65"/>
      <c r="BK1484" s="65"/>
      <c r="BL1484" s="65"/>
      <c r="BM1484" s="65"/>
      <c r="BN1484" s="65"/>
      <c r="BO1484" s="65"/>
      <c r="BP1484" s="65"/>
      <c r="BQ1484" s="65"/>
      <c r="BR1484" s="65"/>
      <c r="BS1484" s="65"/>
      <c r="BT1484" s="65"/>
      <c r="BU1484" s="65"/>
      <c r="BV1484" s="65"/>
      <c r="BW1484" s="65"/>
      <c r="BX1484" s="65"/>
      <c r="BY1484" s="65"/>
      <c r="BZ1484" s="65"/>
      <c r="CA1484" s="65"/>
      <c r="CB1484" s="65"/>
      <c r="CC1484" s="65"/>
      <c r="CD1484" s="65"/>
      <c r="CE1484" s="65"/>
      <c r="CF1484" s="65"/>
      <c r="CG1484" s="65"/>
      <c r="CH1484" s="65"/>
      <c r="CI1484" s="65"/>
      <c r="CJ1484" s="65"/>
      <c r="CK1484" s="65"/>
      <c r="CL1484" s="65"/>
      <c r="CM1484" s="65"/>
      <c r="CN1484" s="65"/>
      <c r="CO1484" s="65"/>
      <c r="CP1484" s="65"/>
      <c r="CQ1484" s="65"/>
      <c r="CR1484" s="65"/>
      <c r="CS1484" s="65"/>
      <c r="CT1484" s="65"/>
      <c r="CU1484" s="65"/>
      <c r="CV1484" s="65"/>
      <c r="CW1484" s="65"/>
      <c r="CX1484" s="65"/>
      <c r="CY1484" s="65"/>
      <c r="CZ1484" s="65"/>
      <c r="DA1484" s="65"/>
      <c r="DB1484" s="65"/>
      <c r="DC1484" s="65"/>
      <c r="DD1484" s="65"/>
      <c r="DE1484" s="65"/>
      <c r="DF1484" s="65"/>
      <c r="DG1484" s="65"/>
      <c r="DH1484" s="65"/>
      <c r="DI1484" s="65"/>
      <c r="DJ1484" s="65"/>
      <c r="DK1484" s="65"/>
      <c r="DL1484" s="65"/>
      <c r="DM1484" s="65"/>
      <c r="DN1484" s="65"/>
      <c r="DO1484" s="65"/>
      <c r="DP1484" s="65"/>
      <c r="DQ1484" s="65"/>
      <c r="DR1484" s="65"/>
      <c r="DS1484" s="65"/>
      <c r="DT1484" s="65"/>
      <c r="DU1484" s="65"/>
      <c r="DV1484" s="65"/>
      <c r="DW1484" s="65"/>
      <c r="DX1484" s="65"/>
      <c r="DY1484" s="65"/>
      <c r="DZ1484" s="65"/>
      <c r="EA1484" s="65"/>
    </row>
    <row r="1485" spans="1:131" x14ac:dyDescent="0.25">
      <c r="A1485" s="65"/>
      <c r="B1485" s="65"/>
      <c r="C1485" s="65"/>
      <c r="D1485" s="65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65"/>
      <c r="X1485" s="65"/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  <c r="AL1485" s="65"/>
      <c r="AM1485" s="65"/>
      <c r="AN1485" s="65"/>
      <c r="AO1485" s="65"/>
      <c r="AP1485" s="65"/>
      <c r="AQ1485" s="65"/>
      <c r="AR1485" s="65"/>
      <c r="AS1485" s="65"/>
      <c r="AT1485" s="65"/>
      <c r="AU1485" s="65"/>
      <c r="AV1485" s="65"/>
      <c r="AW1485" s="65"/>
      <c r="AX1485" s="65"/>
      <c r="AY1485" s="65"/>
      <c r="AZ1485" s="65"/>
      <c r="BA1485" s="65"/>
      <c r="BB1485" s="65"/>
      <c r="BC1485" s="65"/>
      <c r="BD1485" s="65"/>
      <c r="BE1485" s="65"/>
      <c r="BF1485" s="65"/>
      <c r="BG1485" s="65"/>
      <c r="BH1485" s="65"/>
      <c r="BI1485" s="65"/>
      <c r="BJ1485" s="65"/>
      <c r="BK1485" s="65"/>
      <c r="BL1485" s="65"/>
      <c r="BM1485" s="65"/>
      <c r="BN1485" s="65"/>
      <c r="BO1485" s="65"/>
      <c r="BP1485" s="65"/>
      <c r="BQ1485" s="65"/>
      <c r="BR1485" s="65"/>
      <c r="BS1485" s="65"/>
      <c r="BT1485" s="65"/>
      <c r="BU1485" s="65"/>
      <c r="BV1485" s="65"/>
      <c r="BW1485" s="65"/>
      <c r="BX1485" s="65"/>
      <c r="BY1485" s="65"/>
      <c r="BZ1485" s="65"/>
      <c r="CA1485" s="65"/>
      <c r="CB1485" s="65"/>
      <c r="CC1485" s="65"/>
      <c r="CD1485" s="65"/>
      <c r="CE1485" s="65"/>
      <c r="CF1485" s="65"/>
      <c r="CG1485" s="65"/>
      <c r="CH1485" s="65"/>
      <c r="CI1485" s="65"/>
      <c r="CJ1485" s="65"/>
      <c r="CK1485" s="65"/>
      <c r="CL1485" s="65"/>
      <c r="CM1485" s="65"/>
      <c r="CN1485" s="65"/>
      <c r="CO1485" s="65"/>
      <c r="CP1485" s="65"/>
      <c r="CQ1485" s="65"/>
      <c r="CR1485" s="65"/>
      <c r="CS1485" s="65"/>
      <c r="CT1485" s="65"/>
      <c r="CU1485" s="65"/>
      <c r="CV1485" s="65"/>
      <c r="CW1485" s="65"/>
      <c r="CX1485" s="65"/>
      <c r="CY1485" s="65"/>
      <c r="CZ1485" s="65"/>
      <c r="DA1485" s="65"/>
      <c r="DB1485" s="65"/>
      <c r="DC1485" s="65"/>
      <c r="DD1485" s="65"/>
      <c r="DE1485" s="65"/>
      <c r="DF1485" s="65"/>
      <c r="DG1485" s="65"/>
      <c r="DH1485" s="65"/>
      <c r="DI1485" s="65"/>
      <c r="DJ1485" s="65"/>
      <c r="DK1485" s="65"/>
      <c r="DL1485" s="65"/>
      <c r="DM1485" s="65"/>
      <c r="DN1485" s="65"/>
      <c r="DO1485" s="65"/>
      <c r="DP1485" s="65"/>
      <c r="DQ1485" s="65"/>
      <c r="DR1485" s="65"/>
      <c r="DS1485" s="65"/>
      <c r="DT1485" s="65"/>
      <c r="DU1485" s="65"/>
      <c r="DV1485" s="65"/>
      <c r="DW1485" s="65"/>
      <c r="DX1485" s="65"/>
      <c r="DY1485" s="65"/>
      <c r="DZ1485" s="65"/>
      <c r="EA1485" s="65"/>
    </row>
    <row r="1486" spans="1:131" x14ac:dyDescent="0.25">
      <c r="A1486" s="65"/>
      <c r="B1486" s="65"/>
      <c r="C1486" s="65"/>
      <c r="D1486" s="65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65"/>
      <c r="X1486" s="65"/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  <c r="AL1486" s="65"/>
      <c r="AM1486" s="65"/>
      <c r="AN1486" s="65"/>
      <c r="AO1486" s="65"/>
      <c r="AP1486" s="65"/>
      <c r="AQ1486" s="65"/>
      <c r="AR1486" s="65"/>
      <c r="AS1486" s="65"/>
      <c r="AT1486" s="65"/>
      <c r="AU1486" s="65"/>
      <c r="AV1486" s="65"/>
      <c r="AW1486" s="65"/>
      <c r="AX1486" s="65"/>
      <c r="AY1486" s="65"/>
      <c r="AZ1486" s="65"/>
      <c r="BA1486" s="65"/>
      <c r="BB1486" s="65"/>
      <c r="BC1486" s="65"/>
      <c r="BD1486" s="65"/>
      <c r="BE1486" s="65"/>
      <c r="BF1486" s="65"/>
      <c r="BG1486" s="65"/>
      <c r="BH1486" s="65"/>
      <c r="BI1486" s="65"/>
      <c r="BJ1486" s="65"/>
      <c r="BK1486" s="65"/>
      <c r="BL1486" s="65"/>
      <c r="BM1486" s="65"/>
      <c r="BN1486" s="65"/>
      <c r="BO1486" s="65"/>
      <c r="BP1486" s="65"/>
      <c r="BQ1486" s="65"/>
      <c r="BR1486" s="65"/>
      <c r="BS1486" s="65"/>
      <c r="BT1486" s="65"/>
      <c r="BU1486" s="65"/>
      <c r="BV1486" s="65"/>
      <c r="BW1486" s="65"/>
      <c r="BX1486" s="65"/>
      <c r="BY1486" s="65"/>
      <c r="BZ1486" s="65"/>
      <c r="CA1486" s="65"/>
      <c r="CB1486" s="65"/>
      <c r="CC1486" s="65"/>
      <c r="CD1486" s="65"/>
      <c r="CE1486" s="65"/>
      <c r="CF1486" s="65"/>
      <c r="CG1486" s="65"/>
      <c r="CH1486" s="65"/>
      <c r="CI1486" s="65"/>
      <c r="CJ1486" s="65"/>
      <c r="CK1486" s="65"/>
      <c r="CL1486" s="65"/>
      <c r="CM1486" s="65"/>
      <c r="CN1486" s="65"/>
      <c r="CO1486" s="65"/>
      <c r="CP1486" s="65"/>
      <c r="CQ1486" s="65"/>
      <c r="CR1486" s="65"/>
      <c r="CS1486" s="65"/>
      <c r="CT1486" s="65"/>
      <c r="CU1486" s="65"/>
      <c r="CV1486" s="65"/>
      <c r="CW1486" s="65"/>
      <c r="CX1486" s="65"/>
      <c r="CY1486" s="65"/>
      <c r="CZ1486" s="65"/>
      <c r="DA1486" s="65"/>
      <c r="DB1486" s="65"/>
      <c r="DC1486" s="65"/>
      <c r="DD1486" s="65"/>
      <c r="DE1486" s="65"/>
      <c r="DF1486" s="65"/>
      <c r="DG1486" s="65"/>
      <c r="DH1486" s="65"/>
      <c r="DI1486" s="65"/>
      <c r="DJ1486" s="65"/>
      <c r="DK1486" s="65"/>
      <c r="DL1486" s="65"/>
      <c r="DM1486" s="65"/>
      <c r="DN1486" s="65"/>
      <c r="DO1486" s="65"/>
      <c r="DP1486" s="65"/>
      <c r="DQ1486" s="65"/>
      <c r="DR1486" s="65"/>
      <c r="DS1486" s="65"/>
      <c r="DT1486" s="65"/>
      <c r="DU1486" s="65"/>
      <c r="DV1486" s="65"/>
      <c r="DW1486" s="65"/>
      <c r="DX1486" s="65"/>
      <c r="DY1486" s="65"/>
      <c r="DZ1486" s="65"/>
      <c r="EA1486" s="65"/>
    </row>
    <row r="1487" spans="1:131" x14ac:dyDescent="0.25">
      <c r="A1487" s="65"/>
      <c r="B1487" s="65"/>
      <c r="C1487" s="65"/>
      <c r="D1487" s="65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65"/>
      <c r="X1487" s="65"/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  <c r="AL1487" s="65"/>
      <c r="AM1487" s="65"/>
      <c r="AN1487" s="65"/>
      <c r="AO1487" s="65"/>
      <c r="AP1487" s="65"/>
      <c r="AQ1487" s="65"/>
      <c r="AR1487" s="65"/>
      <c r="AS1487" s="65"/>
      <c r="AT1487" s="65"/>
      <c r="AU1487" s="65"/>
      <c r="AV1487" s="65"/>
      <c r="AW1487" s="65"/>
      <c r="AX1487" s="65"/>
      <c r="AY1487" s="65"/>
      <c r="AZ1487" s="65"/>
      <c r="BA1487" s="65"/>
      <c r="BB1487" s="65"/>
      <c r="BC1487" s="65"/>
      <c r="BD1487" s="65"/>
      <c r="BE1487" s="65"/>
      <c r="BF1487" s="65"/>
      <c r="BG1487" s="65"/>
      <c r="BH1487" s="65"/>
      <c r="BI1487" s="65"/>
      <c r="BJ1487" s="65"/>
      <c r="BK1487" s="65"/>
      <c r="BL1487" s="65"/>
      <c r="BM1487" s="65"/>
      <c r="BN1487" s="65"/>
      <c r="BO1487" s="65"/>
      <c r="BP1487" s="65"/>
      <c r="BQ1487" s="65"/>
      <c r="BR1487" s="65"/>
      <c r="BS1487" s="65"/>
      <c r="BT1487" s="65"/>
      <c r="BU1487" s="65"/>
      <c r="BV1487" s="65"/>
      <c r="BW1487" s="65"/>
      <c r="BX1487" s="65"/>
      <c r="BY1487" s="65"/>
      <c r="BZ1487" s="65"/>
      <c r="CA1487" s="65"/>
      <c r="CB1487" s="65"/>
      <c r="CC1487" s="65"/>
      <c r="CD1487" s="65"/>
      <c r="CE1487" s="65"/>
      <c r="CF1487" s="65"/>
      <c r="CG1487" s="65"/>
      <c r="CH1487" s="65"/>
      <c r="CI1487" s="65"/>
      <c r="CJ1487" s="65"/>
      <c r="CK1487" s="65"/>
      <c r="CL1487" s="65"/>
      <c r="CM1487" s="65"/>
      <c r="CN1487" s="65"/>
      <c r="CO1487" s="65"/>
      <c r="CP1487" s="65"/>
      <c r="CQ1487" s="65"/>
      <c r="CR1487" s="65"/>
      <c r="CS1487" s="65"/>
      <c r="CT1487" s="65"/>
      <c r="CU1487" s="65"/>
      <c r="CV1487" s="65"/>
      <c r="CW1487" s="65"/>
      <c r="CX1487" s="65"/>
      <c r="CY1487" s="65"/>
      <c r="CZ1487" s="65"/>
      <c r="DA1487" s="65"/>
      <c r="DB1487" s="65"/>
      <c r="DC1487" s="65"/>
      <c r="DD1487" s="65"/>
      <c r="DE1487" s="65"/>
      <c r="DF1487" s="65"/>
      <c r="DG1487" s="65"/>
      <c r="DH1487" s="65"/>
      <c r="DI1487" s="65"/>
      <c r="DJ1487" s="65"/>
      <c r="DK1487" s="65"/>
      <c r="DL1487" s="65"/>
      <c r="DM1487" s="65"/>
      <c r="DN1487" s="65"/>
      <c r="DO1487" s="65"/>
      <c r="DP1487" s="65"/>
      <c r="DQ1487" s="65"/>
      <c r="DR1487" s="65"/>
      <c r="DS1487" s="65"/>
      <c r="DT1487" s="65"/>
      <c r="DU1487" s="65"/>
      <c r="DV1487" s="65"/>
      <c r="DW1487" s="65"/>
      <c r="DX1487" s="65"/>
      <c r="DY1487" s="65"/>
      <c r="DZ1487" s="65"/>
      <c r="EA1487" s="65"/>
    </row>
    <row r="1488" spans="1:131" x14ac:dyDescent="0.25">
      <c r="A1488" s="65"/>
      <c r="B1488" s="65"/>
      <c r="C1488" s="65"/>
      <c r="D1488" s="65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65"/>
      <c r="X1488" s="65"/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  <c r="AL1488" s="65"/>
      <c r="AM1488" s="65"/>
      <c r="AN1488" s="65"/>
      <c r="AO1488" s="65"/>
      <c r="AP1488" s="65"/>
      <c r="AQ1488" s="65"/>
      <c r="AR1488" s="65"/>
      <c r="AS1488" s="65"/>
      <c r="AT1488" s="65"/>
      <c r="AU1488" s="65"/>
      <c r="AV1488" s="65"/>
      <c r="AW1488" s="65"/>
      <c r="AX1488" s="65"/>
      <c r="AY1488" s="65"/>
      <c r="AZ1488" s="65"/>
      <c r="BA1488" s="65"/>
      <c r="BB1488" s="65"/>
      <c r="BC1488" s="65"/>
      <c r="BD1488" s="65"/>
      <c r="BE1488" s="65"/>
      <c r="BF1488" s="65"/>
      <c r="BG1488" s="65"/>
      <c r="BH1488" s="65"/>
      <c r="BI1488" s="65"/>
      <c r="BJ1488" s="65"/>
      <c r="BK1488" s="65"/>
      <c r="BL1488" s="65"/>
      <c r="BM1488" s="65"/>
      <c r="BN1488" s="65"/>
      <c r="BO1488" s="65"/>
      <c r="BP1488" s="65"/>
      <c r="BQ1488" s="65"/>
      <c r="BR1488" s="65"/>
      <c r="BS1488" s="65"/>
      <c r="BT1488" s="65"/>
      <c r="BU1488" s="65"/>
      <c r="BV1488" s="65"/>
      <c r="BW1488" s="65"/>
      <c r="BX1488" s="65"/>
      <c r="BY1488" s="65"/>
      <c r="BZ1488" s="65"/>
      <c r="CA1488" s="65"/>
      <c r="CB1488" s="65"/>
      <c r="CC1488" s="65"/>
      <c r="CD1488" s="65"/>
      <c r="CE1488" s="65"/>
      <c r="CF1488" s="65"/>
      <c r="CG1488" s="65"/>
      <c r="CH1488" s="65"/>
      <c r="CI1488" s="65"/>
      <c r="CJ1488" s="65"/>
      <c r="CK1488" s="65"/>
      <c r="CL1488" s="65"/>
      <c r="CM1488" s="65"/>
      <c r="CN1488" s="65"/>
      <c r="CO1488" s="65"/>
      <c r="CP1488" s="65"/>
      <c r="CQ1488" s="65"/>
      <c r="CR1488" s="65"/>
      <c r="CS1488" s="65"/>
      <c r="CT1488" s="65"/>
      <c r="CU1488" s="65"/>
      <c r="CV1488" s="65"/>
      <c r="CW1488" s="65"/>
      <c r="CX1488" s="65"/>
      <c r="CY1488" s="65"/>
      <c r="CZ1488" s="65"/>
      <c r="DA1488" s="65"/>
      <c r="DB1488" s="65"/>
      <c r="DC1488" s="65"/>
      <c r="DD1488" s="65"/>
      <c r="DE1488" s="65"/>
      <c r="DF1488" s="65"/>
      <c r="DG1488" s="65"/>
      <c r="DH1488" s="65"/>
      <c r="DI1488" s="65"/>
      <c r="DJ1488" s="65"/>
      <c r="DK1488" s="65"/>
      <c r="DL1488" s="65"/>
      <c r="DM1488" s="65"/>
      <c r="DN1488" s="65"/>
      <c r="DO1488" s="65"/>
      <c r="DP1488" s="65"/>
      <c r="DQ1488" s="65"/>
      <c r="DR1488" s="65"/>
      <c r="DS1488" s="65"/>
      <c r="DT1488" s="65"/>
      <c r="DU1488" s="65"/>
      <c r="DV1488" s="65"/>
      <c r="DW1488" s="65"/>
      <c r="DX1488" s="65"/>
      <c r="DY1488" s="65"/>
      <c r="DZ1488" s="65"/>
      <c r="EA1488" s="65"/>
    </row>
    <row r="1489" spans="1:131" x14ac:dyDescent="0.25">
      <c r="A1489" s="65"/>
      <c r="B1489" s="65"/>
      <c r="C1489" s="65"/>
      <c r="D1489" s="65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65"/>
      <c r="X1489" s="65"/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  <c r="AL1489" s="65"/>
      <c r="AM1489" s="65"/>
      <c r="AN1489" s="65"/>
      <c r="AO1489" s="65"/>
      <c r="AP1489" s="65"/>
      <c r="AQ1489" s="65"/>
      <c r="AR1489" s="65"/>
      <c r="AS1489" s="65"/>
      <c r="AT1489" s="65"/>
      <c r="AU1489" s="65"/>
      <c r="AV1489" s="65"/>
      <c r="AW1489" s="65"/>
      <c r="AX1489" s="65"/>
      <c r="AY1489" s="65"/>
      <c r="AZ1489" s="65"/>
      <c r="BA1489" s="65"/>
      <c r="BB1489" s="65"/>
      <c r="BC1489" s="65"/>
      <c r="BD1489" s="65"/>
      <c r="BE1489" s="65"/>
      <c r="BF1489" s="65"/>
      <c r="BG1489" s="65"/>
      <c r="BH1489" s="65"/>
      <c r="BI1489" s="65"/>
      <c r="BJ1489" s="65"/>
      <c r="BK1489" s="65"/>
      <c r="BL1489" s="65"/>
      <c r="BM1489" s="65"/>
      <c r="BN1489" s="65"/>
      <c r="BO1489" s="65"/>
      <c r="BP1489" s="65"/>
      <c r="BQ1489" s="65"/>
      <c r="BR1489" s="65"/>
      <c r="BS1489" s="65"/>
      <c r="BT1489" s="65"/>
      <c r="BU1489" s="65"/>
      <c r="BV1489" s="65"/>
      <c r="BW1489" s="65"/>
      <c r="BX1489" s="65"/>
      <c r="BY1489" s="65"/>
      <c r="BZ1489" s="65"/>
      <c r="CA1489" s="65"/>
      <c r="CB1489" s="65"/>
      <c r="CC1489" s="65"/>
      <c r="CD1489" s="65"/>
      <c r="CE1489" s="65"/>
      <c r="CF1489" s="65"/>
      <c r="CG1489" s="65"/>
      <c r="CH1489" s="65"/>
      <c r="CI1489" s="65"/>
      <c r="CJ1489" s="65"/>
      <c r="CK1489" s="65"/>
      <c r="CL1489" s="65"/>
      <c r="CM1489" s="65"/>
      <c r="CN1489" s="65"/>
      <c r="CO1489" s="65"/>
      <c r="CP1489" s="65"/>
      <c r="CQ1489" s="65"/>
      <c r="CR1489" s="65"/>
      <c r="CS1489" s="65"/>
      <c r="CT1489" s="65"/>
      <c r="CU1489" s="65"/>
      <c r="CV1489" s="65"/>
      <c r="CW1489" s="65"/>
      <c r="CX1489" s="65"/>
      <c r="CY1489" s="65"/>
      <c r="CZ1489" s="65"/>
      <c r="DA1489" s="65"/>
      <c r="DB1489" s="65"/>
      <c r="DC1489" s="65"/>
      <c r="DD1489" s="65"/>
      <c r="DE1489" s="65"/>
      <c r="DF1489" s="65"/>
      <c r="DG1489" s="65"/>
      <c r="DH1489" s="65"/>
      <c r="DI1489" s="65"/>
      <c r="DJ1489" s="65"/>
      <c r="DK1489" s="65"/>
      <c r="DL1489" s="65"/>
      <c r="DM1489" s="65"/>
      <c r="DN1489" s="65"/>
      <c r="DO1489" s="65"/>
      <c r="DP1489" s="65"/>
      <c r="DQ1489" s="65"/>
      <c r="DR1489" s="65"/>
      <c r="DS1489" s="65"/>
      <c r="DT1489" s="65"/>
      <c r="DU1489" s="65"/>
      <c r="DV1489" s="65"/>
      <c r="DW1489" s="65"/>
      <c r="DX1489" s="65"/>
      <c r="DY1489" s="65"/>
      <c r="DZ1489" s="65"/>
      <c r="EA1489" s="65"/>
    </row>
    <row r="1490" spans="1:131" x14ac:dyDescent="0.25">
      <c r="A1490" s="65"/>
      <c r="B1490" s="65"/>
      <c r="C1490" s="65"/>
      <c r="D1490" s="65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65"/>
      <c r="X1490" s="65"/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  <c r="AL1490" s="65"/>
      <c r="AM1490" s="65"/>
      <c r="AN1490" s="65"/>
      <c r="AO1490" s="65"/>
      <c r="AP1490" s="65"/>
      <c r="AQ1490" s="65"/>
      <c r="AR1490" s="65"/>
      <c r="AS1490" s="65"/>
      <c r="AT1490" s="65"/>
      <c r="AU1490" s="65"/>
      <c r="AV1490" s="65"/>
      <c r="AW1490" s="65"/>
      <c r="AX1490" s="65"/>
      <c r="AY1490" s="65"/>
      <c r="AZ1490" s="65"/>
      <c r="BA1490" s="65"/>
      <c r="BB1490" s="65"/>
      <c r="BC1490" s="65"/>
      <c r="BD1490" s="65"/>
      <c r="BE1490" s="65"/>
      <c r="BF1490" s="65"/>
      <c r="BG1490" s="65"/>
      <c r="BH1490" s="65"/>
      <c r="BI1490" s="65"/>
      <c r="BJ1490" s="65"/>
      <c r="BK1490" s="65"/>
      <c r="BL1490" s="65"/>
      <c r="BM1490" s="65"/>
      <c r="BN1490" s="65"/>
      <c r="BO1490" s="65"/>
      <c r="BP1490" s="65"/>
      <c r="BQ1490" s="65"/>
      <c r="BR1490" s="65"/>
      <c r="BS1490" s="65"/>
      <c r="BT1490" s="65"/>
      <c r="BU1490" s="65"/>
      <c r="BV1490" s="65"/>
      <c r="BW1490" s="65"/>
      <c r="BX1490" s="65"/>
      <c r="BY1490" s="65"/>
      <c r="BZ1490" s="65"/>
      <c r="CA1490" s="65"/>
      <c r="CB1490" s="65"/>
      <c r="CC1490" s="65"/>
      <c r="CD1490" s="65"/>
      <c r="CE1490" s="65"/>
      <c r="CF1490" s="65"/>
      <c r="CG1490" s="65"/>
      <c r="CH1490" s="65"/>
      <c r="CI1490" s="65"/>
      <c r="CJ1490" s="65"/>
      <c r="CK1490" s="65"/>
      <c r="CL1490" s="65"/>
      <c r="CM1490" s="65"/>
      <c r="CN1490" s="65"/>
      <c r="CO1490" s="65"/>
      <c r="CP1490" s="65"/>
      <c r="CQ1490" s="65"/>
      <c r="CR1490" s="65"/>
      <c r="CS1490" s="65"/>
      <c r="CT1490" s="65"/>
      <c r="CU1490" s="65"/>
      <c r="CV1490" s="65"/>
      <c r="CW1490" s="65"/>
      <c r="CX1490" s="65"/>
      <c r="CY1490" s="65"/>
      <c r="CZ1490" s="65"/>
      <c r="DA1490" s="65"/>
      <c r="DB1490" s="65"/>
      <c r="DC1490" s="65"/>
      <c r="DD1490" s="65"/>
      <c r="DE1490" s="65"/>
      <c r="DF1490" s="65"/>
      <c r="DG1490" s="65"/>
      <c r="DH1490" s="65"/>
      <c r="DI1490" s="65"/>
      <c r="DJ1490" s="65"/>
      <c r="DK1490" s="65"/>
      <c r="DL1490" s="65"/>
      <c r="DM1490" s="65"/>
      <c r="DN1490" s="65"/>
      <c r="DO1490" s="65"/>
      <c r="DP1490" s="65"/>
      <c r="DQ1490" s="65"/>
      <c r="DR1490" s="65"/>
      <c r="DS1490" s="65"/>
      <c r="DT1490" s="65"/>
      <c r="DU1490" s="65"/>
      <c r="DV1490" s="65"/>
      <c r="DW1490" s="65"/>
      <c r="DX1490" s="65"/>
      <c r="DY1490" s="65"/>
      <c r="DZ1490" s="65"/>
      <c r="EA1490" s="65"/>
    </row>
    <row r="1491" spans="1:131" x14ac:dyDescent="0.25">
      <c r="A1491" s="65"/>
      <c r="B1491" s="65"/>
      <c r="C1491" s="65"/>
      <c r="D1491" s="65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65"/>
      <c r="X1491" s="65"/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  <c r="AL1491" s="65"/>
      <c r="AM1491" s="65"/>
      <c r="AN1491" s="65"/>
      <c r="AO1491" s="65"/>
      <c r="AP1491" s="65"/>
      <c r="AQ1491" s="65"/>
      <c r="AR1491" s="65"/>
      <c r="AS1491" s="65"/>
      <c r="AT1491" s="65"/>
      <c r="AU1491" s="65"/>
      <c r="AV1491" s="65"/>
      <c r="AW1491" s="65"/>
      <c r="AX1491" s="65"/>
      <c r="AY1491" s="65"/>
      <c r="AZ1491" s="65"/>
      <c r="BA1491" s="65"/>
      <c r="BB1491" s="65"/>
      <c r="BC1491" s="65"/>
      <c r="BD1491" s="65"/>
      <c r="BE1491" s="65"/>
      <c r="BF1491" s="65"/>
      <c r="BG1491" s="65"/>
      <c r="BH1491" s="65"/>
      <c r="BI1491" s="65"/>
      <c r="BJ1491" s="65"/>
      <c r="BK1491" s="65"/>
      <c r="BL1491" s="65"/>
      <c r="BM1491" s="65"/>
      <c r="BN1491" s="65"/>
      <c r="BO1491" s="65"/>
      <c r="BP1491" s="65"/>
      <c r="BQ1491" s="65"/>
      <c r="BR1491" s="65"/>
      <c r="BS1491" s="65"/>
      <c r="BT1491" s="65"/>
      <c r="BU1491" s="65"/>
      <c r="BV1491" s="65"/>
      <c r="BW1491" s="65"/>
      <c r="BX1491" s="65"/>
      <c r="BY1491" s="65"/>
      <c r="BZ1491" s="65"/>
      <c r="CA1491" s="65"/>
      <c r="CB1491" s="65"/>
      <c r="CC1491" s="65"/>
      <c r="CD1491" s="65"/>
      <c r="CE1491" s="65"/>
      <c r="CF1491" s="65"/>
      <c r="CG1491" s="65"/>
      <c r="CH1491" s="65"/>
      <c r="CI1491" s="65"/>
      <c r="CJ1491" s="65"/>
      <c r="CK1491" s="65"/>
      <c r="CL1491" s="65"/>
      <c r="CM1491" s="65"/>
      <c r="CN1491" s="65"/>
      <c r="CO1491" s="65"/>
      <c r="CP1491" s="65"/>
      <c r="CQ1491" s="65"/>
      <c r="CR1491" s="65"/>
      <c r="CS1491" s="65"/>
      <c r="CT1491" s="65"/>
      <c r="CU1491" s="65"/>
      <c r="CV1491" s="65"/>
      <c r="CW1491" s="65"/>
      <c r="CX1491" s="65"/>
      <c r="CY1491" s="65"/>
      <c r="CZ1491" s="65"/>
      <c r="DA1491" s="65"/>
      <c r="DB1491" s="65"/>
      <c r="DC1491" s="65"/>
      <c r="DD1491" s="65"/>
      <c r="DE1491" s="65"/>
      <c r="DF1491" s="65"/>
      <c r="DG1491" s="65"/>
      <c r="DH1491" s="65"/>
      <c r="DI1491" s="65"/>
      <c r="DJ1491" s="65"/>
      <c r="DK1491" s="65"/>
      <c r="DL1491" s="65"/>
      <c r="DM1491" s="65"/>
      <c r="DN1491" s="65"/>
      <c r="DO1491" s="65"/>
      <c r="DP1491" s="65"/>
      <c r="DQ1491" s="65"/>
      <c r="DR1491" s="65"/>
      <c r="DS1491" s="65"/>
      <c r="DT1491" s="65"/>
      <c r="DU1491" s="65"/>
      <c r="DV1491" s="65"/>
      <c r="DW1491" s="65"/>
      <c r="DX1491" s="65"/>
      <c r="DY1491" s="65"/>
      <c r="DZ1491" s="65"/>
      <c r="EA1491" s="65"/>
    </row>
    <row r="1492" spans="1:131" x14ac:dyDescent="0.25">
      <c r="A1492" s="65"/>
      <c r="B1492" s="65"/>
      <c r="C1492" s="65"/>
      <c r="D1492" s="65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65"/>
      <c r="X1492" s="65"/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  <c r="AL1492" s="65"/>
      <c r="AM1492" s="65"/>
      <c r="AN1492" s="65"/>
      <c r="AO1492" s="65"/>
      <c r="AP1492" s="65"/>
      <c r="AQ1492" s="65"/>
      <c r="AR1492" s="65"/>
      <c r="AS1492" s="65"/>
      <c r="AT1492" s="65"/>
      <c r="AU1492" s="65"/>
      <c r="AV1492" s="65"/>
      <c r="AW1492" s="65"/>
      <c r="AX1492" s="65"/>
      <c r="AY1492" s="65"/>
      <c r="AZ1492" s="65"/>
      <c r="BA1492" s="65"/>
      <c r="BB1492" s="65"/>
      <c r="BC1492" s="65"/>
      <c r="BD1492" s="65"/>
      <c r="BE1492" s="65"/>
      <c r="BF1492" s="65"/>
      <c r="BG1492" s="65"/>
      <c r="BH1492" s="65"/>
      <c r="BI1492" s="65"/>
      <c r="BJ1492" s="65"/>
      <c r="BK1492" s="65"/>
      <c r="BL1492" s="65"/>
      <c r="BM1492" s="65"/>
      <c r="BN1492" s="65"/>
      <c r="BO1492" s="65"/>
      <c r="BP1492" s="65"/>
      <c r="BQ1492" s="65"/>
      <c r="BR1492" s="65"/>
      <c r="BS1492" s="65"/>
      <c r="BT1492" s="65"/>
      <c r="BU1492" s="65"/>
      <c r="BV1492" s="65"/>
      <c r="BW1492" s="65"/>
      <c r="BX1492" s="65"/>
      <c r="BY1492" s="65"/>
      <c r="BZ1492" s="65"/>
      <c r="CA1492" s="65"/>
      <c r="CB1492" s="65"/>
      <c r="CC1492" s="65"/>
      <c r="CD1492" s="65"/>
      <c r="CE1492" s="65"/>
      <c r="CF1492" s="65"/>
      <c r="CG1492" s="65"/>
      <c r="CH1492" s="65"/>
      <c r="CI1492" s="65"/>
      <c r="CJ1492" s="65"/>
      <c r="CK1492" s="65"/>
      <c r="CL1492" s="65"/>
      <c r="CM1492" s="65"/>
      <c r="CN1492" s="65"/>
      <c r="CO1492" s="65"/>
      <c r="CP1492" s="65"/>
      <c r="CQ1492" s="65"/>
      <c r="CR1492" s="65"/>
      <c r="CS1492" s="65"/>
      <c r="CT1492" s="65"/>
      <c r="CU1492" s="65"/>
      <c r="CV1492" s="65"/>
      <c r="CW1492" s="65"/>
      <c r="CX1492" s="65"/>
      <c r="CY1492" s="65"/>
      <c r="CZ1492" s="65"/>
      <c r="DA1492" s="65"/>
      <c r="DB1492" s="65"/>
      <c r="DC1492" s="65"/>
      <c r="DD1492" s="65"/>
      <c r="DE1492" s="65"/>
      <c r="DF1492" s="65"/>
      <c r="DG1492" s="65"/>
      <c r="DH1492" s="65"/>
      <c r="DI1492" s="65"/>
      <c r="DJ1492" s="65"/>
      <c r="DK1492" s="65"/>
      <c r="DL1492" s="65"/>
      <c r="DM1492" s="65"/>
      <c r="DN1492" s="65"/>
      <c r="DO1492" s="65"/>
      <c r="DP1492" s="65"/>
      <c r="DQ1492" s="65"/>
      <c r="DR1492" s="65"/>
      <c r="DS1492" s="65"/>
      <c r="DT1492" s="65"/>
      <c r="DU1492" s="65"/>
      <c r="DV1492" s="65"/>
      <c r="DW1492" s="65"/>
      <c r="DX1492" s="65"/>
      <c r="DY1492" s="65"/>
      <c r="DZ1492" s="65"/>
      <c r="EA1492" s="65"/>
    </row>
    <row r="1493" spans="1:131" x14ac:dyDescent="0.25">
      <c r="A1493" s="65"/>
      <c r="B1493" s="65"/>
      <c r="C1493" s="65"/>
      <c r="D1493" s="65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65"/>
      <c r="X1493" s="65"/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  <c r="AL1493" s="65"/>
      <c r="AM1493" s="65"/>
      <c r="AN1493" s="65"/>
      <c r="AO1493" s="65"/>
      <c r="AP1493" s="65"/>
      <c r="AQ1493" s="65"/>
      <c r="AR1493" s="65"/>
      <c r="AS1493" s="65"/>
      <c r="AT1493" s="65"/>
      <c r="AU1493" s="65"/>
      <c r="AV1493" s="65"/>
      <c r="AW1493" s="65"/>
      <c r="AX1493" s="65"/>
      <c r="AY1493" s="65"/>
      <c r="AZ1493" s="65"/>
      <c r="BA1493" s="65"/>
      <c r="BB1493" s="65"/>
      <c r="BC1493" s="65"/>
      <c r="BD1493" s="65"/>
      <c r="BE1493" s="65"/>
      <c r="BF1493" s="65"/>
      <c r="BG1493" s="65"/>
      <c r="BH1493" s="65"/>
      <c r="BI1493" s="65"/>
      <c r="BJ1493" s="65"/>
      <c r="BK1493" s="65"/>
      <c r="BL1493" s="65"/>
      <c r="BM1493" s="65"/>
      <c r="BN1493" s="65"/>
      <c r="BO1493" s="65"/>
      <c r="BP1493" s="65"/>
      <c r="BQ1493" s="65"/>
      <c r="BR1493" s="65"/>
      <c r="BS1493" s="65"/>
      <c r="BT1493" s="65"/>
      <c r="BU1493" s="65"/>
      <c r="BV1493" s="65"/>
      <c r="BW1493" s="65"/>
      <c r="BX1493" s="65"/>
      <c r="BY1493" s="65"/>
      <c r="BZ1493" s="65"/>
      <c r="CA1493" s="65"/>
      <c r="CB1493" s="65"/>
      <c r="CC1493" s="65"/>
      <c r="CD1493" s="65"/>
      <c r="CE1493" s="65"/>
      <c r="CF1493" s="65"/>
      <c r="CG1493" s="65"/>
      <c r="CH1493" s="65"/>
      <c r="CI1493" s="65"/>
      <c r="CJ1493" s="65"/>
      <c r="CK1493" s="65"/>
      <c r="CL1493" s="65"/>
      <c r="CM1493" s="65"/>
      <c r="CN1493" s="65"/>
      <c r="CO1493" s="65"/>
      <c r="CP1493" s="65"/>
      <c r="CQ1493" s="65"/>
      <c r="CR1493" s="65"/>
      <c r="CS1493" s="65"/>
      <c r="CT1493" s="65"/>
      <c r="CU1493" s="65"/>
      <c r="CV1493" s="65"/>
      <c r="CW1493" s="65"/>
      <c r="CX1493" s="65"/>
      <c r="CY1493" s="65"/>
      <c r="CZ1493" s="65"/>
      <c r="DA1493" s="65"/>
      <c r="DB1493" s="65"/>
      <c r="DC1493" s="65"/>
      <c r="DD1493" s="65"/>
      <c r="DE1493" s="65"/>
      <c r="DF1493" s="65"/>
      <c r="DG1493" s="65"/>
      <c r="DH1493" s="65"/>
      <c r="DI1493" s="65"/>
      <c r="DJ1493" s="65"/>
      <c r="DK1493" s="65"/>
      <c r="DL1493" s="65"/>
      <c r="DM1493" s="65"/>
      <c r="DN1493" s="65"/>
      <c r="DO1493" s="65"/>
      <c r="DP1493" s="65"/>
      <c r="DQ1493" s="65"/>
      <c r="DR1493" s="65"/>
      <c r="DS1493" s="65"/>
      <c r="DT1493" s="65"/>
      <c r="DU1493" s="65"/>
      <c r="DV1493" s="65"/>
      <c r="DW1493" s="65"/>
      <c r="DX1493" s="65"/>
      <c r="DY1493" s="65"/>
      <c r="DZ1493" s="65"/>
      <c r="EA1493" s="65"/>
    </row>
    <row r="1494" spans="1:131" x14ac:dyDescent="0.25">
      <c r="A1494" s="65"/>
      <c r="B1494" s="65"/>
      <c r="C1494" s="65"/>
      <c r="D1494" s="65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65"/>
      <c r="X1494" s="65"/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  <c r="AL1494" s="65"/>
      <c r="AM1494" s="65"/>
      <c r="AN1494" s="65"/>
      <c r="AO1494" s="65"/>
      <c r="AP1494" s="65"/>
      <c r="AQ1494" s="65"/>
      <c r="AR1494" s="65"/>
      <c r="AS1494" s="65"/>
      <c r="AT1494" s="65"/>
      <c r="AU1494" s="65"/>
      <c r="AV1494" s="65"/>
      <c r="AW1494" s="65"/>
      <c r="AX1494" s="65"/>
      <c r="AY1494" s="65"/>
      <c r="AZ1494" s="65"/>
      <c r="BA1494" s="65"/>
      <c r="BB1494" s="65"/>
      <c r="BC1494" s="65"/>
      <c r="BD1494" s="65"/>
      <c r="BE1494" s="65"/>
      <c r="BF1494" s="65"/>
      <c r="BG1494" s="65"/>
      <c r="BH1494" s="65"/>
      <c r="BI1494" s="65"/>
      <c r="BJ1494" s="65"/>
      <c r="BK1494" s="65"/>
      <c r="BL1494" s="65"/>
      <c r="BM1494" s="65"/>
      <c r="BN1494" s="65"/>
      <c r="BO1494" s="65"/>
      <c r="BP1494" s="65"/>
      <c r="BQ1494" s="65"/>
      <c r="BR1494" s="65"/>
      <c r="BS1494" s="65"/>
      <c r="BT1494" s="65"/>
      <c r="BU1494" s="65"/>
      <c r="BV1494" s="65"/>
      <c r="BW1494" s="65"/>
      <c r="BX1494" s="65"/>
      <c r="BY1494" s="65"/>
      <c r="BZ1494" s="65"/>
      <c r="CA1494" s="65"/>
      <c r="CB1494" s="65"/>
      <c r="CC1494" s="65"/>
      <c r="CD1494" s="65"/>
      <c r="CE1494" s="65"/>
      <c r="CF1494" s="65"/>
      <c r="CG1494" s="65"/>
      <c r="CH1494" s="65"/>
      <c r="CI1494" s="65"/>
      <c r="CJ1494" s="65"/>
      <c r="CK1494" s="65"/>
      <c r="CL1494" s="65"/>
      <c r="CM1494" s="65"/>
      <c r="CN1494" s="65"/>
      <c r="CO1494" s="65"/>
      <c r="CP1494" s="65"/>
      <c r="CQ1494" s="65"/>
      <c r="CR1494" s="65"/>
      <c r="CS1494" s="65"/>
      <c r="CT1494" s="65"/>
      <c r="CU1494" s="65"/>
      <c r="CV1494" s="65"/>
      <c r="CW1494" s="65"/>
      <c r="CX1494" s="65"/>
      <c r="CY1494" s="65"/>
      <c r="CZ1494" s="65"/>
      <c r="DA1494" s="65"/>
      <c r="DB1494" s="65"/>
      <c r="DC1494" s="65"/>
      <c r="DD1494" s="65"/>
      <c r="DE1494" s="65"/>
      <c r="DF1494" s="65"/>
      <c r="DG1494" s="65"/>
      <c r="DH1494" s="65"/>
      <c r="DI1494" s="65"/>
      <c r="DJ1494" s="65"/>
      <c r="DK1494" s="65"/>
      <c r="DL1494" s="65"/>
      <c r="DM1494" s="65"/>
      <c r="DN1494" s="65"/>
      <c r="DO1494" s="65"/>
      <c r="DP1494" s="65"/>
      <c r="DQ1494" s="65"/>
      <c r="DR1494" s="65"/>
      <c r="DS1494" s="65"/>
      <c r="DT1494" s="65"/>
      <c r="DU1494" s="65"/>
      <c r="DV1494" s="65"/>
      <c r="DW1494" s="65"/>
      <c r="DX1494" s="65"/>
      <c r="DY1494" s="65"/>
      <c r="DZ1494" s="65"/>
      <c r="EA1494" s="65"/>
    </row>
    <row r="1495" spans="1:131" x14ac:dyDescent="0.25">
      <c r="A1495" s="65"/>
      <c r="B1495" s="65"/>
      <c r="C1495" s="65"/>
      <c r="D1495" s="65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65"/>
      <c r="X1495" s="65"/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  <c r="AL1495" s="65"/>
      <c r="AM1495" s="65"/>
      <c r="AN1495" s="65"/>
      <c r="AO1495" s="65"/>
      <c r="AP1495" s="65"/>
      <c r="AQ1495" s="65"/>
      <c r="AR1495" s="65"/>
      <c r="AS1495" s="65"/>
      <c r="AT1495" s="65"/>
      <c r="AU1495" s="65"/>
      <c r="AV1495" s="65"/>
      <c r="AW1495" s="65"/>
      <c r="AX1495" s="65"/>
      <c r="AY1495" s="65"/>
      <c r="AZ1495" s="65"/>
      <c r="BA1495" s="65"/>
      <c r="BB1495" s="65"/>
      <c r="BC1495" s="65"/>
      <c r="BD1495" s="65"/>
      <c r="BE1495" s="65"/>
      <c r="BF1495" s="65"/>
      <c r="BG1495" s="65"/>
      <c r="BH1495" s="65"/>
      <c r="BI1495" s="65"/>
      <c r="BJ1495" s="65"/>
      <c r="BK1495" s="65"/>
      <c r="BL1495" s="65"/>
      <c r="BM1495" s="65"/>
      <c r="BN1495" s="65"/>
      <c r="BO1495" s="65"/>
      <c r="BP1495" s="65"/>
      <c r="BQ1495" s="65"/>
      <c r="BR1495" s="65"/>
      <c r="BS1495" s="65"/>
      <c r="BT1495" s="65"/>
      <c r="BU1495" s="65"/>
      <c r="BV1495" s="65"/>
      <c r="BW1495" s="65"/>
      <c r="BX1495" s="65"/>
      <c r="BY1495" s="65"/>
      <c r="BZ1495" s="65"/>
      <c r="CA1495" s="65"/>
      <c r="CB1495" s="65"/>
      <c r="CC1495" s="65"/>
      <c r="CD1495" s="65"/>
      <c r="CE1495" s="65"/>
      <c r="CF1495" s="65"/>
      <c r="CG1495" s="65"/>
      <c r="CH1495" s="65"/>
      <c r="CI1495" s="65"/>
      <c r="CJ1495" s="65"/>
      <c r="CK1495" s="65"/>
      <c r="CL1495" s="65"/>
      <c r="CM1495" s="65"/>
      <c r="CN1495" s="65"/>
      <c r="CO1495" s="65"/>
      <c r="CP1495" s="65"/>
      <c r="CQ1495" s="65"/>
      <c r="CR1495" s="65"/>
      <c r="CS1495" s="65"/>
      <c r="CT1495" s="65"/>
      <c r="CU1495" s="65"/>
      <c r="CV1495" s="65"/>
      <c r="CW1495" s="65"/>
      <c r="CX1495" s="65"/>
      <c r="CY1495" s="65"/>
      <c r="CZ1495" s="65"/>
      <c r="DA1495" s="65"/>
      <c r="DB1495" s="65"/>
      <c r="DC1495" s="65"/>
      <c r="DD1495" s="65"/>
      <c r="DE1495" s="65"/>
      <c r="DF1495" s="65"/>
      <c r="DG1495" s="65"/>
      <c r="DH1495" s="65"/>
      <c r="DI1495" s="65"/>
      <c r="DJ1495" s="65"/>
      <c r="DK1495" s="65"/>
      <c r="DL1495" s="65"/>
      <c r="DM1495" s="65"/>
      <c r="DN1495" s="65"/>
      <c r="DO1495" s="65"/>
      <c r="DP1495" s="65"/>
      <c r="DQ1495" s="65"/>
      <c r="DR1495" s="65"/>
      <c r="DS1495" s="65"/>
      <c r="DT1495" s="65"/>
      <c r="DU1495" s="65"/>
      <c r="DV1495" s="65"/>
      <c r="DW1495" s="65"/>
      <c r="DX1495" s="65"/>
      <c r="DY1495" s="65"/>
      <c r="DZ1495" s="65"/>
      <c r="EA1495" s="65"/>
    </row>
    <row r="1496" spans="1:131" x14ac:dyDescent="0.25">
      <c r="A1496" s="65"/>
      <c r="B1496" s="65"/>
      <c r="C1496" s="65"/>
      <c r="D1496" s="65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65"/>
      <c r="X1496" s="65"/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  <c r="AL1496" s="65"/>
      <c r="AM1496" s="65"/>
      <c r="AN1496" s="65"/>
      <c r="AO1496" s="65"/>
      <c r="AP1496" s="65"/>
      <c r="AQ1496" s="65"/>
      <c r="AR1496" s="65"/>
      <c r="AS1496" s="65"/>
      <c r="AT1496" s="65"/>
      <c r="AU1496" s="65"/>
      <c r="AV1496" s="65"/>
      <c r="AW1496" s="65"/>
      <c r="AX1496" s="65"/>
      <c r="AY1496" s="65"/>
      <c r="AZ1496" s="65"/>
      <c r="BA1496" s="65"/>
      <c r="BB1496" s="65"/>
      <c r="BC1496" s="65"/>
      <c r="BD1496" s="65"/>
      <c r="BE1496" s="65"/>
      <c r="BF1496" s="65"/>
      <c r="BG1496" s="65"/>
      <c r="BH1496" s="65"/>
      <c r="BI1496" s="65"/>
      <c r="BJ1496" s="65"/>
      <c r="BK1496" s="65"/>
      <c r="BL1496" s="65"/>
      <c r="BM1496" s="65"/>
      <c r="BN1496" s="65"/>
      <c r="BO1496" s="65"/>
      <c r="BP1496" s="65"/>
      <c r="BQ1496" s="65"/>
      <c r="BR1496" s="65"/>
      <c r="BS1496" s="65"/>
      <c r="BT1496" s="65"/>
      <c r="BU1496" s="65"/>
      <c r="BV1496" s="65"/>
      <c r="BW1496" s="65"/>
      <c r="BX1496" s="65"/>
      <c r="BY1496" s="65"/>
      <c r="BZ1496" s="65"/>
      <c r="CA1496" s="65"/>
      <c r="CB1496" s="65"/>
      <c r="CC1496" s="65"/>
      <c r="CD1496" s="65"/>
      <c r="CE1496" s="65"/>
      <c r="CF1496" s="65"/>
      <c r="CG1496" s="65"/>
      <c r="CH1496" s="65"/>
      <c r="CI1496" s="65"/>
      <c r="CJ1496" s="65"/>
      <c r="CK1496" s="65"/>
      <c r="CL1496" s="65"/>
      <c r="CM1496" s="65"/>
      <c r="CN1496" s="65"/>
      <c r="CO1496" s="65"/>
      <c r="CP1496" s="65"/>
      <c r="CQ1496" s="65"/>
      <c r="CR1496" s="65"/>
      <c r="CS1496" s="65"/>
      <c r="CT1496" s="65"/>
      <c r="CU1496" s="65"/>
      <c r="CV1496" s="65"/>
      <c r="CW1496" s="65"/>
      <c r="CX1496" s="65"/>
      <c r="CY1496" s="65"/>
      <c r="CZ1496" s="65"/>
      <c r="DA1496" s="65"/>
      <c r="DB1496" s="65"/>
      <c r="DC1496" s="65"/>
      <c r="DD1496" s="65"/>
      <c r="DE1496" s="65"/>
      <c r="DF1496" s="65"/>
      <c r="DG1496" s="65"/>
      <c r="DH1496" s="65"/>
      <c r="DI1496" s="65"/>
      <c r="DJ1496" s="65"/>
      <c r="DK1496" s="65"/>
      <c r="DL1496" s="65"/>
      <c r="DM1496" s="65"/>
      <c r="DN1496" s="65"/>
      <c r="DO1496" s="65"/>
      <c r="DP1496" s="65"/>
      <c r="DQ1496" s="65"/>
      <c r="DR1496" s="65"/>
      <c r="DS1496" s="65"/>
      <c r="DT1496" s="65"/>
      <c r="DU1496" s="65"/>
      <c r="DV1496" s="65"/>
      <c r="DW1496" s="65"/>
      <c r="DX1496" s="65"/>
      <c r="DY1496" s="65"/>
      <c r="DZ1496" s="65"/>
      <c r="EA1496" s="65"/>
    </row>
    <row r="1497" spans="1:131" x14ac:dyDescent="0.25">
      <c r="A1497" s="65"/>
      <c r="B1497" s="65"/>
      <c r="C1497" s="65"/>
      <c r="D1497" s="65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65"/>
      <c r="X1497" s="65"/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  <c r="AL1497" s="65"/>
      <c r="AM1497" s="65"/>
      <c r="AN1497" s="65"/>
      <c r="AO1497" s="65"/>
      <c r="AP1497" s="65"/>
      <c r="AQ1497" s="65"/>
      <c r="AR1497" s="65"/>
      <c r="AS1497" s="65"/>
      <c r="AT1497" s="65"/>
      <c r="AU1497" s="65"/>
      <c r="AV1497" s="65"/>
      <c r="AW1497" s="65"/>
      <c r="AX1497" s="65"/>
      <c r="AY1497" s="65"/>
      <c r="AZ1497" s="65"/>
      <c r="BA1497" s="65"/>
      <c r="BB1497" s="65"/>
      <c r="BC1497" s="65"/>
      <c r="BD1497" s="65"/>
      <c r="BE1497" s="65"/>
      <c r="BF1497" s="65"/>
      <c r="BG1497" s="65"/>
      <c r="BH1497" s="65"/>
      <c r="BI1497" s="65"/>
      <c r="BJ1497" s="65"/>
      <c r="BK1497" s="65"/>
      <c r="BL1497" s="65"/>
      <c r="BM1497" s="65"/>
      <c r="BN1497" s="65"/>
      <c r="BO1497" s="65"/>
      <c r="BP1497" s="65"/>
      <c r="BQ1497" s="65"/>
      <c r="BR1497" s="65"/>
      <c r="BS1497" s="65"/>
      <c r="BT1497" s="65"/>
      <c r="BU1497" s="65"/>
      <c r="BV1497" s="65"/>
      <c r="BW1497" s="65"/>
      <c r="BX1497" s="65"/>
      <c r="BY1497" s="65"/>
      <c r="BZ1497" s="65"/>
      <c r="CA1497" s="65"/>
      <c r="CB1497" s="65"/>
      <c r="CC1497" s="65"/>
      <c r="CD1497" s="65"/>
      <c r="CE1497" s="65"/>
      <c r="CF1497" s="65"/>
      <c r="CG1497" s="65"/>
      <c r="CH1497" s="65"/>
      <c r="CI1497" s="65"/>
      <c r="CJ1497" s="65"/>
      <c r="CK1497" s="65"/>
      <c r="CL1497" s="65"/>
      <c r="CM1497" s="65"/>
      <c r="CN1497" s="65"/>
      <c r="CO1497" s="65"/>
      <c r="CP1497" s="65"/>
      <c r="CQ1497" s="65"/>
      <c r="CR1497" s="65"/>
      <c r="CS1497" s="65"/>
      <c r="CT1497" s="65"/>
      <c r="CU1497" s="65"/>
      <c r="CV1497" s="65"/>
      <c r="CW1497" s="65"/>
      <c r="CX1497" s="65"/>
      <c r="CY1497" s="65"/>
      <c r="CZ1497" s="65"/>
      <c r="DA1497" s="65"/>
      <c r="DB1497" s="65"/>
      <c r="DC1497" s="65"/>
      <c r="DD1497" s="65"/>
      <c r="DE1497" s="65"/>
      <c r="DF1497" s="65"/>
      <c r="DG1497" s="65"/>
      <c r="DH1497" s="65"/>
      <c r="DI1497" s="65"/>
      <c r="DJ1497" s="65"/>
      <c r="DK1497" s="65"/>
      <c r="DL1497" s="65"/>
      <c r="DM1497" s="65"/>
      <c r="DN1497" s="65"/>
      <c r="DO1497" s="65"/>
      <c r="DP1497" s="65"/>
      <c r="DQ1497" s="65"/>
      <c r="DR1497" s="65"/>
      <c r="DS1497" s="65"/>
      <c r="DT1497" s="65"/>
      <c r="DU1497" s="65"/>
      <c r="DV1497" s="65"/>
      <c r="DW1497" s="65"/>
      <c r="DX1497" s="65"/>
      <c r="DY1497" s="65"/>
      <c r="DZ1497" s="65"/>
      <c r="EA1497" s="65"/>
    </row>
    <row r="1498" spans="1:131" x14ac:dyDescent="0.25">
      <c r="A1498" s="65"/>
      <c r="B1498" s="65"/>
      <c r="C1498" s="65"/>
      <c r="D1498" s="65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65"/>
      <c r="X1498" s="65"/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  <c r="AL1498" s="65"/>
      <c r="AM1498" s="65"/>
      <c r="AN1498" s="65"/>
      <c r="AO1498" s="65"/>
      <c r="AP1498" s="65"/>
      <c r="AQ1498" s="65"/>
      <c r="AR1498" s="65"/>
      <c r="AS1498" s="65"/>
      <c r="AT1498" s="65"/>
      <c r="AU1498" s="65"/>
      <c r="AV1498" s="65"/>
      <c r="AW1498" s="65"/>
      <c r="AX1498" s="65"/>
      <c r="AY1498" s="65"/>
      <c r="AZ1498" s="65"/>
      <c r="BA1498" s="65"/>
      <c r="BB1498" s="65"/>
      <c r="BC1498" s="65"/>
      <c r="BD1498" s="65"/>
      <c r="BE1498" s="65"/>
      <c r="BF1498" s="65"/>
      <c r="BG1498" s="65"/>
      <c r="BH1498" s="65"/>
      <c r="BI1498" s="65"/>
      <c r="BJ1498" s="65"/>
      <c r="BK1498" s="65"/>
      <c r="BL1498" s="65"/>
      <c r="BM1498" s="65"/>
      <c r="BN1498" s="65"/>
      <c r="BO1498" s="65"/>
      <c r="BP1498" s="65"/>
      <c r="BQ1498" s="65"/>
      <c r="BR1498" s="65"/>
      <c r="BS1498" s="65"/>
      <c r="BT1498" s="65"/>
      <c r="BU1498" s="65"/>
      <c r="BV1498" s="65"/>
      <c r="BW1498" s="65"/>
      <c r="BX1498" s="65"/>
      <c r="BY1498" s="65"/>
      <c r="BZ1498" s="65"/>
      <c r="CA1498" s="65"/>
      <c r="CB1498" s="65"/>
      <c r="CC1498" s="65"/>
      <c r="CD1498" s="65"/>
      <c r="CE1498" s="65"/>
      <c r="CF1498" s="65"/>
      <c r="CG1498" s="65"/>
      <c r="CH1498" s="65"/>
      <c r="CI1498" s="65"/>
      <c r="CJ1498" s="65"/>
      <c r="CK1498" s="65"/>
      <c r="CL1498" s="65"/>
      <c r="CM1498" s="65"/>
      <c r="CN1498" s="65"/>
      <c r="CO1498" s="65"/>
      <c r="CP1498" s="65"/>
      <c r="CQ1498" s="65"/>
      <c r="CR1498" s="65"/>
      <c r="CS1498" s="65"/>
      <c r="CT1498" s="65"/>
      <c r="CU1498" s="65"/>
      <c r="CV1498" s="65"/>
      <c r="CW1498" s="65"/>
      <c r="CX1498" s="65"/>
      <c r="CY1498" s="65"/>
      <c r="CZ1498" s="65"/>
      <c r="DA1498" s="65"/>
      <c r="DB1498" s="65"/>
      <c r="DC1498" s="65"/>
      <c r="DD1498" s="65"/>
      <c r="DE1498" s="65"/>
      <c r="DF1498" s="65"/>
      <c r="DG1498" s="65"/>
      <c r="DH1498" s="65"/>
      <c r="DI1498" s="65"/>
      <c r="DJ1498" s="65"/>
      <c r="DK1498" s="65"/>
      <c r="DL1498" s="65"/>
      <c r="DM1498" s="65"/>
      <c r="DN1498" s="65"/>
      <c r="DO1498" s="65"/>
      <c r="DP1498" s="65"/>
      <c r="DQ1498" s="65"/>
      <c r="DR1498" s="65"/>
      <c r="DS1498" s="65"/>
      <c r="DT1498" s="65"/>
      <c r="DU1498" s="65"/>
      <c r="DV1498" s="65"/>
      <c r="DW1498" s="65"/>
      <c r="DX1498" s="65"/>
      <c r="DY1498" s="65"/>
      <c r="DZ1498" s="65"/>
      <c r="EA1498" s="65"/>
    </row>
    <row r="1499" spans="1:131" x14ac:dyDescent="0.25">
      <c r="A1499" s="65"/>
      <c r="B1499" s="65"/>
      <c r="C1499" s="65"/>
      <c r="D1499" s="65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65"/>
      <c r="X1499" s="65"/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  <c r="AL1499" s="65"/>
      <c r="AM1499" s="65"/>
      <c r="AN1499" s="65"/>
      <c r="AO1499" s="65"/>
      <c r="AP1499" s="65"/>
      <c r="AQ1499" s="65"/>
      <c r="AR1499" s="65"/>
      <c r="AS1499" s="65"/>
      <c r="AT1499" s="65"/>
      <c r="AU1499" s="65"/>
      <c r="AV1499" s="65"/>
      <c r="AW1499" s="65"/>
      <c r="AX1499" s="65"/>
      <c r="AY1499" s="65"/>
      <c r="AZ1499" s="65"/>
      <c r="BA1499" s="65"/>
      <c r="BB1499" s="65"/>
      <c r="BC1499" s="65"/>
      <c r="BD1499" s="65"/>
      <c r="BE1499" s="65"/>
      <c r="BF1499" s="65"/>
      <c r="BG1499" s="65"/>
      <c r="BH1499" s="65"/>
      <c r="BI1499" s="65"/>
      <c r="BJ1499" s="65"/>
      <c r="BK1499" s="65"/>
      <c r="BL1499" s="65"/>
      <c r="BM1499" s="65"/>
      <c r="BN1499" s="65"/>
      <c r="BO1499" s="65"/>
      <c r="BP1499" s="65"/>
      <c r="BQ1499" s="65"/>
      <c r="BR1499" s="65"/>
      <c r="BS1499" s="65"/>
      <c r="BT1499" s="65"/>
      <c r="BU1499" s="65"/>
      <c r="BV1499" s="65"/>
      <c r="BW1499" s="65"/>
      <c r="BX1499" s="65"/>
      <c r="BY1499" s="65"/>
      <c r="BZ1499" s="65"/>
      <c r="CA1499" s="65"/>
      <c r="CB1499" s="65"/>
      <c r="CC1499" s="65"/>
      <c r="CD1499" s="65"/>
      <c r="CE1499" s="65"/>
      <c r="CF1499" s="65"/>
      <c r="CG1499" s="65"/>
      <c r="CH1499" s="65"/>
      <c r="CI1499" s="65"/>
      <c r="CJ1499" s="65"/>
      <c r="CK1499" s="65"/>
      <c r="CL1499" s="65"/>
      <c r="CM1499" s="65"/>
      <c r="CN1499" s="65"/>
      <c r="CO1499" s="65"/>
      <c r="CP1499" s="65"/>
      <c r="CQ1499" s="65"/>
      <c r="CR1499" s="65"/>
      <c r="CS1499" s="65"/>
      <c r="CT1499" s="65"/>
      <c r="CU1499" s="65"/>
      <c r="CV1499" s="65"/>
      <c r="CW1499" s="65"/>
      <c r="CX1499" s="65"/>
      <c r="CY1499" s="65"/>
      <c r="CZ1499" s="65"/>
      <c r="DA1499" s="65"/>
      <c r="DB1499" s="65"/>
      <c r="DC1499" s="65"/>
      <c r="DD1499" s="65"/>
      <c r="DE1499" s="65"/>
      <c r="DF1499" s="65"/>
      <c r="DG1499" s="65"/>
      <c r="DH1499" s="65"/>
      <c r="DI1499" s="65"/>
      <c r="DJ1499" s="65"/>
      <c r="DK1499" s="65"/>
      <c r="DL1499" s="65"/>
      <c r="DM1499" s="65"/>
      <c r="DN1499" s="65"/>
      <c r="DO1499" s="65"/>
      <c r="DP1499" s="65"/>
      <c r="DQ1499" s="65"/>
      <c r="DR1499" s="65"/>
      <c r="DS1499" s="65"/>
      <c r="DT1499" s="65"/>
      <c r="DU1499" s="65"/>
      <c r="DV1499" s="65"/>
      <c r="DW1499" s="65"/>
      <c r="DX1499" s="65"/>
      <c r="DY1499" s="65"/>
      <c r="DZ1499" s="65"/>
      <c r="EA1499" s="65"/>
    </row>
    <row r="1500" spans="1:131" x14ac:dyDescent="0.25">
      <c r="A1500" s="65"/>
      <c r="B1500" s="65"/>
      <c r="C1500" s="65"/>
      <c r="D1500" s="65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65"/>
      <c r="X1500" s="65"/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  <c r="AL1500" s="65"/>
      <c r="AM1500" s="65"/>
      <c r="AN1500" s="65"/>
      <c r="AO1500" s="65"/>
      <c r="AP1500" s="65"/>
      <c r="AQ1500" s="65"/>
      <c r="AR1500" s="65"/>
      <c r="AS1500" s="65"/>
      <c r="AT1500" s="65"/>
      <c r="AU1500" s="65"/>
      <c r="AV1500" s="65"/>
      <c r="AW1500" s="65"/>
      <c r="AX1500" s="65"/>
      <c r="AY1500" s="65"/>
      <c r="AZ1500" s="65"/>
      <c r="BA1500" s="65"/>
      <c r="BB1500" s="65"/>
      <c r="BC1500" s="65"/>
      <c r="BD1500" s="65"/>
      <c r="BE1500" s="65"/>
      <c r="BF1500" s="65"/>
      <c r="BG1500" s="65"/>
      <c r="BH1500" s="65"/>
      <c r="BI1500" s="65"/>
      <c r="BJ1500" s="65"/>
      <c r="BK1500" s="65"/>
      <c r="BL1500" s="65"/>
      <c r="BM1500" s="65"/>
      <c r="BN1500" s="65"/>
      <c r="BO1500" s="65"/>
      <c r="BP1500" s="65"/>
      <c r="BQ1500" s="65"/>
      <c r="BR1500" s="65"/>
      <c r="BS1500" s="65"/>
      <c r="BT1500" s="65"/>
      <c r="BU1500" s="65"/>
      <c r="BV1500" s="65"/>
      <c r="BW1500" s="65"/>
      <c r="BX1500" s="65"/>
      <c r="BY1500" s="65"/>
      <c r="BZ1500" s="65"/>
      <c r="CA1500" s="65"/>
      <c r="CB1500" s="65"/>
      <c r="CC1500" s="65"/>
      <c r="CD1500" s="65"/>
      <c r="CE1500" s="65"/>
      <c r="CF1500" s="65"/>
      <c r="CG1500" s="65"/>
      <c r="CH1500" s="65"/>
      <c r="CI1500" s="65"/>
      <c r="CJ1500" s="65"/>
      <c r="CK1500" s="65"/>
      <c r="CL1500" s="65"/>
      <c r="CM1500" s="65"/>
      <c r="CN1500" s="65"/>
      <c r="CO1500" s="65"/>
      <c r="CP1500" s="65"/>
      <c r="CQ1500" s="65"/>
      <c r="CR1500" s="65"/>
      <c r="CS1500" s="65"/>
      <c r="CT1500" s="65"/>
      <c r="CU1500" s="65"/>
      <c r="CV1500" s="65"/>
      <c r="CW1500" s="65"/>
      <c r="CX1500" s="65"/>
      <c r="CY1500" s="65"/>
      <c r="CZ1500" s="65"/>
      <c r="DA1500" s="65"/>
      <c r="DB1500" s="65"/>
      <c r="DC1500" s="65"/>
      <c r="DD1500" s="65"/>
      <c r="DE1500" s="65"/>
      <c r="DF1500" s="65"/>
      <c r="DG1500" s="65"/>
      <c r="DH1500" s="65"/>
      <c r="DI1500" s="65"/>
      <c r="DJ1500" s="65"/>
      <c r="DK1500" s="65"/>
      <c r="DL1500" s="65"/>
      <c r="DM1500" s="65"/>
      <c r="DN1500" s="65"/>
      <c r="DO1500" s="65"/>
      <c r="DP1500" s="65"/>
      <c r="DQ1500" s="65"/>
      <c r="DR1500" s="65"/>
      <c r="DS1500" s="65"/>
      <c r="DT1500" s="65"/>
      <c r="DU1500" s="65"/>
      <c r="DV1500" s="65"/>
      <c r="DW1500" s="65"/>
      <c r="DX1500" s="65"/>
      <c r="DY1500" s="65"/>
      <c r="DZ1500" s="65"/>
      <c r="EA1500" s="65"/>
    </row>
    <row r="1501" spans="1:131" x14ac:dyDescent="0.25">
      <c r="A1501" s="65"/>
      <c r="B1501" s="65"/>
      <c r="C1501" s="65"/>
      <c r="D1501" s="65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65"/>
      <c r="X1501" s="65"/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  <c r="AL1501" s="65"/>
      <c r="AM1501" s="65"/>
      <c r="AN1501" s="65"/>
      <c r="AO1501" s="65"/>
      <c r="AP1501" s="65"/>
      <c r="AQ1501" s="65"/>
      <c r="AR1501" s="65"/>
      <c r="AS1501" s="65"/>
      <c r="AT1501" s="65"/>
      <c r="AU1501" s="65"/>
      <c r="AV1501" s="65"/>
      <c r="AW1501" s="65"/>
      <c r="AX1501" s="65"/>
      <c r="AY1501" s="65"/>
      <c r="AZ1501" s="65"/>
      <c r="BA1501" s="65"/>
      <c r="BB1501" s="65"/>
      <c r="BC1501" s="65"/>
      <c r="BD1501" s="65"/>
      <c r="BE1501" s="65"/>
      <c r="BF1501" s="65"/>
      <c r="BG1501" s="65"/>
      <c r="BH1501" s="65"/>
      <c r="BI1501" s="65"/>
      <c r="BJ1501" s="65"/>
      <c r="BK1501" s="65"/>
      <c r="BL1501" s="65"/>
      <c r="BM1501" s="65"/>
      <c r="BN1501" s="65"/>
      <c r="BO1501" s="65"/>
      <c r="BP1501" s="65"/>
      <c r="BQ1501" s="65"/>
      <c r="BR1501" s="65"/>
      <c r="BS1501" s="65"/>
      <c r="BT1501" s="65"/>
      <c r="BU1501" s="65"/>
      <c r="BV1501" s="65"/>
      <c r="BW1501" s="65"/>
      <c r="BX1501" s="65"/>
      <c r="BY1501" s="65"/>
      <c r="BZ1501" s="65"/>
      <c r="CA1501" s="65"/>
      <c r="CB1501" s="65"/>
      <c r="CC1501" s="65"/>
      <c r="CD1501" s="65"/>
      <c r="CE1501" s="65"/>
      <c r="CF1501" s="65"/>
      <c r="CG1501" s="65"/>
      <c r="CH1501" s="65"/>
      <c r="CI1501" s="65"/>
      <c r="CJ1501" s="65"/>
      <c r="CK1501" s="65"/>
      <c r="CL1501" s="65"/>
      <c r="CM1501" s="65"/>
      <c r="CN1501" s="65"/>
      <c r="CO1501" s="65"/>
      <c r="CP1501" s="65"/>
      <c r="CQ1501" s="65"/>
      <c r="CR1501" s="65"/>
      <c r="CS1501" s="65"/>
      <c r="CT1501" s="65"/>
      <c r="CU1501" s="65"/>
      <c r="CV1501" s="65"/>
      <c r="CW1501" s="65"/>
      <c r="CX1501" s="65"/>
      <c r="CY1501" s="65"/>
      <c r="CZ1501" s="65"/>
      <c r="DA1501" s="65"/>
      <c r="DB1501" s="65"/>
      <c r="DC1501" s="65"/>
      <c r="DD1501" s="65"/>
      <c r="DE1501" s="65"/>
      <c r="DF1501" s="65"/>
      <c r="DG1501" s="65"/>
      <c r="DH1501" s="65"/>
      <c r="DI1501" s="65"/>
      <c r="DJ1501" s="65"/>
      <c r="DK1501" s="65"/>
      <c r="DL1501" s="65"/>
      <c r="DM1501" s="65"/>
      <c r="DN1501" s="65"/>
      <c r="DO1501" s="65"/>
      <c r="DP1501" s="65"/>
      <c r="DQ1501" s="65"/>
      <c r="DR1501" s="65"/>
      <c r="DS1501" s="65"/>
      <c r="DT1501" s="65"/>
      <c r="DU1501" s="65"/>
      <c r="DV1501" s="65"/>
      <c r="DW1501" s="65"/>
      <c r="DX1501" s="65"/>
      <c r="DY1501" s="65"/>
      <c r="DZ1501" s="65"/>
      <c r="EA1501" s="65"/>
    </row>
    <row r="1502" spans="1:131" x14ac:dyDescent="0.25">
      <c r="A1502" s="65"/>
      <c r="B1502" s="65"/>
      <c r="C1502" s="65"/>
      <c r="D1502" s="65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65"/>
      <c r="X1502" s="65"/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  <c r="AL1502" s="65"/>
      <c r="AM1502" s="65"/>
      <c r="AN1502" s="65"/>
      <c r="AO1502" s="65"/>
      <c r="AP1502" s="65"/>
      <c r="AQ1502" s="65"/>
      <c r="AR1502" s="65"/>
      <c r="AS1502" s="65"/>
      <c r="AT1502" s="65"/>
      <c r="AU1502" s="65"/>
      <c r="AV1502" s="65"/>
      <c r="AW1502" s="65"/>
      <c r="AX1502" s="65"/>
      <c r="AY1502" s="65"/>
      <c r="AZ1502" s="65"/>
      <c r="BA1502" s="65"/>
      <c r="BB1502" s="65"/>
      <c r="BC1502" s="65"/>
      <c r="BD1502" s="65"/>
      <c r="BE1502" s="65"/>
      <c r="BF1502" s="65"/>
      <c r="BG1502" s="65"/>
      <c r="BH1502" s="65"/>
      <c r="BI1502" s="65"/>
      <c r="BJ1502" s="65"/>
      <c r="BK1502" s="65"/>
      <c r="BL1502" s="65"/>
      <c r="BM1502" s="65"/>
      <c r="BN1502" s="65"/>
      <c r="BO1502" s="65"/>
      <c r="BP1502" s="65"/>
      <c r="BQ1502" s="65"/>
      <c r="BR1502" s="65"/>
      <c r="BS1502" s="65"/>
      <c r="BT1502" s="65"/>
      <c r="BU1502" s="65"/>
      <c r="BV1502" s="65"/>
      <c r="BW1502" s="65"/>
      <c r="BX1502" s="65"/>
      <c r="BY1502" s="65"/>
      <c r="BZ1502" s="65"/>
      <c r="CA1502" s="65"/>
      <c r="CB1502" s="65"/>
      <c r="CC1502" s="65"/>
      <c r="CD1502" s="65"/>
      <c r="CE1502" s="65"/>
      <c r="CF1502" s="65"/>
      <c r="CG1502" s="65"/>
      <c r="CH1502" s="65"/>
      <c r="CI1502" s="65"/>
      <c r="CJ1502" s="65"/>
      <c r="CK1502" s="65"/>
      <c r="CL1502" s="65"/>
      <c r="CM1502" s="65"/>
      <c r="CN1502" s="65"/>
      <c r="CO1502" s="65"/>
      <c r="CP1502" s="65"/>
      <c r="CQ1502" s="65"/>
      <c r="CR1502" s="65"/>
      <c r="CS1502" s="65"/>
      <c r="CT1502" s="65"/>
      <c r="CU1502" s="65"/>
      <c r="CV1502" s="65"/>
      <c r="CW1502" s="65"/>
      <c r="CX1502" s="65"/>
      <c r="CY1502" s="65"/>
      <c r="CZ1502" s="65"/>
      <c r="DA1502" s="65"/>
      <c r="DB1502" s="65"/>
      <c r="DC1502" s="65"/>
      <c r="DD1502" s="65"/>
      <c r="DE1502" s="65"/>
      <c r="DF1502" s="65"/>
      <c r="DG1502" s="65"/>
      <c r="DH1502" s="65"/>
      <c r="DI1502" s="65"/>
      <c r="DJ1502" s="65"/>
      <c r="DK1502" s="65"/>
      <c r="DL1502" s="65"/>
      <c r="DM1502" s="65"/>
      <c r="DN1502" s="65"/>
      <c r="DO1502" s="65"/>
      <c r="DP1502" s="65"/>
      <c r="DQ1502" s="65"/>
      <c r="DR1502" s="65"/>
      <c r="DS1502" s="65"/>
      <c r="DT1502" s="65"/>
      <c r="DU1502" s="65"/>
      <c r="DV1502" s="65"/>
      <c r="DW1502" s="65"/>
      <c r="DX1502" s="65"/>
      <c r="DY1502" s="65"/>
      <c r="DZ1502" s="65"/>
      <c r="EA1502" s="65"/>
    </row>
    <row r="1503" spans="1:131" x14ac:dyDescent="0.25">
      <c r="A1503" s="65"/>
      <c r="B1503" s="65"/>
      <c r="C1503" s="65"/>
      <c r="D1503" s="65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65"/>
      <c r="X1503" s="65"/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  <c r="AL1503" s="65"/>
      <c r="AM1503" s="65"/>
      <c r="AN1503" s="65"/>
      <c r="AO1503" s="65"/>
      <c r="AP1503" s="65"/>
      <c r="AQ1503" s="65"/>
      <c r="AR1503" s="65"/>
      <c r="AS1503" s="65"/>
      <c r="AT1503" s="65"/>
      <c r="AU1503" s="65"/>
      <c r="AV1503" s="65"/>
      <c r="AW1503" s="65"/>
      <c r="AX1503" s="65"/>
      <c r="AY1503" s="65"/>
      <c r="AZ1503" s="65"/>
      <c r="BA1503" s="65"/>
      <c r="BB1503" s="65"/>
      <c r="BC1503" s="65"/>
      <c r="BD1503" s="65"/>
      <c r="BE1503" s="65"/>
      <c r="BF1503" s="65"/>
      <c r="BG1503" s="65"/>
      <c r="BH1503" s="65"/>
      <c r="BI1503" s="65"/>
      <c r="BJ1503" s="65"/>
      <c r="BK1503" s="65"/>
      <c r="BL1503" s="65"/>
      <c r="BM1503" s="65"/>
      <c r="BN1503" s="65"/>
      <c r="BO1503" s="65"/>
      <c r="BP1503" s="65"/>
      <c r="BQ1503" s="65"/>
      <c r="BR1503" s="65"/>
      <c r="BS1503" s="65"/>
      <c r="BT1503" s="65"/>
      <c r="BU1503" s="65"/>
      <c r="BV1503" s="65"/>
      <c r="BW1503" s="65"/>
      <c r="BX1503" s="65"/>
      <c r="BY1503" s="65"/>
      <c r="BZ1503" s="65"/>
      <c r="CA1503" s="65"/>
      <c r="CB1503" s="65"/>
      <c r="CC1503" s="65"/>
      <c r="CD1503" s="65"/>
      <c r="CE1503" s="65"/>
      <c r="CF1503" s="65"/>
      <c r="CG1503" s="65"/>
      <c r="CH1503" s="65"/>
      <c r="CI1503" s="65"/>
      <c r="CJ1503" s="65"/>
      <c r="CK1503" s="65"/>
      <c r="CL1503" s="65"/>
      <c r="CM1503" s="65"/>
      <c r="CN1503" s="65"/>
      <c r="CO1503" s="65"/>
      <c r="CP1503" s="65"/>
      <c r="CQ1503" s="65"/>
      <c r="CR1503" s="65"/>
      <c r="CS1503" s="65"/>
      <c r="CT1503" s="65"/>
      <c r="CU1503" s="65"/>
      <c r="CV1503" s="65"/>
      <c r="CW1503" s="65"/>
      <c r="CX1503" s="65"/>
      <c r="CY1503" s="65"/>
      <c r="CZ1503" s="65"/>
      <c r="DA1503" s="65"/>
      <c r="DB1503" s="65"/>
      <c r="DC1503" s="65"/>
      <c r="DD1503" s="65"/>
      <c r="DE1503" s="65"/>
      <c r="DF1503" s="65"/>
      <c r="DG1503" s="65"/>
      <c r="DH1503" s="65"/>
      <c r="DI1503" s="65"/>
      <c r="DJ1503" s="65"/>
      <c r="DK1503" s="65"/>
      <c r="DL1503" s="65"/>
      <c r="DM1503" s="65"/>
      <c r="DN1503" s="65"/>
      <c r="DO1503" s="65"/>
      <c r="DP1503" s="65"/>
      <c r="DQ1503" s="65"/>
      <c r="DR1503" s="65"/>
      <c r="DS1503" s="65"/>
      <c r="DT1503" s="65"/>
      <c r="DU1503" s="65"/>
      <c r="DV1503" s="65"/>
      <c r="DW1503" s="65"/>
      <c r="DX1503" s="65"/>
      <c r="DY1503" s="65"/>
      <c r="DZ1503" s="65"/>
      <c r="EA1503" s="65"/>
    </row>
    <row r="1504" spans="1:131" x14ac:dyDescent="0.25">
      <c r="A1504" s="65"/>
      <c r="B1504" s="65"/>
      <c r="C1504" s="65"/>
      <c r="D1504" s="65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65"/>
      <c r="X1504" s="65"/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  <c r="AL1504" s="65"/>
      <c r="AM1504" s="65"/>
      <c r="AN1504" s="65"/>
      <c r="AO1504" s="65"/>
      <c r="AP1504" s="65"/>
      <c r="AQ1504" s="65"/>
      <c r="AR1504" s="65"/>
      <c r="AS1504" s="65"/>
      <c r="AT1504" s="65"/>
      <c r="AU1504" s="65"/>
      <c r="AV1504" s="65"/>
      <c r="AW1504" s="65"/>
      <c r="AX1504" s="65"/>
      <c r="AY1504" s="65"/>
      <c r="AZ1504" s="65"/>
      <c r="BA1504" s="65"/>
      <c r="BB1504" s="65"/>
      <c r="BC1504" s="65"/>
      <c r="BD1504" s="65"/>
      <c r="BE1504" s="65"/>
      <c r="BF1504" s="65"/>
      <c r="BG1504" s="65"/>
      <c r="BH1504" s="65"/>
      <c r="BI1504" s="65"/>
      <c r="BJ1504" s="65"/>
      <c r="BK1504" s="65"/>
      <c r="BL1504" s="65"/>
      <c r="BM1504" s="65"/>
      <c r="BN1504" s="65"/>
      <c r="BO1504" s="65"/>
      <c r="BP1504" s="65"/>
      <c r="BQ1504" s="65"/>
      <c r="BR1504" s="65"/>
      <c r="BS1504" s="65"/>
      <c r="BT1504" s="65"/>
      <c r="BU1504" s="65"/>
      <c r="BV1504" s="65"/>
      <c r="BW1504" s="65"/>
      <c r="BX1504" s="65"/>
      <c r="BY1504" s="65"/>
      <c r="BZ1504" s="65"/>
      <c r="CA1504" s="65"/>
      <c r="CB1504" s="65"/>
      <c r="CC1504" s="65"/>
      <c r="CD1504" s="65"/>
      <c r="CE1504" s="65"/>
      <c r="CF1504" s="65"/>
      <c r="CG1504" s="65"/>
      <c r="CH1504" s="65"/>
      <c r="CI1504" s="65"/>
      <c r="CJ1504" s="65"/>
      <c r="CK1504" s="65"/>
      <c r="CL1504" s="65"/>
      <c r="CM1504" s="65"/>
      <c r="CN1504" s="65"/>
      <c r="CO1504" s="65"/>
      <c r="CP1504" s="65"/>
      <c r="CQ1504" s="65"/>
      <c r="CR1504" s="65"/>
      <c r="CS1504" s="65"/>
      <c r="CT1504" s="65"/>
      <c r="CU1504" s="65"/>
      <c r="CV1504" s="65"/>
      <c r="CW1504" s="65"/>
      <c r="CX1504" s="65"/>
      <c r="CY1504" s="65"/>
      <c r="CZ1504" s="65"/>
      <c r="DA1504" s="65"/>
      <c r="DB1504" s="65"/>
      <c r="DC1504" s="65"/>
      <c r="DD1504" s="65"/>
      <c r="DE1504" s="65"/>
      <c r="DF1504" s="65"/>
      <c r="DG1504" s="65"/>
      <c r="DH1504" s="65"/>
      <c r="DI1504" s="65"/>
      <c r="DJ1504" s="65"/>
      <c r="DK1504" s="65"/>
      <c r="DL1504" s="65"/>
      <c r="DM1504" s="65"/>
      <c r="DN1504" s="65"/>
      <c r="DO1504" s="65"/>
      <c r="DP1504" s="65"/>
      <c r="DQ1504" s="65"/>
      <c r="DR1504" s="65"/>
      <c r="DS1504" s="65"/>
      <c r="DT1504" s="65"/>
      <c r="DU1504" s="65"/>
      <c r="DV1504" s="65"/>
      <c r="DW1504" s="65"/>
      <c r="DX1504" s="65"/>
      <c r="DY1504" s="65"/>
      <c r="DZ1504" s="65"/>
      <c r="EA1504" s="65"/>
    </row>
    <row r="1505" spans="1:131" x14ac:dyDescent="0.25">
      <c r="A1505" s="65"/>
      <c r="B1505" s="65"/>
      <c r="C1505" s="65"/>
      <c r="D1505" s="65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65"/>
      <c r="X1505" s="65"/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  <c r="AL1505" s="65"/>
      <c r="AM1505" s="65"/>
      <c r="AN1505" s="65"/>
      <c r="AO1505" s="65"/>
      <c r="AP1505" s="65"/>
      <c r="AQ1505" s="65"/>
      <c r="AR1505" s="65"/>
      <c r="AS1505" s="65"/>
      <c r="AT1505" s="65"/>
      <c r="AU1505" s="65"/>
      <c r="AV1505" s="65"/>
      <c r="AW1505" s="65"/>
      <c r="AX1505" s="65"/>
      <c r="AY1505" s="65"/>
      <c r="AZ1505" s="65"/>
      <c r="BA1505" s="65"/>
      <c r="BB1505" s="65"/>
      <c r="BC1505" s="65"/>
      <c r="BD1505" s="65"/>
      <c r="BE1505" s="65"/>
      <c r="BF1505" s="65"/>
      <c r="BG1505" s="65"/>
      <c r="BH1505" s="65"/>
      <c r="BI1505" s="65"/>
      <c r="BJ1505" s="65"/>
      <c r="BK1505" s="65"/>
      <c r="BL1505" s="65"/>
      <c r="BM1505" s="65"/>
      <c r="BN1505" s="65"/>
      <c r="BO1505" s="65"/>
      <c r="BP1505" s="65"/>
      <c r="BQ1505" s="65"/>
      <c r="BR1505" s="65"/>
      <c r="BS1505" s="65"/>
      <c r="BT1505" s="65"/>
      <c r="BU1505" s="65"/>
      <c r="BV1505" s="65"/>
      <c r="BW1505" s="65"/>
      <c r="BX1505" s="65"/>
      <c r="BY1505" s="65"/>
      <c r="BZ1505" s="65"/>
      <c r="CA1505" s="65"/>
      <c r="CB1505" s="65"/>
      <c r="CC1505" s="65"/>
      <c r="CD1505" s="65"/>
      <c r="CE1505" s="65"/>
      <c r="CF1505" s="65"/>
      <c r="CG1505" s="65"/>
      <c r="CH1505" s="65"/>
      <c r="CI1505" s="65"/>
      <c r="CJ1505" s="65"/>
      <c r="CK1505" s="65"/>
      <c r="CL1505" s="65"/>
      <c r="CM1505" s="65"/>
      <c r="CN1505" s="65"/>
      <c r="CO1505" s="65"/>
      <c r="CP1505" s="65"/>
      <c r="CQ1505" s="65"/>
      <c r="CR1505" s="65"/>
      <c r="CS1505" s="65"/>
      <c r="CT1505" s="65"/>
      <c r="CU1505" s="65"/>
      <c r="CV1505" s="65"/>
      <c r="CW1505" s="65"/>
      <c r="CX1505" s="65"/>
      <c r="CY1505" s="65"/>
      <c r="CZ1505" s="65"/>
      <c r="DA1505" s="65"/>
      <c r="DB1505" s="65"/>
      <c r="DC1505" s="65"/>
      <c r="DD1505" s="65"/>
      <c r="DE1505" s="65"/>
      <c r="DF1505" s="65"/>
      <c r="DG1505" s="65"/>
      <c r="DH1505" s="65"/>
      <c r="DI1505" s="65"/>
      <c r="DJ1505" s="65"/>
      <c r="DK1505" s="65"/>
      <c r="DL1505" s="65"/>
      <c r="DM1505" s="65"/>
      <c r="DN1505" s="65"/>
      <c r="DO1505" s="65"/>
      <c r="DP1505" s="65"/>
      <c r="DQ1505" s="65"/>
      <c r="DR1505" s="65"/>
      <c r="DS1505" s="65"/>
      <c r="DT1505" s="65"/>
      <c r="DU1505" s="65"/>
      <c r="DV1505" s="65"/>
      <c r="DW1505" s="65"/>
      <c r="DX1505" s="65"/>
      <c r="DY1505" s="65"/>
      <c r="DZ1505" s="65"/>
      <c r="EA1505" s="65"/>
    </row>
    <row r="1506" spans="1:131" x14ac:dyDescent="0.25">
      <c r="A1506" s="65"/>
      <c r="B1506" s="65"/>
      <c r="C1506" s="65"/>
      <c r="D1506" s="65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65"/>
      <c r="X1506" s="65"/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  <c r="AL1506" s="65"/>
      <c r="AM1506" s="65"/>
      <c r="AN1506" s="65"/>
      <c r="AO1506" s="65"/>
      <c r="AP1506" s="65"/>
      <c r="AQ1506" s="65"/>
      <c r="AR1506" s="65"/>
      <c r="AS1506" s="65"/>
      <c r="AT1506" s="65"/>
      <c r="AU1506" s="65"/>
      <c r="AV1506" s="65"/>
      <c r="AW1506" s="65"/>
      <c r="AX1506" s="65"/>
      <c r="AY1506" s="65"/>
      <c r="AZ1506" s="65"/>
      <c r="BA1506" s="65"/>
      <c r="BB1506" s="65"/>
      <c r="BC1506" s="65"/>
      <c r="BD1506" s="65"/>
      <c r="BE1506" s="65"/>
      <c r="BF1506" s="65"/>
      <c r="BG1506" s="65"/>
      <c r="BH1506" s="65"/>
      <c r="BI1506" s="65"/>
      <c r="BJ1506" s="65"/>
      <c r="BK1506" s="65"/>
      <c r="BL1506" s="65"/>
      <c r="BM1506" s="65"/>
      <c r="BN1506" s="65"/>
      <c r="BO1506" s="65"/>
      <c r="BP1506" s="65"/>
      <c r="BQ1506" s="65"/>
      <c r="BR1506" s="65"/>
      <c r="BS1506" s="65"/>
      <c r="BT1506" s="65"/>
      <c r="BU1506" s="65"/>
      <c r="BV1506" s="65"/>
      <c r="BW1506" s="65"/>
      <c r="BX1506" s="65"/>
      <c r="BY1506" s="65"/>
      <c r="BZ1506" s="65"/>
      <c r="CA1506" s="65"/>
      <c r="CB1506" s="65"/>
      <c r="CC1506" s="65"/>
      <c r="CD1506" s="65"/>
      <c r="CE1506" s="65"/>
      <c r="CF1506" s="65"/>
      <c r="CG1506" s="65"/>
      <c r="CH1506" s="65"/>
      <c r="CI1506" s="65"/>
      <c r="CJ1506" s="65"/>
      <c r="CK1506" s="65"/>
      <c r="CL1506" s="65"/>
      <c r="CM1506" s="65"/>
      <c r="CN1506" s="65"/>
      <c r="CO1506" s="65"/>
      <c r="CP1506" s="65"/>
      <c r="CQ1506" s="65"/>
      <c r="CR1506" s="65"/>
      <c r="CS1506" s="65"/>
      <c r="CT1506" s="65"/>
      <c r="CU1506" s="65"/>
      <c r="CV1506" s="65"/>
      <c r="CW1506" s="65"/>
      <c r="CX1506" s="65"/>
      <c r="CY1506" s="65"/>
      <c r="CZ1506" s="65"/>
      <c r="DA1506" s="65"/>
      <c r="DB1506" s="65"/>
      <c r="DC1506" s="65"/>
      <c r="DD1506" s="65"/>
      <c r="DE1506" s="65"/>
      <c r="DF1506" s="65"/>
      <c r="DG1506" s="65"/>
      <c r="DH1506" s="65"/>
      <c r="DI1506" s="65"/>
      <c r="DJ1506" s="65"/>
      <c r="DK1506" s="65"/>
      <c r="DL1506" s="65"/>
      <c r="DM1506" s="65"/>
      <c r="DN1506" s="65"/>
      <c r="DO1506" s="65"/>
      <c r="DP1506" s="65"/>
      <c r="DQ1506" s="65"/>
      <c r="DR1506" s="65"/>
      <c r="DS1506" s="65"/>
      <c r="DT1506" s="65"/>
      <c r="DU1506" s="65"/>
      <c r="DV1506" s="65"/>
      <c r="DW1506" s="65"/>
      <c r="DX1506" s="65"/>
      <c r="DY1506" s="65"/>
      <c r="DZ1506" s="65"/>
      <c r="EA1506" s="65"/>
    </row>
    <row r="1507" spans="1:131" x14ac:dyDescent="0.25">
      <c r="A1507" s="65"/>
      <c r="B1507" s="65"/>
      <c r="C1507" s="65"/>
      <c r="D1507" s="65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65"/>
      <c r="X1507" s="65"/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  <c r="AL1507" s="65"/>
      <c r="AM1507" s="65"/>
      <c r="AN1507" s="65"/>
      <c r="AO1507" s="65"/>
      <c r="AP1507" s="65"/>
      <c r="AQ1507" s="65"/>
      <c r="AR1507" s="65"/>
      <c r="AS1507" s="65"/>
      <c r="AT1507" s="65"/>
      <c r="AU1507" s="65"/>
      <c r="AV1507" s="65"/>
      <c r="AW1507" s="65"/>
      <c r="AX1507" s="65"/>
      <c r="AY1507" s="65"/>
      <c r="AZ1507" s="65"/>
      <c r="BA1507" s="65"/>
      <c r="BB1507" s="65"/>
      <c r="BC1507" s="65"/>
      <c r="BD1507" s="65"/>
      <c r="BE1507" s="65"/>
      <c r="BF1507" s="65"/>
      <c r="BG1507" s="65"/>
      <c r="BH1507" s="65"/>
      <c r="BI1507" s="65"/>
      <c r="BJ1507" s="65"/>
      <c r="BK1507" s="65"/>
      <c r="BL1507" s="65"/>
      <c r="BM1507" s="65"/>
      <c r="BN1507" s="65"/>
      <c r="BO1507" s="65"/>
      <c r="BP1507" s="65"/>
      <c r="BQ1507" s="65"/>
      <c r="BR1507" s="65"/>
      <c r="BS1507" s="65"/>
      <c r="BT1507" s="65"/>
      <c r="BU1507" s="65"/>
      <c r="BV1507" s="65"/>
      <c r="BW1507" s="65"/>
      <c r="BX1507" s="65"/>
      <c r="BY1507" s="65"/>
      <c r="BZ1507" s="65"/>
      <c r="CA1507" s="65"/>
      <c r="CB1507" s="65"/>
      <c r="CC1507" s="65"/>
      <c r="CD1507" s="65"/>
      <c r="CE1507" s="65"/>
      <c r="CF1507" s="65"/>
      <c r="CG1507" s="65"/>
      <c r="CH1507" s="65"/>
      <c r="CI1507" s="65"/>
      <c r="CJ1507" s="65"/>
      <c r="CK1507" s="65"/>
      <c r="CL1507" s="65"/>
      <c r="CM1507" s="65"/>
      <c r="CN1507" s="65"/>
      <c r="CO1507" s="65"/>
      <c r="CP1507" s="65"/>
      <c r="CQ1507" s="65"/>
      <c r="CR1507" s="65"/>
      <c r="CS1507" s="65"/>
      <c r="CT1507" s="65"/>
      <c r="CU1507" s="65"/>
      <c r="CV1507" s="65"/>
      <c r="CW1507" s="65"/>
      <c r="CX1507" s="65"/>
      <c r="CY1507" s="65"/>
      <c r="CZ1507" s="65"/>
      <c r="DA1507" s="65"/>
      <c r="DB1507" s="65"/>
      <c r="DC1507" s="65"/>
      <c r="DD1507" s="65"/>
      <c r="DE1507" s="65"/>
      <c r="DF1507" s="65"/>
      <c r="DG1507" s="65"/>
      <c r="DH1507" s="65"/>
      <c r="DI1507" s="65"/>
      <c r="DJ1507" s="65"/>
      <c r="DK1507" s="65"/>
      <c r="DL1507" s="65"/>
      <c r="DM1507" s="65"/>
      <c r="DN1507" s="65"/>
      <c r="DO1507" s="65"/>
      <c r="DP1507" s="65"/>
      <c r="DQ1507" s="65"/>
      <c r="DR1507" s="65"/>
      <c r="DS1507" s="65"/>
      <c r="DT1507" s="65"/>
      <c r="DU1507" s="65"/>
      <c r="DV1507" s="65"/>
      <c r="DW1507" s="65"/>
      <c r="DX1507" s="65"/>
      <c r="DY1507" s="65"/>
      <c r="DZ1507" s="65"/>
      <c r="EA1507" s="65"/>
    </row>
    <row r="1508" spans="1:131" x14ac:dyDescent="0.25">
      <c r="A1508" s="65"/>
      <c r="B1508" s="65"/>
      <c r="C1508" s="65"/>
      <c r="D1508" s="65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65"/>
      <c r="X1508" s="65"/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  <c r="AL1508" s="65"/>
      <c r="AM1508" s="65"/>
      <c r="AN1508" s="65"/>
      <c r="AO1508" s="65"/>
      <c r="AP1508" s="65"/>
      <c r="AQ1508" s="65"/>
      <c r="AR1508" s="65"/>
      <c r="AS1508" s="65"/>
      <c r="AT1508" s="65"/>
      <c r="AU1508" s="65"/>
      <c r="AV1508" s="65"/>
      <c r="AW1508" s="65"/>
      <c r="AX1508" s="65"/>
      <c r="AY1508" s="65"/>
      <c r="AZ1508" s="65"/>
      <c r="BA1508" s="65"/>
      <c r="BB1508" s="65"/>
      <c r="BC1508" s="65"/>
      <c r="BD1508" s="65"/>
      <c r="BE1508" s="65"/>
      <c r="BF1508" s="65"/>
      <c r="BG1508" s="65"/>
      <c r="BH1508" s="65"/>
      <c r="BI1508" s="65"/>
      <c r="BJ1508" s="65"/>
      <c r="BK1508" s="65"/>
      <c r="BL1508" s="65"/>
      <c r="BM1508" s="65"/>
      <c r="BN1508" s="65"/>
      <c r="BO1508" s="65"/>
      <c r="BP1508" s="65"/>
      <c r="BQ1508" s="65"/>
      <c r="BR1508" s="65"/>
      <c r="BS1508" s="65"/>
      <c r="BT1508" s="65"/>
      <c r="BU1508" s="65"/>
      <c r="BV1508" s="65"/>
      <c r="BW1508" s="65"/>
      <c r="BX1508" s="65"/>
      <c r="BY1508" s="65"/>
      <c r="BZ1508" s="65"/>
      <c r="CA1508" s="65"/>
      <c r="CB1508" s="65"/>
      <c r="CC1508" s="65"/>
      <c r="CD1508" s="65"/>
      <c r="CE1508" s="65"/>
      <c r="CF1508" s="65"/>
      <c r="CG1508" s="65"/>
      <c r="CH1508" s="65"/>
      <c r="CI1508" s="65"/>
      <c r="CJ1508" s="65"/>
      <c r="CK1508" s="65"/>
      <c r="CL1508" s="65"/>
      <c r="CM1508" s="65"/>
      <c r="CN1508" s="65"/>
      <c r="CO1508" s="65"/>
      <c r="CP1508" s="65"/>
      <c r="CQ1508" s="65"/>
      <c r="CR1508" s="65"/>
      <c r="CS1508" s="65"/>
      <c r="CT1508" s="65"/>
      <c r="CU1508" s="65"/>
      <c r="CV1508" s="65"/>
      <c r="CW1508" s="65"/>
      <c r="CX1508" s="65"/>
      <c r="CY1508" s="65"/>
      <c r="CZ1508" s="65"/>
      <c r="DA1508" s="65"/>
      <c r="DB1508" s="65"/>
      <c r="DC1508" s="65"/>
      <c r="DD1508" s="65"/>
      <c r="DE1508" s="65"/>
      <c r="DF1508" s="65"/>
      <c r="DG1508" s="65"/>
      <c r="DH1508" s="65"/>
      <c r="DI1508" s="65"/>
      <c r="DJ1508" s="65"/>
      <c r="DK1508" s="65"/>
      <c r="DL1508" s="65"/>
      <c r="DM1508" s="65"/>
      <c r="DN1508" s="65"/>
      <c r="DO1508" s="65"/>
      <c r="DP1508" s="65"/>
      <c r="DQ1508" s="65"/>
      <c r="DR1508" s="65"/>
      <c r="DS1508" s="65"/>
      <c r="DT1508" s="65"/>
      <c r="DU1508" s="65"/>
      <c r="DV1508" s="65"/>
      <c r="DW1508" s="65"/>
      <c r="DX1508" s="65"/>
      <c r="DY1508" s="65"/>
      <c r="DZ1508" s="65"/>
      <c r="EA1508" s="65"/>
    </row>
    <row r="1509" spans="1:131" x14ac:dyDescent="0.25">
      <c r="A1509" s="65"/>
      <c r="B1509" s="65"/>
      <c r="C1509" s="65"/>
      <c r="D1509" s="65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65"/>
      <c r="X1509" s="65"/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  <c r="AL1509" s="65"/>
      <c r="AM1509" s="65"/>
      <c r="AN1509" s="65"/>
      <c r="AO1509" s="65"/>
      <c r="AP1509" s="65"/>
      <c r="AQ1509" s="65"/>
      <c r="AR1509" s="65"/>
      <c r="AS1509" s="65"/>
      <c r="AT1509" s="65"/>
      <c r="AU1509" s="65"/>
      <c r="AV1509" s="65"/>
      <c r="AW1509" s="65"/>
      <c r="AX1509" s="65"/>
      <c r="AY1509" s="65"/>
      <c r="AZ1509" s="65"/>
      <c r="BA1509" s="65"/>
      <c r="BB1509" s="65"/>
      <c r="BC1509" s="65"/>
      <c r="BD1509" s="65"/>
      <c r="BE1509" s="65"/>
      <c r="BF1509" s="65"/>
      <c r="BG1509" s="65"/>
      <c r="BH1509" s="65"/>
      <c r="BI1509" s="65"/>
      <c r="BJ1509" s="65"/>
      <c r="BK1509" s="65"/>
      <c r="BL1509" s="65"/>
      <c r="BM1509" s="65"/>
      <c r="BN1509" s="65"/>
      <c r="BO1509" s="65"/>
      <c r="BP1509" s="65"/>
      <c r="BQ1509" s="65"/>
      <c r="BR1509" s="65"/>
      <c r="BS1509" s="65"/>
      <c r="BT1509" s="65"/>
      <c r="BU1509" s="65"/>
      <c r="BV1509" s="65"/>
      <c r="BW1509" s="65"/>
      <c r="BX1509" s="65"/>
      <c r="BY1509" s="65"/>
      <c r="BZ1509" s="65"/>
      <c r="CA1509" s="65"/>
      <c r="CB1509" s="65"/>
      <c r="CC1509" s="65"/>
      <c r="CD1509" s="65"/>
      <c r="CE1509" s="65"/>
      <c r="CF1509" s="65"/>
      <c r="CG1509" s="65"/>
      <c r="CH1509" s="65"/>
      <c r="CI1509" s="65"/>
      <c r="CJ1509" s="65"/>
      <c r="CK1509" s="65"/>
      <c r="CL1509" s="65"/>
      <c r="CM1509" s="65"/>
      <c r="CN1509" s="65"/>
      <c r="CO1509" s="65"/>
      <c r="CP1509" s="65"/>
      <c r="CQ1509" s="65"/>
      <c r="CR1509" s="65"/>
      <c r="CS1509" s="65"/>
      <c r="CT1509" s="65"/>
      <c r="CU1509" s="65"/>
      <c r="CV1509" s="65"/>
      <c r="CW1509" s="65"/>
      <c r="CX1509" s="65"/>
      <c r="CY1509" s="65"/>
      <c r="CZ1509" s="65"/>
      <c r="DA1509" s="65"/>
      <c r="DB1509" s="65"/>
      <c r="DC1509" s="65"/>
      <c r="DD1509" s="65"/>
      <c r="DE1509" s="65"/>
      <c r="DF1509" s="65"/>
      <c r="DG1509" s="65"/>
      <c r="DH1509" s="65"/>
      <c r="DI1509" s="65"/>
      <c r="DJ1509" s="65"/>
      <c r="DK1509" s="65"/>
      <c r="DL1509" s="65"/>
      <c r="DM1509" s="65"/>
      <c r="DN1509" s="65"/>
      <c r="DO1509" s="65"/>
      <c r="DP1509" s="65"/>
      <c r="DQ1509" s="65"/>
      <c r="DR1509" s="65"/>
      <c r="DS1509" s="65"/>
      <c r="DT1509" s="65"/>
      <c r="DU1509" s="65"/>
      <c r="DV1509" s="65"/>
      <c r="DW1509" s="65"/>
      <c r="DX1509" s="65"/>
      <c r="DY1509" s="65"/>
      <c r="DZ1509" s="65"/>
      <c r="EA1509" s="65"/>
    </row>
    <row r="1510" spans="1:131" x14ac:dyDescent="0.25">
      <c r="A1510" s="65"/>
      <c r="B1510" s="65"/>
      <c r="C1510" s="65"/>
      <c r="D1510" s="65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65"/>
      <c r="X1510" s="65"/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  <c r="AL1510" s="65"/>
      <c r="AM1510" s="65"/>
      <c r="AN1510" s="65"/>
      <c r="AO1510" s="65"/>
      <c r="AP1510" s="65"/>
      <c r="AQ1510" s="65"/>
      <c r="AR1510" s="65"/>
      <c r="AS1510" s="65"/>
      <c r="AT1510" s="65"/>
      <c r="AU1510" s="65"/>
      <c r="AV1510" s="65"/>
      <c r="AW1510" s="65"/>
      <c r="AX1510" s="65"/>
      <c r="AY1510" s="65"/>
      <c r="AZ1510" s="65"/>
      <c r="BA1510" s="65"/>
      <c r="BB1510" s="65"/>
      <c r="BC1510" s="65"/>
      <c r="BD1510" s="65"/>
      <c r="BE1510" s="65"/>
      <c r="BF1510" s="65"/>
      <c r="BG1510" s="65"/>
      <c r="BH1510" s="65"/>
      <c r="BI1510" s="65"/>
      <c r="BJ1510" s="65"/>
      <c r="BK1510" s="65"/>
      <c r="BL1510" s="65"/>
      <c r="BM1510" s="65"/>
      <c r="BN1510" s="65"/>
      <c r="BO1510" s="65"/>
      <c r="BP1510" s="65"/>
      <c r="BQ1510" s="65"/>
      <c r="BR1510" s="65"/>
      <c r="BS1510" s="65"/>
      <c r="BT1510" s="65"/>
      <c r="BU1510" s="65"/>
      <c r="BV1510" s="65"/>
      <c r="BW1510" s="65"/>
      <c r="BX1510" s="65"/>
      <c r="BY1510" s="65"/>
      <c r="BZ1510" s="65"/>
      <c r="CA1510" s="65"/>
      <c r="CB1510" s="65"/>
      <c r="CC1510" s="65"/>
      <c r="CD1510" s="65"/>
      <c r="CE1510" s="65"/>
      <c r="CF1510" s="65"/>
      <c r="CG1510" s="65"/>
      <c r="CH1510" s="65"/>
      <c r="CI1510" s="65"/>
      <c r="CJ1510" s="65"/>
      <c r="CK1510" s="65"/>
      <c r="CL1510" s="65"/>
      <c r="CM1510" s="65"/>
      <c r="CN1510" s="65"/>
      <c r="CO1510" s="65"/>
      <c r="CP1510" s="65"/>
      <c r="CQ1510" s="65"/>
      <c r="CR1510" s="65"/>
      <c r="CS1510" s="65"/>
      <c r="CT1510" s="65"/>
      <c r="CU1510" s="65"/>
      <c r="CV1510" s="65"/>
      <c r="CW1510" s="65"/>
      <c r="CX1510" s="65"/>
      <c r="CY1510" s="65"/>
      <c r="CZ1510" s="65"/>
      <c r="DA1510" s="65"/>
      <c r="DB1510" s="65"/>
      <c r="DC1510" s="65"/>
      <c r="DD1510" s="65"/>
      <c r="DE1510" s="65"/>
      <c r="DF1510" s="65"/>
      <c r="DG1510" s="65"/>
      <c r="DH1510" s="65"/>
      <c r="DI1510" s="65"/>
      <c r="DJ1510" s="65"/>
      <c r="DK1510" s="65"/>
      <c r="DL1510" s="65"/>
      <c r="DM1510" s="65"/>
      <c r="DN1510" s="65"/>
      <c r="DO1510" s="65"/>
      <c r="DP1510" s="65"/>
      <c r="DQ1510" s="65"/>
      <c r="DR1510" s="65"/>
      <c r="DS1510" s="65"/>
      <c r="DT1510" s="65"/>
      <c r="DU1510" s="65"/>
      <c r="DV1510" s="65"/>
      <c r="DW1510" s="65"/>
      <c r="DX1510" s="65"/>
      <c r="DY1510" s="65"/>
      <c r="DZ1510" s="65"/>
      <c r="EA1510" s="65"/>
    </row>
    <row r="1511" spans="1:131" x14ac:dyDescent="0.25">
      <c r="A1511" s="65"/>
      <c r="B1511" s="65"/>
      <c r="C1511" s="65"/>
      <c r="D1511" s="65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65"/>
      <c r="X1511" s="65"/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  <c r="AL1511" s="65"/>
      <c r="AM1511" s="65"/>
      <c r="AN1511" s="65"/>
      <c r="AO1511" s="65"/>
      <c r="AP1511" s="65"/>
      <c r="AQ1511" s="65"/>
      <c r="AR1511" s="65"/>
      <c r="AS1511" s="65"/>
      <c r="AT1511" s="65"/>
      <c r="AU1511" s="65"/>
      <c r="AV1511" s="65"/>
      <c r="AW1511" s="65"/>
      <c r="AX1511" s="65"/>
      <c r="AY1511" s="65"/>
      <c r="AZ1511" s="65"/>
      <c r="BA1511" s="65"/>
      <c r="BB1511" s="65"/>
      <c r="BC1511" s="65"/>
      <c r="BD1511" s="65"/>
      <c r="BE1511" s="65"/>
      <c r="BF1511" s="65"/>
      <c r="BG1511" s="65"/>
      <c r="BH1511" s="65"/>
      <c r="BI1511" s="65"/>
      <c r="BJ1511" s="65"/>
      <c r="BK1511" s="65"/>
      <c r="BL1511" s="65"/>
      <c r="BM1511" s="65"/>
      <c r="BN1511" s="65"/>
      <c r="BO1511" s="65"/>
      <c r="BP1511" s="65"/>
      <c r="BQ1511" s="65"/>
      <c r="BR1511" s="65"/>
      <c r="BS1511" s="65"/>
      <c r="BT1511" s="65"/>
      <c r="BU1511" s="65"/>
      <c r="BV1511" s="65"/>
      <c r="BW1511" s="65"/>
      <c r="BX1511" s="65"/>
      <c r="BY1511" s="65"/>
      <c r="BZ1511" s="65"/>
      <c r="CA1511" s="65"/>
      <c r="CB1511" s="65"/>
      <c r="CC1511" s="65"/>
      <c r="CD1511" s="65"/>
      <c r="CE1511" s="65"/>
      <c r="CF1511" s="65"/>
      <c r="CG1511" s="65"/>
      <c r="CH1511" s="65"/>
      <c r="CI1511" s="65"/>
      <c r="CJ1511" s="65"/>
      <c r="CK1511" s="65"/>
      <c r="CL1511" s="65"/>
      <c r="CM1511" s="65"/>
      <c r="CN1511" s="65"/>
      <c r="CO1511" s="65"/>
      <c r="CP1511" s="65"/>
      <c r="CQ1511" s="65"/>
      <c r="CR1511" s="65"/>
      <c r="CS1511" s="65"/>
      <c r="CT1511" s="65"/>
      <c r="CU1511" s="65"/>
      <c r="CV1511" s="65"/>
      <c r="CW1511" s="65"/>
      <c r="CX1511" s="65"/>
      <c r="CY1511" s="65"/>
      <c r="CZ1511" s="65"/>
      <c r="DA1511" s="65"/>
      <c r="DB1511" s="65"/>
      <c r="DC1511" s="65"/>
      <c r="DD1511" s="65"/>
      <c r="DE1511" s="65"/>
      <c r="DF1511" s="65"/>
      <c r="DG1511" s="65"/>
      <c r="DH1511" s="65"/>
      <c r="DI1511" s="65"/>
      <c r="DJ1511" s="65"/>
      <c r="DK1511" s="65"/>
      <c r="DL1511" s="65"/>
      <c r="DM1511" s="65"/>
      <c r="DN1511" s="65"/>
      <c r="DO1511" s="65"/>
      <c r="DP1511" s="65"/>
      <c r="DQ1511" s="65"/>
      <c r="DR1511" s="65"/>
      <c r="DS1511" s="65"/>
      <c r="DT1511" s="65"/>
      <c r="DU1511" s="65"/>
      <c r="DV1511" s="65"/>
      <c r="DW1511" s="65"/>
      <c r="DX1511" s="65"/>
      <c r="DY1511" s="65"/>
      <c r="DZ1511" s="65"/>
      <c r="EA1511" s="65"/>
    </row>
    <row r="1512" spans="1:131" x14ac:dyDescent="0.25">
      <c r="A1512" s="65"/>
      <c r="B1512" s="65"/>
      <c r="C1512" s="65"/>
      <c r="D1512" s="65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65"/>
      <c r="X1512" s="65"/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  <c r="AL1512" s="65"/>
      <c r="AM1512" s="65"/>
      <c r="AN1512" s="65"/>
      <c r="AO1512" s="65"/>
      <c r="AP1512" s="65"/>
      <c r="AQ1512" s="65"/>
      <c r="AR1512" s="65"/>
      <c r="AS1512" s="65"/>
      <c r="AT1512" s="65"/>
      <c r="AU1512" s="65"/>
      <c r="AV1512" s="65"/>
      <c r="AW1512" s="65"/>
      <c r="AX1512" s="65"/>
      <c r="AY1512" s="65"/>
      <c r="AZ1512" s="65"/>
      <c r="BA1512" s="65"/>
      <c r="BB1512" s="65"/>
      <c r="BC1512" s="65"/>
      <c r="BD1512" s="65"/>
      <c r="BE1512" s="65"/>
      <c r="BF1512" s="65"/>
      <c r="BG1512" s="65"/>
      <c r="BH1512" s="65"/>
      <c r="BI1512" s="65"/>
      <c r="BJ1512" s="65"/>
      <c r="BK1512" s="65"/>
      <c r="BL1512" s="65"/>
      <c r="BM1512" s="65"/>
      <c r="BN1512" s="65"/>
      <c r="BO1512" s="65"/>
      <c r="BP1512" s="65"/>
      <c r="BQ1512" s="65"/>
      <c r="BR1512" s="65"/>
      <c r="BS1512" s="65"/>
      <c r="BT1512" s="65"/>
      <c r="BU1512" s="65"/>
      <c r="BV1512" s="65"/>
      <c r="BW1512" s="65"/>
      <c r="BX1512" s="65"/>
      <c r="BY1512" s="65"/>
      <c r="BZ1512" s="65"/>
      <c r="CA1512" s="65"/>
      <c r="CB1512" s="65"/>
      <c r="CC1512" s="65"/>
      <c r="CD1512" s="65"/>
      <c r="CE1512" s="65"/>
      <c r="CF1512" s="65"/>
      <c r="CG1512" s="65"/>
      <c r="CH1512" s="65"/>
      <c r="CI1512" s="65"/>
      <c r="CJ1512" s="65"/>
      <c r="CK1512" s="65"/>
      <c r="CL1512" s="65"/>
      <c r="CM1512" s="65"/>
      <c r="CN1512" s="65"/>
      <c r="CO1512" s="65"/>
      <c r="CP1512" s="65"/>
      <c r="CQ1512" s="65"/>
      <c r="CR1512" s="65"/>
      <c r="CS1512" s="65"/>
      <c r="CT1512" s="65"/>
      <c r="CU1512" s="65"/>
      <c r="CV1512" s="65"/>
      <c r="CW1512" s="65"/>
      <c r="CX1512" s="65"/>
      <c r="CY1512" s="65"/>
      <c r="CZ1512" s="65"/>
      <c r="DA1512" s="65"/>
      <c r="DB1512" s="65"/>
      <c r="DC1512" s="65"/>
      <c r="DD1512" s="65"/>
      <c r="DE1512" s="65"/>
      <c r="DF1512" s="65"/>
      <c r="DG1512" s="65"/>
      <c r="DH1512" s="65"/>
      <c r="DI1512" s="65"/>
      <c r="DJ1512" s="65"/>
      <c r="DK1512" s="65"/>
      <c r="DL1512" s="65"/>
      <c r="DM1512" s="65"/>
      <c r="DN1512" s="65"/>
      <c r="DO1512" s="65"/>
      <c r="DP1512" s="65"/>
      <c r="DQ1512" s="65"/>
      <c r="DR1512" s="65"/>
      <c r="DS1512" s="65"/>
      <c r="DT1512" s="65"/>
      <c r="DU1512" s="65"/>
      <c r="DV1512" s="65"/>
      <c r="DW1512" s="65"/>
      <c r="DX1512" s="65"/>
      <c r="DY1512" s="65"/>
      <c r="DZ1512" s="65"/>
      <c r="EA1512" s="65"/>
    </row>
    <row r="1513" spans="1:131" x14ac:dyDescent="0.25">
      <c r="A1513" s="65"/>
      <c r="B1513" s="65"/>
      <c r="C1513" s="65"/>
      <c r="D1513" s="65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65"/>
      <c r="X1513" s="65"/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  <c r="AL1513" s="65"/>
      <c r="AM1513" s="65"/>
      <c r="AN1513" s="65"/>
      <c r="AO1513" s="65"/>
      <c r="AP1513" s="65"/>
      <c r="AQ1513" s="65"/>
      <c r="AR1513" s="65"/>
      <c r="AS1513" s="65"/>
      <c r="AT1513" s="65"/>
      <c r="AU1513" s="65"/>
      <c r="AV1513" s="65"/>
      <c r="AW1513" s="65"/>
      <c r="AX1513" s="65"/>
      <c r="AY1513" s="65"/>
      <c r="AZ1513" s="65"/>
      <c r="BA1513" s="65"/>
      <c r="BB1513" s="65"/>
      <c r="BC1513" s="65"/>
      <c r="BD1513" s="65"/>
      <c r="BE1513" s="65"/>
      <c r="BF1513" s="65"/>
      <c r="BG1513" s="65"/>
      <c r="BH1513" s="65"/>
      <c r="BI1513" s="65"/>
      <c r="BJ1513" s="65"/>
      <c r="BK1513" s="65"/>
      <c r="BL1513" s="65"/>
      <c r="BM1513" s="65"/>
      <c r="BN1513" s="65"/>
      <c r="BO1513" s="65"/>
      <c r="BP1513" s="65"/>
      <c r="BQ1513" s="65"/>
      <c r="BR1513" s="65"/>
      <c r="BS1513" s="65"/>
      <c r="BT1513" s="65"/>
      <c r="BU1513" s="65"/>
      <c r="BV1513" s="65"/>
      <c r="BW1513" s="65"/>
      <c r="BX1513" s="65"/>
      <c r="BY1513" s="65"/>
      <c r="BZ1513" s="65"/>
      <c r="CA1513" s="65"/>
      <c r="CB1513" s="65"/>
      <c r="CC1513" s="65"/>
      <c r="CD1513" s="65"/>
      <c r="CE1513" s="65"/>
      <c r="CF1513" s="65"/>
      <c r="CG1513" s="65"/>
      <c r="CH1513" s="65"/>
      <c r="CI1513" s="65"/>
      <c r="CJ1513" s="65"/>
      <c r="CK1513" s="65"/>
      <c r="CL1513" s="65"/>
      <c r="CM1513" s="65"/>
      <c r="CN1513" s="65"/>
      <c r="CO1513" s="65"/>
      <c r="CP1513" s="65"/>
      <c r="CQ1513" s="65"/>
      <c r="CR1513" s="65"/>
      <c r="CS1513" s="65"/>
      <c r="CT1513" s="65"/>
      <c r="CU1513" s="65"/>
      <c r="CV1513" s="65"/>
      <c r="CW1513" s="65"/>
      <c r="CX1513" s="65"/>
      <c r="CY1513" s="65"/>
      <c r="CZ1513" s="65"/>
      <c r="DA1513" s="65"/>
      <c r="DB1513" s="65"/>
      <c r="DC1513" s="65"/>
      <c r="DD1513" s="65"/>
      <c r="DE1513" s="65"/>
      <c r="DF1513" s="65"/>
      <c r="DG1513" s="65"/>
      <c r="DH1513" s="65"/>
      <c r="DI1513" s="65"/>
      <c r="DJ1513" s="65"/>
      <c r="DK1513" s="65"/>
      <c r="DL1513" s="65"/>
      <c r="DM1513" s="65"/>
      <c r="DN1513" s="65"/>
      <c r="DO1513" s="65"/>
      <c r="DP1513" s="65"/>
      <c r="DQ1513" s="65"/>
      <c r="DR1513" s="65"/>
      <c r="DS1513" s="65"/>
      <c r="DT1513" s="65"/>
      <c r="DU1513" s="65"/>
      <c r="DV1513" s="65"/>
      <c r="DW1513" s="65"/>
      <c r="DX1513" s="65"/>
      <c r="DY1513" s="65"/>
      <c r="DZ1513" s="65"/>
      <c r="EA1513" s="65"/>
    </row>
    <row r="1514" spans="1:131" x14ac:dyDescent="0.25">
      <c r="A1514" s="65"/>
      <c r="B1514" s="65"/>
      <c r="C1514" s="65"/>
      <c r="D1514" s="65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65"/>
      <c r="X1514" s="65"/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  <c r="AL1514" s="65"/>
      <c r="AM1514" s="65"/>
      <c r="AN1514" s="65"/>
      <c r="AO1514" s="65"/>
      <c r="AP1514" s="65"/>
      <c r="AQ1514" s="65"/>
      <c r="AR1514" s="65"/>
      <c r="AS1514" s="65"/>
      <c r="AT1514" s="65"/>
      <c r="AU1514" s="65"/>
      <c r="AV1514" s="65"/>
      <c r="AW1514" s="65"/>
      <c r="AX1514" s="65"/>
      <c r="AY1514" s="65"/>
      <c r="AZ1514" s="65"/>
      <c r="BA1514" s="65"/>
      <c r="BB1514" s="65"/>
      <c r="BC1514" s="65"/>
      <c r="BD1514" s="65"/>
      <c r="BE1514" s="65"/>
      <c r="BF1514" s="65"/>
      <c r="BG1514" s="65"/>
      <c r="BH1514" s="65"/>
      <c r="BI1514" s="65"/>
      <c r="BJ1514" s="65"/>
      <c r="BK1514" s="65"/>
      <c r="BL1514" s="65"/>
      <c r="BM1514" s="65"/>
      <c r="BN1514" s="65"/>
      <c r="BO1514" s="65"/>
      <c r="BP1514" s="65"/>
      <c r="BQ1514" s="65"/>
      <c r="BR1514" s="65"/>
      <c r="BS1514" s="65"/>
      <c r="BT1514" s="65"/>
      <c r="BU1514" s="65"/>
      <c r="BV1514" s="65"/>
      <c r="BW1514" s="65"/>
      <c r="BX1514" s="65"/>
      <c r="BY1514" s="65"/>
      <c r="BZ1514" s="65"/>
      <c r="CA1514" s="65"/>
      <c r="CB1514" s="65"/>
      <c r="CC1514" s="65"/>
      <c r="CD1514" s="65"/>
      <c r="CE1514" s="65"/>
      <c r="CF1514" s="65"/>
      <c r="CG1514" s="65"/>
      <c r="CH1514" s="65"/>
      <c r="CI1514" s="65"/>
      <c r="CJ1514" s="65"/>
      <c r="CK1514" s="65"/>
      <c r="CL1514" s="65"/>
      <c r="CM1514" s="65"/>
      <c r="CN1514" s="65"/>
      <c r="CO1514" s="65"/>
      <c r="CP1514" s="65"/>
      <c r="CQ1514" s="65"/>
      <c r="CR1514" s="65"/>
      <c r="CS1514" s="65"/>
      <c r="CT1514" s="65"/>
      <c r="CU1514" s="65"/>
      <c r="CV1514" s="65"/>
      <c r="CW1514" s="65"/>
      <c r="CX1514" s="65"/>
      <c r="CY1514" s="65"/>
      <c r="CZ1514" s="65"/>
      <c r="DA1514" s="65"/>
      <c r="DB1514" s="65"/>
      <c r="DC1514" s="65"/>
      <c r="DD1514" s="65"/>
      <c r="DE1514" s="65"/>
      <c r="DF1514" s="65"/>
      <c r="DG1514" s="65"/>
      <c r="DH1514" s="65"/>
      <c r="DI1514" s="65"/>
      <c r="DJ1514" s="65"/>
      <c r="DK1514" s="65"/>
      <c r="DL1514" s="65"/>
      <c r="DM1514" s="65"/>
      <c r="DN1514" s="65"/>
      <c r="DO1514" s="65"/>
      <c r="DP1514" s="65"/>
      <c r="DQ1514" s="65"/>
      <c r="DR1514" s="65"/>
      <c r="DS1514" s="65"/>
      <c r="DT1514" s="65"/>
      <c r="DU1514" s="65"/>
      <c r="DV1514" s="65"/>
      <c r="DW1514" s="65"/>
      <c r="DX1514" s="65"/>
      <c r="DY1514" s="65"/>
      <c r="DZ1514" s="65"/>
      <c r="EA1514" s="65"/>
    </row>
    <row r="1515" spans="1:131" x14ac:dyDescent="0.25">
      <c r="A1515" s="65"/>
      <c r="B1515" s="65"/>
      <c r="C1515" s="65"/>
      <c r="D1515" s="65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65"/>
      <c r="X1515" s="65"/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  <c r="AL1515" s="65"/>
      <c r="AM1515" s="65"/>
      <c r="AN1515" s="65"/>
      <c r="AO1515" s="65"/>
      <c r="AP1515" s="65"/>
      <c r="AQ1515" s="65"/>
      <c r="AR1515" s="65"/>
      <c r="AS1515" s="65"/>
      <c r="AT1515" s="65"/>
      <c r="AU1515" s="65"/>
      <c r="AV1515" s="65"/>
      <c r="AW1515" s="65"/>
      <c r="AX1515" s="65"/>
      <c r="AY1515" s="65"/>
      <c r="AZ1515" s="65"/>
      <c r="BA1515" s="65"/>
      <c r="BB1515" s="65"/>
      <c r="BC1515" s="65"/>
      <c r="BD1515" s="65"/>
      <c r="BE1515" s="65"/>
      <c r="BF1515" s="65"/>
      <c r="BG1515" s="65"/>
      <c r="BH1515" s="65"/>
      <c r="BI1515" s="65"/>
      <c r="BJ1515" s="65"/>
      <c r="BK1515" s="65"/>
      <c r="BL1515" s="65"/>
      <c r="BM1515" s="65"/>
      <c r="BN1515" s="65"/>
      <c r="BO1515" s="65"/>
      <c r="BP1515" s="65"/>
      <c r="BQ1515" s="65"/>
      <c r="BR1515" s="65"/>
      <c r="BS1515" s="65"/>
      <c r="BT1515" s="65"/>
      <c r="BU1515" s="65"/>
      <c r="BV1515" s="65"/>
      <c r="BW1515" s="65"/>
      <c r="BX1515" s="65"/>
      <c r="BY1515" s="65"/>
      <c r="BZ1515" s="65"/>
      <c r="CA1515" s="65"/>
      <c r="CB1515" s="65"/>
      <c r="CC1515" s="65"/>
      <c r="CD1515" s="65"/>
      <c r="CE1515" s="65"/>
      <c r="CF1515" s="65"/>
      <c r="CG1515" s="65"/>
      <c r="CH1515" s="65"/>
      <c r="CI1515" s="65"/>
      <c r="CJ1515" s="65"/>
      <c r="CK1515" s="65"/>
      <c r="CL1515" s="65"/>
      <c r="CM1515" s="65"/>
      <c r="CN1515" s="65"/>
      <c r="CO1515" s="65"/>
      <c r="CP1515" s="65"/>
      <c r="CQ1515" s="65"/>
      <c r="CR1515" s="65"/>
      <c r="CS1515" s="65"/>
      <c r="CT1515" s="65"/>
      <c r="CU1515" s="65"/>
      <c r="CV1515" s="65"/>
      <c r="CW1515" s="65"/>
      <c r="CX1515" s="65"/>
      <c r="CY1515" s="65"/>
      <c r="CZ1515" s="65"/>
      <c r="DA1515" s="65"/>
      <c r="DB1515" s="65"/>
      <c r="DC1515" s="65"/>
      <c r="DD1515" s="65"/>
      <c r="DE1515" s="65"/>
      <c r="DF1515" s="65"/>
      <c r="DG1515" s="65"/>
      <c r="DH1515" s="65"/>
      <c r="DI1515" s="65"/>
      <c r="DJ1515" s="65"/>
      <c r="DK1515" s="65"/>
      <c r="DL1515" s="65"/>
      <c r="DM1515" s="65"/>
      <c r="DN1515" s="65"/>
      <c r="DO1515" s="65"/>
      <c r="DP1515" s="65"/>
      <c r="DQ1515" s="65"/>
      <c r="DR1515" s="65"/>
      <c r="DS1515" s="65"/>
      <c r="DT1515" s="65"/>
      <c r="DU1515" s="65"/>
      <c r="DV1515" s="65"/>
      <c r="DW1515" s="65"/>
      <c r="DX1515" s="65"/>
      <c r="DY1515" s="65"/>
      <c r="DZ1515" s="65"/>
      <c r="EA1515" s="65"/>
    </row>
    <row r="1516" spans="1:131" x14ac:dyDescent="0.25">
      <c r="A1516" s="65"/>
      <c r="B1516" s="65"/>
      <c r="C1516" s="65"/>
      <c r="D1516" s="65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65"/>
      <c r="X1516" s="65"/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  <c r="AL1516" s="65"/>
      <c r="AM1516" s="65"/>
      <c r="AN1516" s="65"/>
      <c r="AO1516" s="65"/>
      <c r="AP1516" s="65"/>
      <c r="AQ1516" s="65"/>
      <c r="AR1516" s="65"/>
      <c r="AS1516" s="65"/>
      <c r="AT1516" s="65"/>
      <c r="AU1516" s="65"/>
      <c r="AV1516" s="65"/>
      <c r="AW1516" s="65"/>
      <c r="AX1516" s="65"/>
      <c r="AY1516" s="65"/>
      <c r="AZ1516" s="65"/>
      <c r="BA1516" s="65"/>
      <c r="BB1516" s="65"/>
      <c r="BC1516" s="65"/>
      <c r="BD1516" s="65"/>
      <c r="BE1516" s="65"/>
      <c r="BF1516" s="65"/>
      <c r="BG1516" s="65"/>
      <c r="BH1516" s="65"/>
      <c r="BI1516" s="65"/>
      <c r="BJ1516" s="65"/>
      <c r="BK1516" s="65"/>
      <c r="BL1516" s="65"/>
      <c r="BM1516" s="65"/>
      <c r="BN1516" s="65"/>
      <c r="BO1516" s="65"/>
      <c r="BP1516" s="65"/>
      <c r="BQ1516" s="65"/>
      <c r="BR1516" s="65"/>
      <c r="BS1516" s="65"/>
      <c r="BT1516" s="65"/>
      <c r="BU1516" s="65"/>
      <c r="BV1516" s="65"/>
      <c r="BW1516" s="65"/>
      <c r="BX1516" s="65"/>
      <c r="BY1516" s="65"/>
      <c r="BZ1516" s="65"/>
      <c r="CA1516" s="65"/>
      <c r="CB1516" s="65"/>
      <c r="CC1516" s="65"/>
      <c r="CD1516" s="65"/>
      <c r="CE1516" s="65"/>
      <c r="CF1516" s="65"/>
      <c r="CG1516" s="65"/>
      <c r="CH1516" s="65"/>
      <c r="CI1516" s="65"/>
      <c r="CJ1516" s="65"/>
      <c r="CK1516" s="65"/>
      <c r="CL1516" s="65"/>
      <c r="CM1516" s="65"/>
      <c r="CN1516" s="65"/>
      <c r="CO1516" s="65"/>
      <c r="CP1516" s="65"/>
      <c r="CQ1516" s="65"/>
      <c r="CR1516" s="65"/>
      <c r="CS1516" s="65"/>
      <c r="CT1516" s="65"/>
      <c r="CU1516" s="65"/>
      <c r="CV1516" s="65"/>
      <c r="CW1516" s="65"/>
      <c r="CX1516" s="65"/>
      <c r="CY1516" s="65"/>
      <c r="CZ1516" s="65"/>
      <c r="DA1516" s="65"/>
      <c r="DB1516" s="65"/>
      <c r="DC1516" s="65"/>
      <c r="DD1516" s="65"/>
      <c r="DE1516" s="65"/>
      <c r="DF1516" s="65"/>
      <c r="DG1516" s="65"/>
      <c r="DH1516" s="65"/>
      <c r="DI1516" s="65"/>
      <c r="DJ1516" s="65"/>
      <c r="DK1516" s="65"/>
      <c r="DL1516" s="65"/>
      <c r="DM1516" s="65"/>
      <c r="DN1516" s="65"/>
      <c r="DO1516" s="65"/>
      <c r="DP1516" s="65"/>
      <c r="DQ1516" s="65"/>
      <c r="DR1516" s="65"/>
      <c r="DS1516" s="65"/>
      <c r="DT1516" s="65"/>
      <c r="DU1516" s="65"/>
      <c r="DV1516" s="65"/>
      <c r="DW1516" s="65"/>
      <c r="DX1516" s="65"/>
      <c r="DY1516" s="65"/>
      <c r="DZ1516" s="65"/>
      <c r="EA1516" s="65"/>
    </row>
    <row r="1517" spans="1:131" x14ac:dyDescent="0.25">
      <c r="A1517" s="65"/>
      <c r="B1517" s="65"/>
      <c r="C1517" s="65"/>
      <c r="D1517" s="65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65"/>
      <c r="X1517" s="65"/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  <c r="AL1517" s="65"/>
      <c r="AM1517" s="65"/>
      <c r="AN1517" s="65"/>
      <c r="AO1517" s="65"/>
      <c r="AP1517" s="65"/>
      <c r="AQ1517" s="65"/>
      <c r="AR1517" s="65"/>
      <c r="AS1517" s="65"/>
      <c r="AT1517" s="65"/>
      <c r="AU1517" s="65"/>
      <c r="AV1517" s="65"/>
      <c r="AW1517" s="65"/>
      <c r="AX1517" s="65"/>
      <c r="AY1517" s="65"/>
      <c r="AZ1517" s="65"/>
      <c r="BA1517" s="65"/>
      <c r="BB1517" s="65"/>
      <c r="BC1517" s="65"/>
      <c r="BD1517" s="65"/>
      <c r="BE1517" s="65"/>
      <c r="BF1517" s="65"/>
      <c r="BG1517" s="65"/>
      <c r="BH1517" s="65"/>
      <c r="BI1517" s="65"/>
      <c r="BJ1517" s="65"/>
      <c r="BK1517" s="65"/>
      <c r="BL1517" s="65"/>
      <c r="BM1517" s="65"/>
      <c r="BN1517" s="65"/>
      <c r="BO1517" s="65"/>
      <c r="BP1517" s="65"/>
      <c r="BQ1517" s="65"/>
      <c r="BR1517" s="65"/>
      <c r="BS1517" s="65"/>
      <c r="BT1517" s="65"/>
      <c r="BU1517" s="65"/>
      <c r="BV1517" s="65"/>
      <c r="BW1517" s="65"/>
      <c r="BX1517" s="65"/>
      <c r="BY1517" s="65"/>
      <c r="BZ1517" s="65"/>
      <c r="CA1517" s="65"/>
      <c r="CB1517" s="65"/>
      <c r="CC1517" s="65"/>
      <c r="CD1517" s="65"/>
      <c r="CE1517" s="65"/>
      <c r="CF1517" s="65"/>
      <c r="CG1517" s="65"/>
      <c r="CH1517" s="65"/>
      <c r="CI1517" s="65"/>
      <c r="CJ1517" s="65"/>
      <c r="CK1517" s="65"/>
      <c r="CL1517" s="65"/>
      <c r="CM1517" s="65"/>
      <c r="CN1517" s="65"/>
      <c r="CO1517" s="65"/>
      <c r="CP1517" s="65"/>
      <c r="CQ1517" s="65"/>
      <c r="CR1517" s="65"/>
      <c r="CS1517" s="65"/>
      <c r="CT1517" s="65"/>
      <c r="CU1517" s="65"/>
      <c r="CV1517" s="65"/>
      <c r="CW1517" s="65"/>
      <c r="CX1517" s="65"/>
      <c r="CY1517" s="65"/>
      <c r="CZ1517" s="65"/>
      <c r="DA1517" s="65"/>
      <c r="DB1517" s="65"/>
      <c r="DC1517" s="65"/>
      <c r="DD1517" s="65"/>
      <c r="DE1517" s="65"/>
      <c r="DF1517" s="65"/>
      <c r="DG1517" s="65"/>
      <c r="DH1517" s="65"/>
      <c r="DI1517" s="65"/>
      <c r="DJ1517" s="65"/>
      <c r="DK1517" s="65"/>
      <c r="DL1517" s="65"/>
      <c r="DM1517" s="65"/>
      <c r="DN1517" s="65"/>
      <c r="DO1517" s="65"/>
      <c r="DP1517" s="65"/>
      <c r="DQ1517" s="65"/>
      <c r="DR1517" s="65"/>
      <c r="DS1517" s="65"/>
      <c r="DT1517" s="65"/>
      <c r="DU1517" s="65"/>
      <c r="DV1517" s="65"/>
      <c r="DW1517" s="65"/>
      <c r="DX1517" s="65"/>
      <c r="DY1517" s="65"/>
      <c r="DZ1517" s="65"/>
      <c r="EA1517" s="65"/>
    </row>
    <row r="1518" spans="1:131" x14ac:dyDescent="0.25">
      <c r="A1518" s="65"/>
      <c r="B1518" s="65"/>
      <c r="C1518" s="65"/>
      <c r="D1518" s="65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65"/>
      <c r="X1518" s="65"/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  <c r="AL1518" s="65"/>
      <c r="AM1518" s="65"/>
      <c r="AN1518" s="65"/>
      <c r="AO1518" s="65"/>
      <c r="AP1518" s="65"/>
      <c r="AQ1518" s="65"/>
      <c r="AR1518" s="65"/>
      <c r="AS1518" s="65"/>
      <c r="AT1518" s="65"/>
      <c r="AU1518" s="65"/>
      <c r="AV1518" s="65"/>
      <c r="AW1518" s="65"/>
      <c r="AX1518" s="65"/>
      <c r="AY1518" s="65"/>
      <c r="AZ1518" s="65"/>
      <c r="BA1518" s="65"/>
      <c r="BB1518" s="65"/>
      <c r="BC1518" s="65"/>
      <c r="BD1518" s="65"/>
      <c r="BE1518" s="65"/>
      <c r="BF1518" s="65"/>
      <c r="BG1518" s="65"/>
      <c r="BH1518" s="65"/>
      <c r="BI1518" s="65"/>
      <c r="BJ1518" s="65"/>
      <c r="BK1518" s="65"/>
      <c r="BL1518" s="65"/>
      <c r="BM1518" s="65"/>
      <c r="BN1518" s="65"/>
      <c r="BO1518" s="65"/>
      <c r="BP1518" s="65"/>
      <c r="BQ1518" s="65"/>
      <c r="BR1518" s="65"/>
      <c r="BS1518" s="65"/>
      <c r="BT1518" s="65"/>
      <c r="BU1518" s="65"/>
      <c r="BV1518" s="65"/>
      <c r="BW1518" s="65"/>
      <c r="BX1518" s="65"/>
      <c r="BY1518" s="65"/>
      <c r="BZ1518" s="65"/>
      <c r="CA1518" s="65"/>
      <c r="CB1518" s="65"/>
      <c r="CC1518" s="65"/>
      <c r="CD1518" s="65"/>
      <c r="CE1518" s="65"/>
      <c r="CF1518" s="65"/>
      <c r="CG1518" s="65"/>
      <c r="CH1518" s="65"/>
      <c r="CI1518" s="65"/>
      <c r="CJ1518" s="65"/>
      <c r="CK1518" s="65"/>
      <c r="CL1518" s="65"/>
      <c r="CM1518" s="65"/>
      <c r="CN1518" s="65"/>
      <c r="CO1518" s="65"/>
      <c r="CP1518" s="65"/>
      <c r="CQ1518" s="65"/>
      <c r="CR1518" s="65"/>
      <c r="CS1518" s="65"/>
      <c r="CT1518" s="65"/>
      <c r="CU1518" s="65"/>
      <c r="CV1518" s="65"/>
      <c r="CW1518" s="65"/>
      <c r="CX1518" s="65"/>
      <c r="CY1518" s="65"/>
      <c r="CZ1518" s="65"/>
      <c r="DA1518" s="65"/>
      <c r="DB1518" s="65"/>
      <c r="DC1518" s="65"/>
      <c r="DD1518" s="65"/>
      <c r="DE1518" s="65"/>
      <c r="DF1518" s="65"/>
      <c r="DG1518" s="65"/>
      <c r="DH1518" s="65"/>
      <c r="DI1518" s="65"/>
      <c r="DJ1518" s="65"/>
      <c r="DK1518" s="65"/>
      <c r="DL1518" s="65"/>
      <c r="DM1518" s="65"/>
      <c r="DN1518" s="65"/>
      <c r="DO1518" s="65"/>
      <c r="DP1518" s="65"/>
      <c r="DQ1518" s="65"/>
      <c r="DR1518" s="65"/>
      <c r="DS1518" s="65"/>
      <c r="DT1518" s="65"/>
      <c r="DU1518" s="65"/>
      <c r="DV1518" s="65"/>
      <c r="DW1518" s="65"/>
      <c r="DX1518" s="65"/>
      <c r="DY1518" s="65"/>
      <c r="DZ1518" s="65"/>
      <c r="EA1518" s="65"/>
    </row>
    <row r="1519" spans="1:131" x14ac:dyDescent="0.25">
      <c r="A1519" s="65"/>
      <c r="B1519" s="65"/>
      <c r="C1519" s="65"/>
      <c r="D1519" s="65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65"/>
      <c r="X1519" s="65"/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  <c r="AL1519" s="65"/>
      <c r="AM1519" s="65"/>
      <c r="AN1519" s="65"/>
      <c r="AO1519" s="65"/>
      <c r="AP1519" s="65"/>
      <c r="AQ1519" s="65"/>
      <c r="AR1519" s="65"/>
      <c r="AS1519" s="65"/>
      <c r="AT1519" s="65"/>
      <c r="AU1519" s="65"/>
      <c r="AV1519" s="65"/>
      <c r="AW1519" s="65"/>
      <c r="AX1519" s="65"/>
      <c r="AY1519" s="65"/>
      <c r="AZ1519" s="65"/>
      <c r="BA1519" s="65"/>
      <c r="BB1519" s="65"/>
      <c r="BC1519" s="65"/>
      <c r="BD1519" s="65"/>
      <c r="BE1519" s="65"/>
      <c r="BF1519" s="65"/>
      <c r="BG1519" s="65"/>
      <c r="BH1519" s="65"/>
      <c r="BI1519" s="65"/>
      <c r="BJ1519" s="65"/>
      <c r="BK1519" s="65"/>
      <c r="BL1519" s="65"/>
      <c r="BM1519" s="65"/>
      <c r="BN1519" s="65"/>
      <c r="BO1519" s="65"/>
      <c r="BP1519" s="65"/>
      <c r="BQ1519" s="65"/>
      <c r="BR1519" s="65"/>
      <c r="BS1519" s="65"/>
      <c r="BT1519" s="65"/>
      <c r="BU1519" s="65"/>
      <c r="BV1519" s="65"/>
      <c r="BW1519" s="65"/>
      <c r="BX1519" s="65"/>
      <c r="BY1519" s="65"/>
      <c r="BZ1519" s="65"/>
      <c r="CA1519" s="65"/>
      <c r="CB1519" s="65"/>
      <c r="CC1519" s="65"/>
      <c r="CD1519" s="65"/>
      <c r="CE1519" s="65"/>
      <c r="CF1519" s="65"/>
      <c r="CG1519" s="65"/>
      <c r="CH1519" s="65"/>
      <c r="CI1519" s="65"/>
      <c r="CJ1519" s="65"/>
      <c r="CK1519" s="65"/>
      <c r="CL1519" s="65"/>
      <c r="CM1519" s="65"/>
      <c r="CN1519" s="65"/>
      <c r="CO1519" s="65"/>
      <c r="CP1519" s="65"/>
      <c r="CQ1519" s="65"/>
      <c r="CR1519" s="65"/>
      <c r="CS1519" s="65"/>
      <c r="CT1519" s="65"/>
      <c r="CU1519" s="65"/>
      <c r="CV1519" s="65"/>
      <c r="CW1519" s="65"/>
      <c r="CX1519" s="65"/>
      <c r="CY1519" s="65"/>
      <c r="CZ1519" s="65"/>
      <c r="DA1519" s="65"/>
      <c r="DB1519" s="65"/>
      <c r="DC1519" s="65"/>
      <c r="DD1519" s="65"/>
      <c r="DE1519" s="65"/>
      <c r="DF1519" s="65"/>
      <c r="DG1519" s="65"/>
      <c r="DH1519" s="65"/>
      <c r="DI1519" s="65"/>
      <c r="DJ1519" s="65"/>
      <c r="DK1519" s="65"/>
      <c r="DL1519" s="65"/>
      <c r="DM1519" s="65"/>
      <c r="DN1519" s="65"/>
      <c r="DO1519" s="65"/>
      <c r="DP1519" s="65"/>
      <c r="DQ1519" s="65"/>
      <c r="DR1519" s="65"/>
      <c r="DS1519" s="65"/>
      <c r="DT1519" s="65"/>
      <c r="DU1519" s="65"/>
      <c r="DV1519" s="65"/>
      <c r="DW1519" s="65"/>
      <c r="DX1519" s="65"/>
      <c r="DY1519" s="65"/>
      <c r="DZ1519" s="65"/>
      <c r="EA1519" s="65"/>
    </row>
    <row r="1520" spans="1:131" x14ac:dyDescent="0.25">
      <c r="A1520" s="65"/>
      <c r="B1520" s="65"/>
      <c r="C1520" s="65"/>
      <c r="D1520" s="65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65"/>
      <c r="X1520" s="65"/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  <c r="AL1520" s="65"/>
      <c r="AM1520" s="65"/>
      <c r="AN1520" s="65"/>
      <c r="AO1520" s="65"/>
      <c r="AP1520" s="65"/>
      <c r="AQ1520" s="65"/>
      <c r="AR1520" s="65"/>
      <c r="AS1520" s="65"/>
      <c r="AT1520" s="65"/>
      <c r="AU1520" s="65"/>
      <c r="AV1520" s="65"/>
      <c r="AW1520" s="65"/>
      <c r="AX1520" s="65"/>
      <c r="AY1520" s="65"/>
      <c r="AZ1520" s="65"/>
      <c r="BA1520" s="65"/>
      <c r="BB1520" s="65"/>
      <c r="BC1520" s="65"/>
      <c r="BD1520" s="65"/>
      <c r="BE1520" s="65"/>
      <c r="BF1520" s="65"/>
      <c r="BG1520" s="65"/>
      <c r="BH1520" s="65"/>
      <c r="BI1520" s="65"/>
      <c r="BJ1520" s="65"/>
      <c r="BK1520" s="65"/>
      <c r="BL1520" s="65"/>
      <c r="BM1520" s="65"/>
      <c r="BN1520" s="65"/>
      <c r="BO1520" s="65"/>
      <c r="BP1520" s="65"/>
      <c r="BQ1520" s="65"/>
      <c r="BR1520" s="65"/>
      <c r="BS1520" s="65"/>
      <c r="BT1520" s="65"/>
      <c r="BU1520" s="65"/>
      <c r="BV1520" s="65"/>
      <c r="BW1520" s="65"/>
      <c r="BX1520" s="65"/>
      <c r="BY1520" s="65"/>
      <c r="BZ1520" s="65"/>
      <c r="CA1520" s="65"/>
      <c r="CB1520" s="65"/>
      <c r="CC1520" s="65"/>
      <c r="CD1520" s="65"/>
      <c r="CE1520" s="65"/>
      <c r="CF1520" s="65"/>
      <c r="CG1520" s="65"/>
      <c r="CH1520" s="65"/>
      <c r="CI1520" s="65"/>
      <c r="CJ1520" s="65"/>
      <c r="CK1520" s="65"/>
      <c r="CL1520" s="65"/>
      <c r="CM1520" s="65"/>
      <c r="CN1520" s="65"/>
      <c r="CO1520" s="65"/>
      <c r="CP1520" s="65"/>
      <c r="CQ1520" s="65"/>
      <c r="CR1520" s="65"/>
      <c r="CS1520" s="65"/>
      <c r="CT1520" s="65"/>
      <c r="CU1520" s="65"/>
      <c r="CV1520" s="65"/>
      <c r="CW1520" s="65"/>
      <c r="CX1520" s="65"/>
      <c r="CY1520" s="65"/>
      <c r="CZ1520" s="65"/>
      <c r="DA1520" s="65"/>
      <c r="DB1520" s="65"/>
      <c r="DC1520" s="65"/>
      <c r="DD1520" s="65"/>
      <c r="DE1520" s="65"/>
      <c r="DF1520" s="65"/>
      <c r="DG1520" s="65"/>
      <c r="DH1520" s="65"/>
      <c r="DI1520" s="65"/>
      <c r="DJ1520" s="65"/>
      <c r="DK1520" s="65"/>
      <c r="DL1520" s="65"/>
      <c r="DM1520" s="65"/>
      <c r="DN1520" s="65"/>
      <c r="DO1520" s="65"/>
      <c r="DP1520" s="65"/>
      <c r="DQ1520" s="65"/>
      <c r="DR1520" s="65"/>
      <c r="DS1520" s="65"/>
      <c r="DT1520" s="65"/>
      <c r="DU1520" s="65"/>
      <c r="DV1520" s="65"/>
      <c r="DW1520" s="65"/>
      <c r="DX1520" s="65"/>
      <c r="DY1520" s="65"/>
      <c r="DZ1520" s="65"/>
      <c r="EA1520" s="65"/>
    </row>
    <row r="1521" spans="1:131" x14ac:dyDescent="0.25">
      <c r="A1521" s="65"/>
      <c r="B1521" s="65"/>
      <c r="C1521" s="65"/>
      <c r="D1521" s="65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65"/>
      <c r="X1521" s="65"/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  <c r="AL1521" s="65"/>
      <c r="AM1521" s="65"/>
      <c r="AN1521" s="65"/>
      <c r="AO1521" s="65"/>
      <c r="AP1521" s="65"/>
      <c r="AQ1521" s="65"/>
      <c r="AR1521" s="65"/>
      <c r="AS1521" s="65"/>
      <c r="AT1521" s="65"/>
      <c r="AU1521" s="65"/>
      <c r="AV1521" s="65"/>
      <c r="AW1521" s="65"/>
      <c r="AX1521" s="65"/>
      <c r="AY1521" s="65"/>
      <c r="AZ1521" s="65"/>
      <c r="BA1521" s="65"/>
      <c r="BB1521" s="65"/>
      <c r="BC1521" s="65"/>
      <c r="BD1521" s="65"/>
      <c r="BE1521" s="65"/>
      <c r="BF1521" s="65"/>
      <c r="BG1521" s="65"/>
      <c r="BH1521" s="65"/>
      <c r="BI1521" s="65"/>
      <c r="BJ1521" s="65"/>
      <c r="BK1521" s="65"/>
      <c r="BL1521" s="65"/>
      <c r="BM1521" s="65"/>
      <c r="BN1521" s="65"/>
      <c r="BO1521" s="65"/>
      <c r="BP1521" s="65"/>
      <c r="BQ1521" s="65"/>
      <c r="BR1521" s="65"/>
      <c r="BS1521" s="65"/>
      <c r="BT1521" s="65"/>
      <c r="BU1521" s="65"/>
      <c r="BV1521" s="65"/>
      <c r="BW1521" s="65"/>
      <c r="BX1521" s="65"/>
      <c r="BY1521" s="65"/>
      <c r="BZ1521" s="65"/>
      <c r="CA1521" s="65"/>
      <c r="CB1521" s="65"/>
      <c r="CC1521" s="65"/>
      <c r="CD1521" s="65"/>
      <c r="CE1521" s="65"/>
      <c r="CF1521" s="65"/>
      <c r="CG1521" s="65"/>
      <c r="CH1521" s="65"/>
      <c r="CI1521" s="65"/>
      <c r="CJ1521" s="65"/>
      <c r="CK1521" s="65"/>
      <c r="CL1521" s="65"/>
      <c r="CM1521" s="65"/>
      <c r="CN1521" s="65"/>
      <c r="CO1521" s="65"/>
      <c r="CP1521" s="65"/>
      <c r="CQ1521" s="65"/>
      <c r="CR1521" s="65"/>
      <c r="CS1521" s="65"/>
      <c r="CT1521" s="65"/>
      <c r="CU1521" s="65"/>
      <c r="CV1521" s="65"/>
      <c r="CW1521" s="65"/>
      <c r="CX1521" s="65"/>
      <c r="CY1521" s="65"/>
      <c r="CZ1521" s="65"/>
      <c r="DA1521" s="65"/>
      <c r="DB1521" s="65"/>
      <c r="DC1521" s="65"/>
      <c r="DD1521" s="65"/>
      <c r="DE1521" s="65"/>
      <c r="DF1521" s="65"/>
      <c r="DG1521" s="65"/>
      <c r="DH1521" s="65"/>
      <c r="DI1521" s="65"/>
      <c r="DJ1521" s="65"/>
      <c r="DK1521" s="65"/>
      <c r="DL1521" s="65"/>
      <c r="DM1521" s="65"/>
      <c r="DN1521" s="65"/>
      <c r="DO1521" s="65"/>
      <c r="DP1521" s="65"/>
      <c r="DQ1521" s="65"/>
      <c r="DR1521" s="65"/>
      <c r="DS1521" s="65"/>
      <c r="DT1521" s="65"/>
      <c r="DU1521" s="65"/>
      <c r="DV1521" s="65"/>
      <c r="DW1521" s="65"/>
      <c r="DX1521" s="65"/>
      <c r="DY1521" s="65"/>
      <c r="DZ1521" s="65"/>
      <c r="EA1521" s="65"/>
    </row>
    <row r="1522" spans="1:131" x14ac:dyDescent="0.25">
      <c r="A1522" s="65"/>
      <c r="B1522" s="65"/>
      <c r="C1522" s="65"/>
      <c r="D1522" s="65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65"/>
      <c r="X1522" s="65"/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  <c r="AL1522" s="65"/>
      <c r="AM1522" s="65"/>
      <c r="AN1522" s="65"/>
      <c r="AO1522" s="65"/>
      <c r="AP1522" s="65"/>
      <c r="AQ1522" s="65"/>
      <c r="AR1522" s="65"/>
      <c r="AS1522" s="65"/>
      <c r="AT1522" s="65"/>
      <c r="AU1522" s="65"/>
      <c r="AV1522" s="65"/>
      <c r="AW1522" s="65"/>
      <c r="AX1522" s="65"/>
      <c r="AY1522" s="65"/>
      <c r="AZ1522" s="65"/>
      <c r="BA1522" s="65"/>
      <c r="BB1522" s="65"/>
      <c r="BC1522" s="65"/>
      <c r="BD1522" s="65"/>
      <c r="BE1522" s="65"/>
      <c r="BF1522" s="65"/>
      <c r="BG1522" s="65"/>
      <c r="BH1522" s="65"/>
      <c r="BI1522" s="65"/>
      <c r="BJ1522" s="65"/>
      <c r="BK1522" s="65"/>
      <c r="BL1522" s="65"/>
      <c r="BM1522" s="65"/>
      <c r="BN1522" s="65"/>
      <c r="BO1522" s="65"/>
      <c r="BP1522" s="65"/>
      <c r="BQ1522" s="65"/>
      <c r="BR1522" s="65"/>
      <c r="BS1522" s="65"/>
      <c r="BT1522" s="65"/>
      <c r="BU1522" s="65"/>
      <c r="BV1522" s="65"/>
      <c r="BW1522" s="65"/>
      <c r="BX1522" s="65"/>
      <c r="BY1522" s="65"/>
      <c r="BZ1522" s="65"/>
      <c r="CA1522" s="65"/>
      <c r="CB1522" s="65"/>
      <c r="CC1522" s="65"/>
      <c r="CD1522" s="65"/>
      <c r="CE1522" s="65"/>
      <c r="CF1522" s="65"/>
      <c r="CG1522" s="65"/>
      <c r="CH1522" s="65"/>
      <c r="CI1522" s="65"/>
      <c r="CJ1522" s="65"/>
      <c r="CK1522" s="65"/>
      <c r="CL1522" s="65"/>
      <c r="CM1522" s="65"/>
      <c r="CN1522" s="65"/>
      <c r="CO1522" s="65"/>
      <c r="CP1522" s="65"/>
      <c r="CQ1522" s="65"/>
      <c r="CR1522" s="65"/>
      <c r="CS1522" s="65"/>
      <c r="CT1522" s="65"/>
      <c r="CU1522" s="65"/>
      <c r="CV1522" s="65"/>
      <c r="CW1522" s="65"/>
      <c r="CX1522" s="65"/>
      <c r="CY1522" s="65"/>
      <c r="CZ1522" s="65"/>
      <c r="DA1522" s="65"/>
      <c r="DB1522" s="65"/>
      <c r="DC1522" s="65"/>
      <c r="DD1522" s="65"/>
      <c r="DE1522" s="65"/>
      <c r="DF1522" s="65"/>
      <c r="DG1522" s="65"/>
      <c r="DH1522" s="65"/>
      <c r="DI1522" s="65"/>
      <c r="DJ1522" s="65"/>
      <c r="DK1522" s="65"/>
      <c r="DL1522" s="65"/>
      <c r="DM1522" s="65"/>
      <c r="DN1522" s="65"/>
      <c r="DO1522" s="65"/>
      <c r="DP1522" s="65"/>
      <c r="DQ1522" s="65"/>
      <c r="DR1522" s="65"/>
      <c r="DS1522" s="65"/>
      <c r="DT1522" s="65"/>
      <c r="DU1522" s="65"/>
      <c r="DV1522" s="65"/>
      <c r="DW1522" s="65"/>
      <c r="DX1522" s="65"/>
      <c r="DY1522" s="65"/>
      <c r="DZ1522" s="65"/>
      <c r="EA1522" s="65"/>
    </row>
    <row r="1523" spans="1:131" x14ac:dyDescent="0.25">
      <c r="A1523" s="65"/>
      <c r="B1523" s="65"/>
      <c r="C1523" s="65"/>
      <c r="D1523" s="65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65"/>
      <c r="X1523" s="65"/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  <c r="AL1523" s="65"/>
      <c r="AM1523" s="65"/>
      <c r="AN1523" s="65"/>
      <c r="AO1523" s="65"/>
      <c r="AP1523" s="65"/>
      <c r="AQ1523" s="65"/>
      <c r="AR1523" s="65"/>
      <c r="AS1523" s="65"/>
      <c r="AT1523" s="65"/>
      <c r="AU1523" s="65"/>
      <c r="AV1523" s="65"/>
      <c r="AW1523" s="65"/>
      <c r="AX1523" s="65"/>
      <c r="AY1523" s="65"/>
      <c r="AZ1523" s="65"/>
      <c r="BA1523" s="65"/>
      <c r="BB1523" s="65"/>
      <c r="BC1523" s="65"/>
      <c r="BD1523" s="65"/>
      <c r="BE1523" s="65"/>
      <c r="BF1523" s="65"/>
      <c r="BG1523" s="65"/>
      <c r="BH1523" s="65"/>
      <c r="BI1523" s="65"/>
      <c r="BJ1523" s="65"/>
      <c r="BK1523" s="65"/>
      <c r="BL1523" s="65"/>
      <c r="BM1523" s="65"/>
      <c r="BN1523" s="65"/>
      <c r="BO1523" s="65"/>
      <c r="BP1523" s="65"/>
      <c r="BQ1523" s="65"/>
      <c r="BR1523" s="65"/>
      <c r="BS1523" s="65"/>
      <c r="BT1523" s="65"/>
      <c r="BU1523" s="65"/>
      <c r="BV1523" s="65"/>
      <c r="BW1523" s="65"/>
      <c r="BX1523" s="65"/>
      <c r="BY1523" s="65"/>
      <c r="BZ1523" s="65"/>
      <c r="CA1523" s="65"/>
      <c r="CB1523" s="65"/>
      <c r="CC1523" s="65"/>
      <c r="CD1523" s="65"/>
      <c r="CE1523" s="65"/>
      <c r="CF1523" s="65"/>
      <c r="CG1523" s="65"/>
      <c r="CH1523" s="65"/>
      <c r="CI1523" s="65"/>
      <c r="CJ1523" s="65"/>
      <c r="CK1523" s="65"/>
      <c r="CL1523" s="65"/>
      <c r="CM1523" s="65"/>
      <c r="CN1523" s="65"/>
      <c r="CO1523" s="65"/>
      <c r="CP1523" s="65"/>
      <c r="CQ1523" s="65"/>
      <c r="CR1523" s="65"/>
      <c r="CS1523" s="65"/>
      <c r="CT1523" s="65"/>
      <c r="CU1523" s="65"/>
      <c r="CV1523" s="65"/>
      <c r="CW1523" s="65"/>
      <c r="CX1523" s="65"/>
      <c r="CY1523" s="65"/>
      <c r="CZ1523" s="65"/>
      <c r="DA1523" s="65"/>
      <c r="DB1523" s="65"/>
      <c r="DC1523" s="65"/>
      <c r="DD1523" s="65"/>
      <c r="DE1523" s="65"/>
      <c r="DF1523" s="65"/>
      <c r="DG1523" s="65"/>
      <c r="DH1523" s="65"/>
      <c r="DI1523" s="65"/>
      <c r="DJ1523" s="65"/>
      <c r="DK1523" s="65"/>
      <c r="DL1523" s="65"/>
      <c r="DM1523" s="65"/>
      <c r="DN1523" s="65"/>
      <c r="DO1523" s="65"/>
      <c r="DP1523" s="65"/>
      <c r="DQ1523" s="65"/>
      <c r="DR1523" s="65"/>
      <c r="DS1523" s="65"/>
      <c r="DT1523" s="65"/>
      <c r="DU1523" s="65"/>
      <c r="DV1523" s="65"/>
      <c r="DW1523" s="65"/>
      <c r="DX1523" s="65"/>
      <c r="DY1523" s="65"/>
      <c r="DZ1523" s="65"/>
      <c r="EA1523" s="65"/>
    </row>
    <row r="1524" spans="1:131" x14ac:dyDescent="0.25">
      <c r="A1524" s="65"/>
      <c r="B1524" s="65"/>
      <c r="C1524" s="65"/>
      <c r="D1524" s="65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65"/>
      <c r="X1524" s="65"/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  <c r="AL1524" s="65"/>
      <c r="AM1524" s="65"/>
      <c r="AN1524" s="65"/>
      <c r="AO1524" s="65"/>
      <c r="AP1524" s="65"/>
      <c r="AQ1524" s="65"/>
      <c r="AR1524" s="65"/>
      <c r="AS1524" s="65"/>
      <c r="AT1524" s="65"/>
      <c r="AU1524" s="65"/>
      <c r="AV1524" s="65"/>
      <c r="AW1524" s="65"/>
      <c r="AX1524" s="65"/>
      <c r="AY1524" s="65"/>
      <c r="AZ1524" s="65"/>
      <c r="BA1524" s="65"/>
      <c r="BB1524" s="65"/>
      <c r="BC1524" s="65"/>
      <c r="BD1524" s="65"/>
      <c r="BE1524" s="65"/>
      <c r="BF1524" s="65"/>
      <c r="BG1524" s="65"/>
      <c r="BH1524" s="65"/>
      <c r="BI1524" s="65"/>
      <c r="BJ1524" s="65"/>
      <c r="BK1524" s="65"/>
      <c r="BL1524" s="65"/>
      <c r="BM1524" s="65"/>
      <c r="BN1524" s="65"/>
      <c r="BO1524" s="65"/>
      <c r="BP1524" s="65"/>
      <c r="BQ1524" s="65"/>
      <c r="BR1524" s="65"/>
      <c r="BS1524" s="65"/>
      <c r="BT1524" s="65"/>
      <c r="BU1524" s="65"/>
      <c r="BV1524" s="65"/>
      <c r="BW1524" s="65"/>
      <c r="BX1524" s="65"/>
      <c r="BY1524" s="65"/>
      <c r="BZ1524" s="65"/>
      <c r="CA1524" s="65"/>
      <c r="CB1524" s="65"/>
      <c r="CC1524" s="65"/>
      <c r="CD1524" s="65"/>
      <c r="CE1524" s="65"/>
      <c r="CF1524" s="65"/>
      <c r="CG1524" s="65"/>
      <c r="CH1524" s="65"/>
      <c r="CI1524" s="65"/>
      <c r="CJ1524" s="65"/>
      <c r="CK1524" s="65"/>
      <c r="CL1524" s="65"/>
      <c r="CM1524" s="65"/>
      <c r="CN1524" s="65"/>
      <c r="CO1524" s="65"/>
      <c r="CP1524" s="65"/>
      <c r="CQ1524" s="65"/>
      <c r="CR1524" s="65"/>
      <c r="CS1524" s="65"/>
      <c r="CT1524" s="65"/>
      <c r="CU1524" s="65"/>
      <c r="CV1524" s="65"/>
      <c r="CW1524" s="65"/>
      <c r="CX1524" s="65"/>
      <c r="CY1524" s="65"/>
      <c r="CZ1524" s="65"/>
      <c r="DA1524" s="65"/>
      <c r="DB1524" s="65"/>
      <c r="DC1524" s="65"/>
      <c r="DD1524" s="65"/>
      <c r="DE1524" s="65"/>
      <c r="DF1524" s="65"/>
      <c r="DG1524" s="65"/>
      <c r="DH1524" s="65"/>
      <c r="DI1524" s="65"/>
      <c r="DJ1524" s="65"/>
      <c r="DK1524" s="65"/>
      <c r="DL1524" s="65"/>
      <c r="DM1524" s="65"/>
      <c r="DN1524" s="65"/>
      <c r="DO1524" s="65"/>
      <c r="DP1524" s="65"/>
      <c r="DQ1524" s="65"/>
      <c r="DR1524" s="65"/>
      <c r="DS1524" s="65"/>
      <c r="DT1524" s="65"/>
      <c r="DU1524" s="65"/>
      <c r="DV1524" s="65"/>
      <c r="DW1524" s="65"/>
      <c r="DX1524" s="65"/>
      <c r="DY1524" s="65"/>
      <c r="DZ1524" s="65"/>
      <c r="EA1524" s="65"/>
    </row>
    <row r="1525" spans="1:131" x14ac:dyDescent="0.25">
      <c r="A1525" s="65"/>
      <c r="B1525" s="65"/>
      <c r="C1525" s="65"/>
      <c r="D1525" s="65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65"/>
      <c r="X1525" s="65"/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  <c r="AL1525" s="65"/>
      <c r="AM1525" s="65"/>
      <c r="AN1525" s="65"/>
      <c r="AO1525" s="65"/>
      <c r="AP1525" s="65"/>
      <c r="AQ1525" s="65"/>
      <c r="AR1525" s="65"/>
      <c r="AS1525" s="65"/>
      <c r="AT1525" s="65"/>
      <c r="AU1525" s="65"/>
      <c r="AV1525" s="65"/>
      <c r="AW1525" s="65"/>
      <c r="AX1525" s="65"/>
      <c r="AY1525" s="65"/>
      <c r="AZ1525" s="65"/>
      <c r="BA1525" s="65"/>
      <c r="BB1525" s="65"/>
      <c r="BC1525" s="65"/>
      <c r="BD1525" s="65"/>
      <c r="BE1525" s="65"/>
      <c r="BF1525" s="65"/>
      <c r="BG1525" s="65"/>
      <c r="BH1525" s="65"/>
      <c r="BI1525" s="65"/>
      <c r="BJ1525" s="65"/>
      <c r="BK1525" s="65"/>
      <c r="BL1525" s="65"/>
      <c r="BM1525" s="65"/>
      <c r="BN1525" s="65"/>
      <c r="BO1525" s="65"/>
      <c r="BP1525" s="65"/>
      <c r="BQ1525" s="65"/>
      <c r="BR1525" s="65"/>
      <c r="BS1525" s="65"/>
      <c r="BT1525" s="65"/>
      <c r="BU1525" s="65"/>
      <c r="BV1525" s="65"/>
      <c r="BW1525" s="65"/>
      <c r="BX1525" s="65"/>
      <c r="BY1525" s="65"/>
      <c r="BZ1525" s="65"/>
      <c r="CA1525" s="65"/>
      <c r="CB1525" s="65"/>
      <c r="CC1525" s="65"/>
      <c r="CD1525" s="65"/>
      <c r="CE1525" s="65"/>
      <c r="CF1525" s="65"/>
      <c r="CG1525" s="65"/>
      <c r="CH1525" s="65"/>
      <c r="CI1525" s="65"/>
      <c r="CJ1525" s="65"/>
      <c r="CK1525" s="65"/>
      <c r="CL1525" s="65"/>
      <c r="CM1525" s="65"/>
      <c r="CN1525" s="65"/>
      <c r="CO1525" s="65"/>
      <c r="CP1525" s="65"/>
      <c r="CQ1525" s="65"/>
      <c r="CR1525" s="65"/>
      <c r="CS1525" s="65"/>
      <c r="CT1525" s="65"/>
      <c r="CU1525" s="65"/>
      <c r="CV1525" s="65"/>
      <c r="CW1525" s="65"/>
      <c r="CX1525" s="65"/>
      <c r="CY1525" s="65"/>
      <c r="CZ1525" s="65"/>
      <c r="DA1525" s="65"/>
      <c r="DB1525" s="65"/>
      <c r="DC1525" s="65"/>
      <c r="DD1525" s="65"/>
      <c r="DE1525" s="65"/>
      <c r="DF1525" s="65"/>
      <c r="DG1525" s="65"/>
      <c r="DH1525" s="65"/>
      <c r="DI1525" s="65"/>
      <c r="DJ1525" s="65"/>
      <c r="DK1525" s="65"/>
      <c r="DL1525" s="65"/>
      <c r="DM1525" s="65"/>
      <c r="DN1525" s="65"/>
      <c r="DO1525" s="65"/>
      <c r="DP1525" s="65"/>
      <c r="DQ1525" s="65"/>
      <c r="DR1525" s="65"/>
      <c r="DS1525" s="65"/>
      <c r="DT1525" s="65"/>
      <c r="DU1525" s="65"/>
      <c r="DV1525" s="65"/>
      <c r="DW1525" s="65"/>
      <c r="DX1525" s="65"/>
      <c r="DY1525" s="65"/>
      <c r="DZ1525" s="65"/>
      <c r="EA1525" s="65"/>
    </row>
    <row r="1526" spans="1:131" x14ac:dyDescent="0.25">
      <c r="A1526" s="65"/>
      <c r="B1526" s="65"/>
      <c r="C1526" s="65"/>
      <c r="D1526" s="65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65"/>
      <c r="X1526" s="65"/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  <c r="AL1526" s="65"/>
      <c r="AM1526" s="65"/>
      <c r="AN1526" s="65"/>
      <c r="AO1526" s="65"/>
      <c r="AP1526" s="65"/>
      <c r="AQ1526" s="65"/>
      <c r="AR1526" s="65"/>
      <c r="AS1526" s="65"/>
      <c r="AT1526" s="65"/>
      <c r="AU1526" s="65"/>
      <c r="AV1526" s="65"/>
      <c r="AW1526" s="65"/>
      <c r="AX1526" s="65"/>
      <c r="AY1526" s="65"/>
      <c r="AZ1526" s="65"/>
      <c r="BA1526" s="65"/>
      <c r="BB1526" s="65"/>
      <c r="BC1526" s="65"/>
      <c r="BD1526" s="65"/>
      <c r="BE1526" s="65"/>
      <c r="BF1526" s="65"/>
      <c r="BG1526" s="65"/>
      <c r="BH1526" s="65"/>
      <c r="BI1526" s="65"/>
      <c r="BJ1526" s="65"/>
      <c r="BK1526" s="65"/>
      <c r="BL1526" s="65"/>
      <c r="BM1526" s="65"/>
      <c r="BN1526" s="65"/>
      <c r="BO1526" s="65"/>
      <c r="BP1526" s="65"/>
      <c r="BQ1526" s="65"/>
      <c r="BR1526" s="65"/>
      <c r="BS1526" s="65"/>
      <c r="BT1526" s="65"/>
      <c r="BU1526" s="65"/>
      <c r="BV1526" s="65"/>
      <c r="BW1526" s="65"/>
      <c r="BX1526" s="65"/>
      <c r="BY1526" s="65"/>
      <c r="BZ1526" s="65"/>
      <c r="CA1526" s="65"/>
      <c r="CB1526" s="65"/>
      <c r="CC1526" s="65"/>
      <c r="CD1526" s="65"/>
      <c r="CE1526" s="65"/>
      <c r="CF1526" s="65"/>
      <c r="CG1526" s="65"/>
      <c r="CH1526" s="65"/>
      <c r="CI1526" s="65"/>
      <c r="CJ1526" s="65"/>
      <c r="CK1526" s="65"/>
      <c r="CL1526" s="65"/>
      <c r="CM1526" s="65"/>
      <c r="CN1526" s="65"/>
      <c r="CO1526" s="65"/>
      <c r="CP1526" s="65"/>
      <c r="CQ1526" s="65"/>
      <c r="CR1526" s="65"/>
      <c r="CS1526" s="65"/>
      <c r="CT1526" s="65"/>
      <c r="CU1526" s="65"/>
      <c r="CV1526" s="65"/>
      <c r="CW1526" s="65"/>
      <c r="CX1526" s="65"/>
      <c r="CY1526" s="65"/>
      <c r="CZ1526" s="65"/>
      <c r="DA1526" s="65"/>
      <c r="DB1526" s="65"/>
      <c r="DC1526" s="65"/>
      <c r="DD1526" s="65"/>
      <c r="DE1526" s="65"/>
      <c r="DF1526" s="65"/>
      <c r="DG1526" s="65"/>
      <c r="DH1526" s="65"/>
      <c r="DI1526" s="65"/>
      <c r="DJ1526" s="65"/>
      <c r="DK1526" s="65"/>
      <c r="DL1526" s="65"/>
      <c r="DM1526" s="65"/>
      <c r="DN1526" s="65"/>
      <c r="DO1526" s="65"/>
      <c r="DP1526" s="65"/>
      <c r="DQ1526" s="65"/>
      <c r="DR1526" s="65"/>
      <c r="DS1526" s="65"/>
      <c r="DT1526" s="65"/>
      <c r="DU1526" s="65"/>
      <c r="DV1526" s="65"/>
      <c r="DW1526" s="65"/>
      <c r="DX1526" s="65"/>
      <c r="DY1526" s="65"/>
      <c r="DZ1526" s="65"/>
      <c r="EA1526" s="65"/>
    </row>
    <row r="1527" spans="1:131" x14ac:dyDescent="0.25">
      <c r="A1527" s="65"/>
      <c r="B1527" s="65"/>
      <c r="C1527" s="65"/>
      <c r="D1527" s="65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65"/>
      <c r="X1527" s="65"/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  <c r="AL1527" s="65"/>
      <c r="AM1527" s="65"/>
      <c r="AN1527" s="65"/>
      <c r="AO1527" s="65"/>
      <c r="AP1527" s="65"/>
      <c r="AQ1527" s="65"/>
      <c r="AR1527" s="65"/>
      <c r="AS1527" s="65"/>
      <c r="AT1527" s="65"/>
      <c r="AU1527" s="65"/>
      <c r="AV1527" s="65"/>
      <c r="AW1527" s="65"/>
      <c r="AX1527" s="65"/>
      <c r="AY1527" s="65"/>
      <c r="AZ1527" s="65"/>
      <c r="BA1527" s="65"/>
      <c r="BB1527" s="65"/>
      <c r="BC1527" s="65"/>
      <c r="BD1527" s="65"/>
      <c r="BE1527" s="65"/>
      <c r="BF1527" s="65"/>
      <c r="BG1527" s="65"/>
      <c r="BH1527" s="65"/>
      <c r="BI1527" s="65"/>
      <c r="BJ1527" s="65"/>
      <c r="BK1527" s="65"/>
      <c r="BL1527" s="65"/>
      <c r="BM1527" s="65"/>
      <c r="BN1527" s="65"/>
      <c r="BO1527" s="65"/>
      <c r="BP1527" s="65"/>
      <c r="BQ1527" s="65"/>
      <c r="BR1527" s="65"/>
      <c r="BS1527" s="65"/>
      <c r="BT1527" s="65"/>
      <c r="BU1527" s="65"/>
      <c r="BV1527" s="65"/>
      <c r="BW1527" s="65"/>
      <c r="BX1527" s="65"/>
      <c r="BY1527" s="65"/>
      <c r="BZ1527" s="65"/>
      <c r="CA1527" s="65"/>
      <c r="CB1527" s="65"/>
      <c r="CC1527" s="65"/>
      <c r="CD1527" s="65"/>
      <c r="CE1527" s="65"/>
      <c r="CF1527" s="65"/>
      <c r="CG1527" s="65"/>
      <c r="CH1527" s="65"/>
      <c r="CI1527" s="65"/>
      <c r="CJ1527" s="65"/>
      <c r="CK1527" s="65"/>
      <c r="CL1527" s="65"/>
      <c r="CM1527" s="65"/>
      <c r="CN1527" s="65"/>
      <c r="CO1527" s="65"/>
      <c r="CP1527" s="65"/>
      <c r="CQ1527" s="65"/>
      <c r="CR1527" s="65"/>
      <c r="CS1527" s="65"/>
      <c r="CT1527" s="65"/>
      <c r="CU1527" s="65"/>
      <c r="CV1527" s="65"/>
      <c r="CW1527" s="65"/>
      <c r="CX1527" s="65"/>
      <c r="CY1527" s="65"/>
      <c r="CZ1527" s="65"/>
      <c r="DA1527" s="65"/>
      <c r="DB1527" s="65"/>
      <c r="DC1527" s="65"/>
      <c r="DD1527" s="65"/>
      <c r="DE1527" s="65"/>
      <c r="DF1527" s="65"/>
      <c r="DG1527" s="65"/>
      <c r="DH1527" s="65"/>
      <c r="DI1527" s="65"/>
      <c r="DJ1527" s="65"/>
      <c r="DK1527" s="65"/>
      <c r="DL1527" s="65"/>
      <c r="DM1527" s="65"/>
      <c r="DN1527" s="65"/>
      <c r="DO1527" s="65"/>
      <c r="DP1527" s="65"/>
      <c r="DQ1527" s="65"/>
      <c r="DR1527" s="65"/>
      <c r="DS1527" s="65"/>
      <c r="DT1527" s="65"/>
      <c r="DU1527" s="65"/>
      <c r="DV1527" s="65"/>
      <c r="DW1527" s="65"/>
      <c r="DX1527" s="65"/>
      <c r="DY1527" s="65"/>
      <c r="DZ1527" s="65"/>
      <c r="EA1527" s="65"/>
    </row>
    <row r="1528" spans="1:131" x14ac:dyDescent="0.25">
      <c r="A1528" s="65"/>
      <c r="B1528" s="65"/>
      <c r="C1528" s="65"/>
      <c r="D1528" s="65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65"/>
      <c r="X1528" s="65"/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  <c r="AL1528" s="65"/>
      <c r="AM1528" s="65"/>
      <c r="AN1528" s="65"/>
      <c r="AO1528" s="65"/>
      <c r="AP1528" s="65"/>
      <c r="AQ1528" s="65"/>
      <c r="AR1528" s="65"/>
      <c r="AS1528" s="65"/>
      <c r="AT1528" s="65"/>
      <c r="AU1528" s="65"/>
      <c r="AV1528" s="65"/>
      <c r="AW1528" s="65"/>
      <c r="AX1528" s="65"/>
      <c r="AY1528" s="65"/>
      <c r="AZ1528" s="65"/>
      <c r="BA1528" s="65"/>
      <c r="BB1528" s="65"/>
      <c r="BC1528" s="65"/>
      <c r="BD1528" s="65"/>
      <c r="BE1528" s="65"/>
      <c r="BF1528" s="65"/>
      <c r="BG1528" s="65"/>
      <c r="BH1528" s="65"/>
      <c r="BI1528" s="65"/>
      <c r="BJ1528" s="65"/>
      <c r="BK1528" s="65"/>
      <c r="BL1528" s="65"/>
      <c r="BM1528" s="65"/>
      <c r="BN1528" s="65"/>
      <c r="BO1528" s="65"/>
      <c r="BP1528" s="65"/>
      <c r="BQ1528" s="65"/>
      <c r="BR1528" s="65"/>
      <c r="BS1528" s="65"/>
      <c r="BT1528" s="65"/>
      <c r="BU1528" s="65"/>
      <c r="BV1528" s="65"/>
      <c r="BW1528" s="65"/>
      <c r="BX1528" s="65"/>
      <c r="BY1528" s="65"/>
      <c r="BZ1528" s="65"/>
      <c r="CA1528" s="65"/>
      <c r="CB1528" s="65"/>
      <c r="CC1528" s="65"/>
      <c r="CD1528" s="65"/>
      <c r="CE1528" s="65"/>
      <c r="CF1528" s="65"/>
      <c r="CG1528" s="65"/>
      <c r="CH1528" s="65"/>
      <c r="CI1528" s="65"/>
      <c r="CJ1528" s="65"/>
      <c r="CK1528" s="65"/>
      <c r="CL1528" s="65"/>
      <c r="CM1528" s="65"/>
      <c r="CN1528" s="65"/>
      <c r="CO1528" s="65"/>
      <c r="CP1528" s="65"/>
      <c r="CQ1528" s="65"/>
      <c r="CR1528" s="65"/>
      <c r="CS1528" s="65"/>
      <c r="CT1528" s="65"/>
      <c r="CU1528" s="65"/>
      <c r="CV1528" s="65"/>
      <c r="CW1528" s="65"/>
      <c r="CX1528" s="65"/>
      <c r="CY1528" s="65"/>
      <c r="CZ1528" s="65"/>
      <c r="DA1528" s="65"/>
      <c r="DB1528" s="65"/>
      <c r="DC1528" s="65"/>
      <c r="DD1528" s="65"/>
      <c r="DE1528" s="65"/>
      <c r="DF1528" s="65"/>
      <c r="DG1528" s="65"/>
      <c r="DH1528" s="65"/>
      <c r="DI1528" s="65"/>
      <c r="DJ1528" s="65"/>
      <c r="DK1528" s="65"/>
      <c r="DL1528" s="65"/>
      <c r="DM1528" s="65"/>
      <c r="DN1528" s="65"/>
      <c r="DO1528" s="65"/>
      <c r="DP1528" s="65"/>
      <c r="DQ1528" s="65"/>
      <c r="DR1528" s="65"/>
      <c r="DS1528" s="65"/>
      <c r="DT1528" s="65"/>
      <c r="DU1528" s="65"/>
      <c r="DV1528" s="65"/>
      <c r="DW1528" s="65"/>
      <c r="DX1528" s="65"/>
      <c r="DY1528" s="65"/>
      <c r="DZ1528" s="65"/>
      <c r="EA1528" s="65"/>
    </row>
    <row r="1529" spans="1:131" x14ac:dyDescent="0.25">
      <c r="A1529" s="65"/>
      <c r="B1529" s="65"/>
      <c r="C1529" s="65"/>
      <c r="D1529" s="65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65"/>
      <c r="X1529" s="65"/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  <c r="AL1529" s="65"/>
      <c r="AM1529" s="65"/>
      <c r="AN1529" s="65"/>
      <c r="AO1529" s="65"/>
      <c r="AP1529" s="65"/>
      <c r="AQ1529" s="65"/>
      <c r="AR1529" s="65"/>
      <c r="AS1529" s="65"/>
      <c r="AT1529" s="65"/>
      <c r="AU1529" s="65"/>
      <c r="AV1529" s="65"/>
      <c r="AW1529" s="65"/>
      <c r="AX1529" s="65"/>
      <c r="AY1529" s="65"/>
      <c r="AZ1529" s="65"/>
      <c r="BA1529" s="65"/>
      <c r="BB1529" s="65"/>
      <c r="BC1529" s="65"/>
      <c r="BD1529" s="65"/>
      <c r="BE1529" s="65"/>
      <c r="BF1529" s="65"/>
      <c r="BG1529" s="65"/>
      <c r="BH1529" s="65"/>
      <c r="BI1529" s="65"/>
      <c r="BJ1529" s="65"/>
      <c r="BK1529" s="65"/>
      <c r="BL1529" s="65"/>
      <c r="BM1529" s="65"/>
      <c r="BN1529" s="65"/>
      <c r="BO1529" s="65"/>
      <c r="BP1529" s="65"/>
      <c r="BQ1529" s="65"/>
      <c r="BR1529" s="65"/>
      <c r="BS1529" s="65"/>
      <c r="BT1529" s="65"/>
      <c r="BU1529" s="65"/>
      <c r="BV1529" s="65"/>
      <c r="BW1529" s="65"/>
      <c r="BX1529" s="65"/>
      <c r="BY1529" s="65"/>
      <c r="BZ1529" s="65"/>
      <c r="CA1529" s="65"/>
      <c r="CB1529" s="65"/>
      <c r="CC1529" s="65"/>
      <c r="CD1529" s="65"/>
      <c r="CE1529" s="65"/>
      <c r="CF1529" s="65"/>
      <c r="CG1529" s="65"/>
      <c r="CH1529" s="65"/>
      <c r="CI1529" s="65"/>
      <c r="CJ1529" s="65"/>
      <c r="CK1529" s="65"/>
      <c r="CL1529" s="65"/>
      <c r="CM1529" s="65"/>
      <c r="CN1529" s="65"/>
      <c r="CO1529" s="65"/>
      <c r="CP1529" s="65"/>
      <c r="CQ1529" s="65"/>
      <c r="CR1529" s="65"/>
      <c r="CS1529" s="65"/>
      <c r="CT1529" s="65"/>
      <c r="CU1529" s="65"/>
      <c r="CV1529" s="65"/>
      <c r="CW1529" s="65"/>
      <c r="CX1529" s="65"/>
      <c r="CY1529" s="65"/>
      <c r="CZ1529" s="65"/>
      <c r="DA1529" s="65"/>
      <c r="DB1529" s="65"/>
      <c r="DC1529" s="65"/>
      <c r="DD1529" s="65"/>
      <c r="DE1529" s="65"/>
      <c r="DF1529" s="65"/>
      <c r="DG1529" s="65"/>
      <c r="DH1529" s="65"/>
      <c r="DI1529" s="65"/>
      <c r="DJ1529" s="65"/>
      <c r="DK1529" s="65"/>
      <c r="DL1529" s="65"/>
      <c r="DM1529" s="65"/>
      <c r="DN1529" s="65"/>
      <c r="DO1529" s="65"/>
      <c r="DP1529" s="65"/>
      <c r="DQ1529" s="65"/>
      <c r="DR1529" s="65"/>
      <c r="DS1529" s="65"/>
      <c r="DT1529" s="65"/>
      <c r="DU1529" s="65"/>
      <c r="DV1529" s="65"/>
      <c r="DW1529" s="65"/>
      <c r="DX1529" s="65"/>
      <c r="DY1529" s="65"/>
      <c r="DZ1529" s="65"/>
      <c r="EA1529" s="65"/>
    </row>
    <row r="1530" spans="1:131" x14ac:dyDescent="0.25">
      <c r="A1530" s="65"/>
      <c r="B1530" s="65"/>
      <c r="C1530" s="65"/>
      <c r="D1530" s="65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65"/>
      <c r="X1530" s="65"/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  <c r="AL1530" s="65"/>
      <c r="AM1530" s="65"/>
      <c r="AN1530" s="65"/>
      <c r="AO1530" s="65"/>
      <c r="AP1530" s="65"/>
      <c r="AQ1530" s="65"/>
      <c r="AR1530" s="65"/>
      <c r="AS1530" s="65"/>
      <c r="AT1530" s="65"/>
      <c r="AU1530" s="65"/>
      <c r="AV1530" s="65"/>
      <c r="AW1530" s="65"/>
      <c r="AX1530" s="65"/>
      <c r="AY1530" s="65"/>
      <c r="AZ1530" s="65"/>
      <c r="BA1530" s="65"/>
      <c r="BB1530" s="65"/>
      <c r="BC1530" s="65"/>
      <c r="BD1530" s="65"/>
      <c r="BE1530" s="65"/>
      <c r="BF1530" s="65"/>
      <c r="BG1530" s="65"/>
      <c r="BH1530" s="65"/>
      <c r="BI1530" s="65"/>
      <c r="BJ1530" s="65"/>
      <c r="BK1530" s="65"/>
      <c r="BL1530" s="65"/>
      <c r="BM1530" s="65"/>
      <c r="BN1530" s="65"/>
      <c r="BO1530" s="65"/>
      <c r="BP1530" s="65"/>
      <c r="BQ1530" s="65"/>
      <c r="BR1530" s="65"/>
      <c r="BS1530" s="65"/>
      <c r="BT1530" s="65"/>
      <c r="BU1530" s="65"/>
      <c r="BV1530" s="65"/>
      <c r="BW1530" s="65"/>
      <c r="BX1530" s="65"/>
      <c r="BY1530" s="65"/>
      <c r="BZ1530" s="65"/>
      <c r="CA1530" s="65"/>
      <c r="CB1530" s="65"/>
      <c r="CC1530" s="65"/>
      <c r="CD1530" s="65"/>
      <c r="CE1530" s="65"/>
      <c r="CF1530" s="65"/>
      <c r="CG1530" s="65"/>
      <c r="CH1530" s="65"/>
      <c r="CI1530" s="65"/>
      <c r="CJ1530" s="65"/>
      <c r="CK1530" s="65"/>
      <c r="CL1530" s="65"/>
      <c r="CM1530" s="65"/>
      <c r="CN1530" s="65"/>
      <c r="CO1530" s="65"/>
      <c r="CP1530" s="65"/>
      <c r="CQ1530" s="65"/>
      <c r="CR1530" s="65"/>
      <c r="CS1530" s="65"/>
      <c r="CT1530" s="65"/>
      <c r="CU1530" s="65"/>
      <c r="CV1530" s="65"/>
      <c r="CW1530" s="65"/>
      <c r="CX1530" s="65"/>
      <c r="CY1530" s="65"/>
      <c r="CZ1530" s="65"/>
      <c r="DA1530" s="65"/>
      <c r="DB1530" s="65"/>
      <c r="DC1530" s="65"/>
      <c r="DD1530" s="65"/>
      <c r="DE1530" s="65"/>
      <c r="DF1530" s="65"/>
      <c r="DG1530" s="65"/>
      <c r="DH1530" s="65"/>
      <c r="DI1530" s="65"/>
      <c r="DJ1530" s="65"/>
      <c r="DK1530" s="65"/>
      <c r="DL1530" s="65"/>
      <c r="DM1530" s="65"/>
      <c r="DN1530" s="65"/>
      <c r="DO1530" s="65"/>
      <c r="DP1530" s="65"/>
      <c r="DQ1530" s="65"/>
      <c r="DR1530" s="65"/>
      <c r="DS1530" s="65"/>
      <c r="DT1530" s="65"/>
      <c r="DU1530" s="65"/>
      <c r="DV1530" s="65"/>
      <c r="DW1530" s="65"/>
      <c r="DX1530" s="65"/>
      <c r="DY1530" s="65"/>
      <c r="DZ1530" s="65"/>
      <c r="EA1530" s="65"/>
    </row>
    <row r="1531" spans="1:131" x14ac:dyDescent="0.25">
      <c r="A1531" s="65"/>
      <c r="B1531" s="65"/>
      <c r="C1531" s="65"/>
      <c r="D1531" s="65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65"/>
      <c r="X1531" s="65"/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  <c r="AL1531" s="65"/>
      <c r="AM1531" s="65"/>
      <c r="AN1531" s="65"/>
      <c r="AO1531" s="65"/>
      <c r="AP1531" s="65"/>
      <c r="AQ1531" s="65"/>
      <c r="AR1531" s="65"/>
      <c r="AS1531" s="65"/>
      <c r="AT1531" s="65"/>
      <c r="AU1531" s="65"/>
      <c r="AV1531" s="65"/>
      <c r="AW1531" s="65"/>
      <c r="AX1531" s="65"/>
      <c r="AY1531" s="65"/>
      <c r="AZ1531" s="65"/>
      <c r="BA1531" s="65"/>
      <c r="BB1531" s="65"/>
      <c r="BC1531" s="65"/>
      <c r="BD1531" s="65"/>
      <c r="BE1531" s="65"/>
      <c r="BF1531" s="65"/>
      <c r="BG1531" s="65"/>
      <c r="BH1531" s="65"/>
      <c r="BI1531" s="65"/>
      <c r="BJ1531" s="65"/>
      <c r="BK1531" s="65"/>
      <c r="BL1531" s="65"/>
      <c r="BM1531" s="65"/>
      <c r="BN1531" s="65"/>
      <c r="BO1531" s="65"/>
      <c r="BP1531" s="65"/>
      <c r="BQ1531" s="65"/>
      <c r="BR1531" s="65"/>
      <c r="BS1531" s="65"/>
      <c r="BT1531" s="65"/>
      <c r="BU1531" s="65"/>
      <c r="BV1531" s="65"/>
      <c r="BW1531" s="65"/>
      <c r="BX1531" s="65"/>
      <c r="BY1531" s="65"/>
      <c r="BZ1531" s="65"/>
      <c r="CA1531" s="65"/>
      <c r="CB1531" s="65"/>
      <c r="CC1531" s="65"/>
      <c r="CD1531" s="65"/>
      <c r="CE1531" s="65"/>
      <c r="CF1531" s="65"/>
      <c r="CG1531" s="65"/>
      <c r="CH1531" s="65"/>
      <c r="CI1531" s="65"/>
      <c r="CJ1531" s="65"/>
      <c r="CK1531" s="65"/>
      <c r="CL1531" s="65"/>
      <c r="CM1531" s="65"/>
      <c r="CN1531" s="65"/>
      <c r="CO1531" s="65"/>
      <c r="CP1531" s="65"/>
      <c r="CQ1531" s="65"/>
      <c r="CR1531" s="65"/>
      <c r="CS1531" s="65"/>
      <c r="CT1531" s="65"/>
      <c r="CU1531" s="65"/>
      <c r="CV1531" s="65"/>
      <c r="CW1531" s="65"/>
      <c r="CX1531" s="65"/>
      <c r="CY1531" s="65"/>
      <c r="CZ1531" s="65"/>
      <c r="DA1531" s="65"/>
      <c r="DB1531" s="65"/>
      <c r="DC1531" s="65"/>
      <c r="DD1531" s="65"/>
      <c r="DE1531" s="65"/>
      <c r="DF1531" s="65"/>
      <c r="DG1531" s="65"/>
      <c r="DH1531" s="65"/>
      <c r="DI1531" s="65"/>
      <c r="DJ1531" s="65"/>
      <c r="DK1531" s="65"/>
      <c r="DL1531" s="65"/>
      <c r="DM1531" s="65"/>
      <c r="DN1531" s="65"/>
      <c r="DO1531" s="65"/>
      <c r="DP1531" s="65"/>
      <c r="DQ1531" s="65"/>
      <c r="DR1531" s="65"/>
      <c r="DS1531" s="65"/>
      <c r="DT1531" s="65"/>
      <c r="DU1531" s="65"/>
      <c r="DV1531" s="65"/>
      <c r="DW1531" s="65"/>
      <c r="DX1531" s="65"/>
      <c r="DY1531" s="65"/>
      <c r="DZ1531" s="65"/>
      <c r="EA1531" s="65"/>
    </row>
    <row r="1532" spans="1:131" x14ac:dyDescent="0.25">
      <c r="A1532" s="65"/>
      <c r="B1532" s="65"/>
      <c r="C1532" s="65"/>
      <c r="D1532" s="65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65"/>
      <c r="X1532" s="65"/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  <c r="AL1532" s="65"/>
      <c r="AM1532" s="65"/>
      <c r="AN1532" s="65"/>
      <c r="AO1532" s="65"/>
      <c r="AP1532" s="65"/>
      <c r="AQ1532" s="65"/>
      <c r="AR1532" s="65"/>
      <c r="AS1532" s="65"/>
      <c r="AT1532" s="65"/>
      <c r="AU1532" s="65"/>
      <c r="AV1532" s="65"/>
      <c r="AW1532" s="65"/>
      <c r="AX1532" s="65"/>
      <c r="AY1532" s="65"/>
      <c r="AZ1532" s="65"/>
      <c r="BA1532" s="65"/>
      <c r="BB1532" s="65"/>
      <c r="BC1532" s="65"/>
      <c r="BD1532" s="65"/>
      <c r="BE1532" s="65"/>
      <c r="BF1532" s="65"/>
      <c r="BG1532" s="65"/>
      <c r="BH1532" s="65"/>
      <c r="BI1532" s="65"/>
      <c r="BJ1532" s="65"/>
      <c r="BK1532" s="65"/>
      <c r="BL1532" s="65"/>
      <c r="BM1532" s="65"/>
      <c r="BN1532" s="65"/>
      <c r="BO1532" s="65"/>
      <c r="BP1532" s="65"/>
      <c r="BQ1532" s="65"/>
      <c r="BR1532" s="65"/>
      <c r="BS1532" s="65"/>
      <c r="BT1532" s="65"/>
      <c r="BU1532" s="65"/>
      <c r="BV1532" s="65"/>
      <c r="BW1532" s="65"/>
      <c r="BX1532" s="65"/>
      <c r="BY1532" s="65"/>
      <c r="BZ1532" s="65"/>
      <c r="CA1532" s="65"/>
      <c r="CB1532" s="65"/>
      <c r="CC1532" s="65"/>
      <c r="CD1532" s="65"/>
      <c r="CE1532" s="65"/>
      <c r="CF1532" s="65"/>
      <c r="CG1532" s="65"/>
      <c r="CH1532" s="65"/>
      <c r="CI1532" s="65"/>
      <c r="CJ1532" s="65"/>
      <c r="CK1532" s="65"/>
      <c r="CL1532" s="65"/>
      <c r="CM1532" s="65"/>
      <c r="CN1532" s="65"/>
      <c r="CO1532" s="65"/>
      <c r="CP1532" s="65"/>
      <c r="CQ1532" s="65"/>
      <c r="CR1532" s="65"/>
      <c r="CS1532" s="65"/>
      <c r="CT1532" s="65"/>
      <c r="CU1532" s="65"/>
      <c r="CV1532" s="65"/>
      <c r="CW1532" s="65"/>
      <c r="CX1532" s="65"/>
      <c r="CY1532" s="65"/>
      <c r="CZ1532" s="65"/>
      <c r="DA1532" s="65"/>
      <c r="DB1532" s="65"/>
      <c r="DC1532" s="65"/>
      <c r="DD1532" s="65"/>
      <c r="DE1532" s="65"/>
      <c r="DF1532" s="65"/>
      <c r="DG1532" s="65"/>
      <c r="DH1532" s="65"/>
      <c r="DI1532" s="65"/>
      <c r="DJ1532" s="65"/>
      <c r="DK1532" s="65"/>
      <c r="DL1532" s="65"/>
      <c r="DM1532" s="65"/>
      <c r="DN1532" s="65"/>
      <c r="DO1532" s="65"/>
      <c r="DP1532" s="65"/>
      <c r="DQ1532" s="65"/>
      <c r="DR1532" s="65"/>
      <c r="DS1532" s="65"/>
      <c r="DT1532" s="65"/>
      <c r="DU1532" s="65"/>
      <c r="DV1532" s="65"/>
      <c r="DW1532" s="65"/>
      <c r="DX1532" s="65"/>
      <c r="DY1532" s="65"/>
      <c r="DZ1532" s="65"/>
      <c r="EA1532" s="65"/>
    </row>
    <row r="1533" spans="1:131" x14ac:dyDescent="0.25">
      <c r="A1533" s="65"/>
      <c r="B1533" s="65"/>
      <c r="C1533" s="65"/>
      <c r="D1533" s="65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65"/>
      <c r="X1533" s="65"/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  <c r="AL1533" s="65"/>
      <c r="AM1533" s="65"/>
      <c r="AN1533" s="65"/>
      <c r="AO1533" s="65"/>
      <c r="AP1533" s="65"/>
      <c r="AQ1533" s="65"/>
      <c r="AR1533" s="65"/>
      <c r="AS1533" s="65"/>
      <c r="AT1533" s="65"/>
      <c r="AU1533" s="65"/>
      <c r="AV1533" s="65"/>
      <c r="AW1533" s="65"/>
      <c r="AX1533" s="65"/>
      <c r="AY1533" s="65"/>
      <c r="AZ1533" s="65"/>
      <c r="BA1533" s="65"/>
      <c r="BB1533" s="65"/>
      <c r="BC1533" s="65"/>
      <c r="BD1533" s="65"/>
      <c r="BE1533" s="65"/>
      <c r="BF1533" s="65"/>
      <c r="BG1533" s="65"/>
      <c r="BH1533" s="65"/>
      <c r="BI1533" s="65"/>
      <c r="BJ1533" s="65"/>
      <c r="BK1533" s="65"/>
      <c r="BL1533" s="65"/>
      <c r="BM1533" s="65"/>
      <c r="BN1533" s="65"/>
      <c r="BO1533" s="65"/>
      <c r="BP1533" s="65"/>
      <c r="BQ1533" s="65"/>
      <c r="BR1533" s="65"/>
      <c r="BS1533" s="65"/>
      <c r="BT1533" s="65"/>
      <c r="BU1533" s="65"/>
      <c r="BV1533" s="65"/>
      <c r="BW1533" s="65"/>
      <c r="BX1533" s="65"/>
      <c r="BY1533" s="65"/>
      <c r="BZ1533" s="65"/>
      <c r="CA1533" s="65"/>
      <c r="CB1533" s="65"/>
      <c r="CC1533" s="65"/>
      <c r="CD1533" s="65"/>
      <c r="CE1533" s="65"/>
      <c r="CF1533" s="65"/>
      <c r="CG1533" s="65"/>
      <c r="CH1533" s="65"/>
      <c r="CI1533" s="65"/>
      <c r="CJ1533" s="65"/>
      <c r="CK1533" s="65"/>
      <c r="CL1533" s="65"/>
      <c r="CM1533" s="65"/>
      <c r="CN1533" s="65"/>
      <c r="CO1533" s="65"/>
      <c r="CP1533" s="65"/>
      <c r="CQ1533" s="65"/>
      <c r="CR1533" s="65"/>
      <c r="CS1533" s="65"/>
      <c r="CT1533" s="65"/>
      <c r="CU1533" s="65"/>
      <c r="CV1533" s="65"/>
      <c r="CW1533" s="65"/>
      <c r="CX1533" s="65"/>
      <c r="CY1533" s="65"/>
      <c r="CZ1533" s="65"/>
      <c r="DA1533" s="65"/>
      <c r="DB1533" s="65"/>
      <c r="DC1533" s="65"/>
      <c r="DD1533" s="65"/>
      <c r="DE1533" s="65"/>
      <c r="DF1533" s="65"/>
      <c r="DG1533" s="65"/>
      <c r="DH1533" s="65"/>
      <c r="DI1533" s="65"/>
      <c r="DJ1533" s="65"/>
      <c r="DK1533" s="65"/>
      <c r="DL1533" s="65"/>
      <c r="DM1533" s="65"/>
      <c r="DN1533" s="65"/>
      <c r="DO1533" s="65"/>
      <c r="DP1533" s="65"/>
      <c r="DQ1533" s="65"/>
      <c r="DR1533" s="65"/>
      <c r="DS1533" s="65"/>
      <c r="DT1533" s="65"/>
      <c r="DU1533" s="65"/>
      <c r="DV1533" s="65"/>
      <c r="DW1533" s="65"/>
      <c r="DX1533" s="65"/>
      <c r="DY1533" s="65"/>
      <c r="DZ1533" s="65"/>
      <c r="EA1533" s="65"/>
    </row>
    <row r="1534" spans="1:131" x14ac:dyDescent="0.25">
      <c r="A1534" s="65"/>
      <c r="B1534" s="65"/>
      <c r="C1534" s="65"/>
      <c r="D1534" s="65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  <c r="AL1534" s="65"/>
      <c r="AM1534" s="65"/>
      <c r="AN1534" s="65"/>
      <c r="AO1534" s="65"/>
      <c r="AP1534" s="65"/>
      <c r="AQ1534" s="65"/>
      <c r="AR1534" s="65"/>
      <c r="AS1534" s="65"/>
      <c r="AT1534" s="65"/>
      <c r="AU1534" s="65"/>
      <c r="AV1534" s="65"/>
      <c r="AW1534" s="65"/>
      <c r="AX1534" s="65"/>
      <c r="AY1534" s="65"/>
      <c r="AZ1534" s="65"/>
      <c r="BA1534" s="65"/>
      <c r="BB1534" s="65"/>
      <c r="BC1534" s="65"/>
      <c r="BD1534" s="65"/>
      <c r="BE1534" s="65"/>
      <c r="BF1534" s="65"/>
      <c r="BG1534" s="65"/>
      <c r="BH1534" s="65"/>
      <c r="BI1534" s="65"/>
      <c r="BJ1534" s="65"/>
      <c r="BK1534" s="65"/>
      <c r="BL1534" s="65"/>
      <c r="BM1534" s="65"/>
      <c r="BN1534" s="65"/>
      <c r="BO1534" s="65"/>
      <c r="BP1534" s="65"/>
      <c r="BQ1534" s="65"/>
      <c r="BR1534" s="65"/>
      <c r="BS1534" s="65"/>
      <c r="BT1534" s="65"/>
      <c r="BU1534" s="65"/>
      <c r="BV1534" s="65"/>
      <c r="BW1534" s="65"/>
      <c r="BX1534" s="65"/>
      <c r="BY1534" s="65"/>
      <c r="BZ1534" s="65"/>
      <c r="CA1534" s="65"/>
      <c r="CB1534" s="65"/>
      <c r="CC1534" s="65"/>
      <c r="CD1534" s="65"/>
      <c r="CE1534" s="65"/>
      <c r="CF1534" s="65"/>
      <c r="CG1534" s="65"/>
      <c r="CH1534" s="65"/>
      <c r="CI1534" s="65"/>
      <c r="CJ1534" s="65"/>
      <c r="CK1534" s="65"/>
      <c r="CL1534" s="65"/>
      <c r="CM1534" s="65"/>
      <c r="CN1534" s="65"/>
      <c r="CO1534" s="65"/>
      <c r="CP1534" s="65"/>
      <c r="CQ1534" s="65"/>
      <c r="CR1534" s="65"/>
      <c r="CS1534" s="65"/>
      <c r="CT1534" s="65"/>
      <c r="CU1534" s="65"/>
      <c r="CV1534" s="65"/>
      <c r="CW1534" s="65"/>
      <c r="CX1534" s="65"/>
      <c r="CY1534" s="65"/>
      <c r="CZ1534" s="65"/>
      <c r="DA1534" s="65"/>
      <c r="DB1534" s="65"/>
      <c r="DC1534" s="65"/>
      <c r="DD1534" s="65"/>
      <c r="DE1534" s="65"/>
      <c r="DF1534" s="65"/>
      <c r="DG1534" s="65"/>
      <c r="DH1534" s="65"/>
      <c r="DI1534" s="65"/>
      <c r="DJ1534" s="65"/>
      <c r="DK1534" s="65"/>
      <c r="DL1534" s="65"/>
      <c r="DM1534" s="65"/>
      <c r="DN1534" s="65"/>
      <c r="DO1534" s="65"/>
      <c r="DP1534" s="65"/>
      <c r="DQ1534" s="65"/>
      <c r="DR1534" s="65"/>
      <c r="DS1534" s="65"/>
      <c r="DT1534" s="65"/>
      <c r="DU1534" s="65"/>
      <c r="DV1534" s="65"/>
      <c r="DW1534" s="65"/>
      <c r="DX1534" s="65"/>
      <c r="DY1534" s="65"/>
      <c r="DZ1534" s="65"/>
      <c r="EA1534" s="65"/>
    </row>
    <row r="1535" spans="1:131" x14ac:dyDescent="0.25">
      <c r="A1535" s="65"/>
      <c r="B1535" s="65"/>
      <c r="C1535" s="65"/>
      <c r="D1535" s="65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  <c r="AL1535" s="65"/>
      <c r="AM1535" s="65"/>
      <c r="AN1535" s="65"/>
      <c r="AO1535" s="65"/>
      <c r="AP1535" s="65"/>
      <c r="AQ1535" s="65"/>
      <c r="AR1535" s="65"/>
      <c r="AS1535" s="65"/>
      <c r="AT1535" s="65"/>
      <c r="AU1535" s="65"/>
      <c r="AV1535" s="65"/>
      <c r="AW1535" s="65"/>
      <c r="AX1535" s="65"/>
      <c r="AY1535" s="65"/>
      <c r="AZ1535" s="65"/>
      <c r="BA1535" s="65"/>
      <c r="BB1535" s="65"/>
      <c r="BC1535" s="65"/>
      <c r="BD1535" s="65"/>
      <c r="BE1535" s="65"/>
      <c r="BF1535" s="65"/>
      <c r="BG1535" s="65"/>
      <c r="BH1535" s="65"/>
      <c r="BI1535" s="65"/>
      <c r="BJ1535" s="65"/>
      <c r="BK1535" s="65"/>
      <c r="BL1535" s="65"/>
      <c r="BM1535" s="65"/>
      <c r="BN1535" s="65"/>
      <c r="BO1535" s="65"/>
      <c r="BP1535" s="65"/>
      <c r="BQ1535" s="65"/>
      <c r="BR1535" s="65"/>
      <c r="BS1535" s="65"/>
      <c r="BT1535" s="65"/>
      <c r="BU1535" s="65"/>
      <c r="BV1535" s="65"/>
      <c r="BW1535" s="65"/>
      <c r="BX1535" s="65"/>
      <c r="BY1535" s="65"/>
      <c r="BZ1535" s="65"/>
      <c r="CA1535" s="65"/>
      <c r="CB1535" s="65"/>
      <c r="CC1535" s="65"/>
      <c r="CD1535" s="65"/>
      <c r="CE1535" s="65"/>
      <c r="CF1535" s="65"/>
      <c r="CG1535" s="65"/>
      <c r="CH1535" s="65"/>
      <c r="CI1535" s="65"/>
      <c r="CJ1535" s="65"/>
      <c r="CK1535" s="65"/>
      <c r="CL1535" s="65"/>
      <c r="CM1535" s="65"/>
      <c r="CN1535" s="65"/>
      <c r="CO1535" s="65"/>
      <c r="CP1535" s="65"/>
      <c r="CQ1535" s="65"/>
      <c r="CR1535" s="65"/>
      <c r="CS1535" s="65"/>
      <c r="CT1535" s="65"/>
      <c r="CU1535" s="65"/>
      <c r="CV1535" s="65"/>
      <c r="CW1535" s="65"/>
      <c r="CX1535" s="65"/>
      <c r="CY1535" s="65"/>
      <c r="CZ1535" s="65"/>
      <c r="DA1535" s="65"/>
      <c r="DB1535" s="65"/>
      <c r="DC1535" s="65"/>
      <c r="DD1535" s="65"/>
      <c r="DE1535" s="65"/>
      <c r="DF1535" s="65"/>
      <c r="DG1535" s="65"/>
      <c r="DH1535" s="65"/>
      <c r="DI1535" s="65"/>
      <c r="DJ1535" s="65"/>
      <c r="DK1535" s="65"/>
      <c r="DL1535" s="65"/>
      <c r="DM1535" s="65"/>
      <c r="DN1535" s="65"/>
      <c r="DO1535" s="65"/>
      <c r="DP1535" s="65"/>
      <c r="DQ1535" s="65"/>
      <c r="DR1535" s="65"/>
      <c r="DS1535" s="65"/>
      <c r="DT1535" s="65"/>
      <c r="DU1535" s="65"/>
      <c r="DV1535" s="65"/>
      <c r="DW1535" s="65"/>
      <c r="DX1535" s="65"/>
      <c r="DY1535" s="65"/>
      <c r="DZ1535" s="65"/>
      <c r="EA1535" s="65"/>
    </row>
    <row r="1536" spans="1:131" x14ac:dyDescent="0.25">
      <c r="A1536" s="65"/>
      <c r="B1536" s="65"/>
      <c r="C1536" s="65"/>
      <c r="D1536" s="65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  <c r="AM1536" s="65"/>
      <c r="AN1536" s="65"/>
      <c r="AO1536" s="65"/>
      <c r="AP1536" s="65"/>
      <c r="AQ1536" s="65"/>
      <c r="AR1536" s="65"/>
      <c r="AS1536" s="65"/>
      <c r="AT1536" s="65"/>
      <c r="AU1536" s="65"/>
      <c r="AV1536" s="65"/>
      <c r="AW1536" s="65"/>
      <c r="AX1536" s="65"/>
      <c r="AY1536" s="65"/>
      <c r="AZ1536" s="65"/>
      <c r="BA1536" s="65"/>
      <c r="BB1536" s="65"/>
      <c r="BC1536" s="65"/>
      <c r="BD1536" s="65"/>
      <c r="BE1536" s="65"/>
      <c r="BF1536" s="65"/>
      <c r="BG1536" s="65"/>
      <c r="BH1536" s="65"/>
      <c r="BI1536" s="65"/>
      <c r="BJ1536" s="65"/>
      <c r="BK1536" s="65"/>
      <c r="BL1536" s="65"/>
      <c r="BM1536" s="65"/>
      <c r="BN1536" s="65"/>
      <c r="BO1536" s="65"/>
      <c r="BP1536" s="65"/>
      <c r="BQ1536" s="65"/>
      <c r="BR1536" s="65"/>
      <c r="BS1536" s="65"/>
      <c r="BT1536" s="65"/>
      <c r="BU1536" s="65"/>
      <c r="BV1536" s="65"/>
      <c r="BW1536" s="65"/>
      <c r="BX1536" s="65"/>
      <c r="BY1536" s="65"/>
      <c r="BZ1536" s="65"/>
      <c r="CA1536" s="65"/>
      <c r="CB1536" s="65"/>
      <c r="CC1536" s="65"/>
      <c r="CD1536" s="65"/>
      <c r="CE1536" s="65"/>
      <c r="CF1536" s="65"/>
      <c r="CG1536" s="65"/>
      <c r="CH1536" s="65"/>
      <c r="CI1536" s="65"/>
      <c r="CJ1536" s="65"/>
      <c r="CK1536" s="65"/>
      <c r="CL1536" s="65"/>
      <c r="CM1536" s="65"/>
      <c r="CN1536" s="65"/>
      <c r="CO1536" s="65"/>
      <c r="CP1536" s="65"/>
      <c r="CQ1536" s="65"/>
      <c r="CR1536" s="65"/>
      <c r="CS1536" s="65"/>
      <c r="CT1536" s="65"/>
      <c r="CU1536" s="65"/>
      <c r="CV1536" s="65"/>
      <c r="CW1536" s="65"/>
      <c r="CX1536" s="65"/>
      <c r="CY1536" s="65"/>
      <c r="CZ1536" s="65"/>
      <c r="DA1536" s="65"/>
      <c r="DB1536" s="65"/>
      <c r="DC1536" s="65"/>
      <c r="DD1536" s="65"/>
      <c r="DE1536" s="65"/>
      <c r="DF1536" s="65"/>
      <c r="DG1536" s="65"/>
      <c r="DH1536" s="65"/>
      <c r="DI1536" s="65"/>
      <c r="DJ1536" s="65"/>
      <c r="DK1536" s="65"/>
      <c r="DL1536" s="65"/>
      <c r="DM1536" s="65"/>
      <c r="DN1536" s="65"/>
      <c r="DO1536" s="65"/>
      <c r="DP1536" s="65"/>
      <c r="DQ1536" s="65"/>
      <c r="DR1536" s="65"/>
      <c r="DS1536" s="65"/>
      <c r="DT1536" s="65"/>
      <c r="DU1536" s="65"/>
      <c r="DV1536" s="65"/>
      <c r="DW1536" s="65"/>
      <c r="DX1536" s="65"/>
      <c r="DY1536" s="65"/>
      <c r="DZ1536" s="65"/>
      <c r="EA1536" s="65"/>
    </row>
    <row r="1537" spans="1:131" x14ac:dyDescent="0.25">
      <c r="A1537" s="65"/>
      <c r="B1537" s="65"/>
      <c r="C1537" s="65"/>
      <c r="D1537" s="65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  <c r="AM1537" s="65"/>
      <c r="AN1537" s="65"/>
      <c r="AO1537" s="65"/>
      <c r="AP1537" s="65"/>
      <c r="AQ1537" s="65"/>
      <c r="AR1537" s="65"/>
      <c r="AS1537" s="65"/>
      <c r="AT1537" s="65"/>
      <c r="AU1537" s="65"/>
      <c r="AV1537" s="65"/>
      <c r="AW1537" s="65"/>
      <c r="AX1537" s="65"/>
      <c r="AY1537" s="65"/>
      <c r="AZ1537" s="65"/>
      <c r="BA1537" s="65"/>
      <c r="BB1537" s="65"/>
      <c r="BC1537" s="65"/>
      <c r="BD1537" s="65"/>
      <c r="BE1537" s="65"/>
      <c r="BF1537" s="65"/>
      <c r="BG1537" s="65"/>
      <c r="BH1537" s="65"/>
      <c r="BI1537" s="65"/>
      <c r="BJ1537" s="65"/>
      <c r="BK1537" s="65"/>
      <c r="BL1537" s="65"/>
      <c r="BM1537" s="65"/>
      <c r="BN1537" s="65"/>
      <c r="BO1537" s="65"/>
      <c r="BP1537" s="65"/>
      <c r="BQ1537" s="65"/>
      <c r="BR1537" s="65"/>
      <c r="BS1537" s="65"/>
      <c r="BT1537" s="65"/>
      <c r="BU1537" s="65"/>
      <c r="BV1537" s="65"/>
      <c r="BW1537" s="65"/>
      <c r="BX1537" s="65"/>
      <c r="BY1537" s="65"/>
      <c r="BZ1537" s="65"/>
      <c r="CA1537" s="65"/>
      <c r="CB1537" s="65"/>
      <c r="CC1537" s="65"/>
      <c r="CD1537" s="65"/>
      <c r="CE1537" s="65"/>
      <c r="CF1537" s="65"/>
      <c r="CG1537" s="65"/>
      <c r="CH1537" s="65"/>
      <c r="CI1537" s="65"/>
      <c r="CJ1537" s="65"/>
      <c r="CK1537" s="65"/>
      <c r="CL1537" s="65"/>
      <c r="CM1537" s="65"/>
      <c r="CN1537" s="65"/>
      <c r="CO1537" s="65"/>
      <c r="CP1537" s="65"/>
      <c r="CQ1537" s="65"/>
      <c r="CR1537" s="65"/>
      <c r="CS1537" s="65"/>
      <c r="CT1537" s="65"/>
      <c r="CU1537" s="65"/>
      <c r="CV1537" s="65"/>
      <c r="CW1537" s="65"/>
      <c r="CX1537" s="65"/>
      <c r="CY1537" s="65"/>
      <c r="CZ1537" s="65"/>
      <c r="DA1537" s="65"/>
      <c r="DB1537" s="65"/>
      <c r="DC1537" s="65"/>
      <c r="DD1537" s="65"/>
      <c r="DE1537" s="65"/>
      <c r="DF1537" s="65"/>
      <c r="DG1537" s="65"/>
      <c r="DH1537" s="65"/>
      <c r="DI1537" s="65"/>
      <c r="DJ1537" s="65"/>
      <c r="DK1537" s="65"/>
      <c r="DL1537" s="65"/>
      <c r="DM1537" s="65"/>
      <c r="DN1537" s="65"/>
      <c r="DO1537" s="65"/>
      <c r="DP1537" s="65"/>
      <c r="DQ1537" s="65"/>
      <c r="DR1537" s="65"/>
      <c r="DS1537" s="65"/>
      <c r="DT1537" s="65"/>
      <c r="DU1537" s="65"/>
      <c r="DV1537" s="65"/>
      <c r="DW1537" s="65"/>
      <c r="DX1537" s="65"/>
      <c r="DY1537" s="65"/>
      <c r="DZ1537" s="65"/>
      <c r="EA1537" s="65"/>
    </row>
    <row r="1538" spans="1:131" x14ac:dyDescent="0.25">
      <c r="A1538" s="65"/>
      <c r="B1538" s="65"/>
      <c r="C1538" s="65"/>
      <c r="D1538" s="65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  <c r="AL1538" s="65"/>
      <c r="AM1538" s="65"/>
      <c r="AN1538" s="65"/>
      <c r="AO1538" s="65"/>
      <c r="AP1538" s="65"/>
      <c r="AQ1538" s="65"/>
      <c r="AR1538" s="65"/>
      <c r="AS1538" s="65"/>
      <c r="AT1538" s="65"/>
      <c r="AU1538" s="65"/>
      <c r="AV1538" s="65"/>
      <c r="AW1538" s="65"/>
      <c r="AX1538" s="65"/>
      <c r="AY1538" s="65"/>
      <c r="AZ1538" s="65"/>
      <c r="BA1538" s="65"/>
      <c r="BB1538" s="65"/>
      <c r="BC1538" s="65"/>
      <c r="BD1538" s="65"/>
      <c r="BE1538" s="65"/>
      <c r="BF1538" s="65"/>
      <c r="BG1538" s="65"/>
      <c r="BH1538" s="65"/>
      <c r="BI1538" s="65"/>
      <c r="BJ1538" s="65"/>
      <c r="BK1538" s="65"/>
      <c r="BL1538" s="65"/>
      <c r="BM1538" s="65"/>
      <c r="BN1538" s="65"/>
      <c r="BO1538" s="65"/>
      <c r="BP1538" s="65"/>
      <c r="BQ1538" s="65"/>
      <c r="BR1538" s="65"/>
      <c r="BS1538" s="65"/>
      <c r="BT1538" s="65"/>
      <c r="BU1538" s="65"/>
      <c r="BV1538" s="65"/>
      <c r="BW1538" s="65"/>
      <c r="BX1538" s="65"/>
      <c r="BY1538" s="65"/>
      <c r="BZ1538" s="65"/>
      <c r="CA1538" s="65"/>
      <c r="CB1538" s="65"/>
      <c r="CC1538" s="65"/>
      <c r="CD1538" s="65"/>
      <c r="CE1538" s="65"/>
      <c r="CF1538" s="65"/>
      <c r="CG1538" s="65"/>
      <c r="CH1538" s="65"/>
      <c r="CI1538" s="65"/>
      <c r="CJ1538" s="65"/>
      <c r="CK1538" s="65"/>
      <c r="CL1538" s="65"/>
      <c r="CM1538" s="65"/>
      <c r="CN1538" s="65"/>
      <c r="CO1538" s="65"/>
      <c r="CP1538" s="65"/>
      <c r="CQ1538" s="65"/>
      <c r="CR1538" s="65"/>
      <c r="CS1538" s="65"/>
      <c r="CT1538" s="65"/>
      <c r="CU1538" s="65"/>
      <c r="CV1538" s="65"/>
      <c r="CW1538" s="65"/>
      <c r="CX1538" s="65"/>
      <c r="CY1538" s="65"/>
      <c r="CZ1538" s="65"/>
      <c r="DA1538" s="65"/>
      <c r="DB1538" s="65"/>
      <c r="DC1538" s="65"/>
      <c r="DD1538" s="65"/>
      <c r="DE1538" s="65"/>
      <c r="DF1538" s="65"/>
      <c r="DG1538" s="65"/>
      <c r="DH1538" s="65"/>
      <c r="DI1538" s="65"/>
      <c r="DJ1538" s="65"/>
      <c r="DK1538" s="65"/>
      <c r="DL1538" s="65"/>
      <c r="DM1538" s="65"/>
      <c r="DN1538" s="65"/>
      <c r="DO1538" s="65"/>
      <c r="DP1538" s="65"/>
      <c r="DQ1538" s="65"/>
      <c r="DR1538" s="65"/>
      <c r="DS1538" s="65"/>
      <c r="DT1538" s="65"/>
      <c r="DU1538" s="65"/>
      <c r="DV1538" s="65"/>
      <c r="DW1538" s="65"/>
      <c r="DX1538" s="65"/>
      <c r="DY1538" s="65"/>
      <c r="DZ1538" s="65"/>
      <c r="EA1538" s="65"/>
    </row>
    <row r="1539" spans="1:131" x14ac:dyDescent="0.25">
      <c r="A1539" s="65"/>
      <c r="B1539" s="65"/>
      <c r="C1539" s="65"/>
      <c r="D1539" s="65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65"/>
      <c r="X1539" s="65"/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  <c r="AL1539" s="65"/>
      <c r="AM1539" s="65"/>
      <c r="AN1539" s="65"/>
      <c r="AO1539" s="65"/>
      <c r="AP1539" s="65"/>
      <c r="AQ1539" s="65"/>
      <c r="AR1539" s="65"/>
      <c r="AS1539" s="65"/>
      <c r="AT1539" s="65"/>
      <c r="AU1539" s="65"/>
      <c r="AV1539" s="65"/>
      <c r="AW1539" s="65"/>
      <c r="AX1539" s="65"/>
      <c r="AY1539" s="65"/>
      <c r="AZ1539" s="65"/>
      <c r="BA1539" s="65"/>
      <c r="BB1539" s="65"/>
      <c r="BC1539" s="65"/>
      <c r="BD1539" s="65"/>
      <c r="BE1539" s="65"/>
      <c r="BF1539" s="65"/>
      <c r="BG1539" s="65"/>
      <c r="BH1539" s="65"/>
      <c r="BI1539" s="65"/>
      <c r="BJ1539" s="65"/>
      <c r="BK1539" s="65"/>
      <c r="BL1539" s="65"/>
      <c r="BM1539" s="65"/>
      <c r="BN1539" s="65"/>
      <c r="BO1539" s="65"/>
      <c r="BP1539" s="65"/>
      <c r="BQ1539" s="65"/>
      <c r="BR1539" s="65"/>
      <c r="BS1539" s="65"/>
      <c r="BT1539" s="65"/>
      <c r="BU1539" s="65"/>
      <c r="BV1539" s="65"/>
      <c r="BW1539" s="65"/>
      <c r="BX1539" s="65"/>
      <c r="BY1539" s="65"/>
      <c r="BZ1539" s="65"/>
      <c r="CA1539" s="65"/>
      <c r="CB1539" s="65"/>
      <c r="CC1539" s="65"/>
      <c r="CD1539" s="65"/>
      <c r="CE1539" s="65"/>
      <c r="CF1539" s="65"/>
      <c r="CG1539" s="65"/>
      <c r="CH1539" s="65"/>
      <c r="CI1539" s="65"/>
      <c r="CJ1539" s="65"/>
      <c r="CK1539" s="65"/>
      <c r="CL1539" s="65"/>
      <c r="CM1539" s="65"/>
      <c r="CN1539" s="65"/>
      <c r="CO1539" s="65"/>
      <c r="CP1539" s="65"/>
      <c r="CQ1539" s="65"/>
      <c r="CR1539" s="65"/>
      <c r="CS1539" s="65"/>
      <c r="CT1539" s="65"/>
      <c r="CU1539" s="65"/>
      <c r="CV1539" s="65"/>
      <c r="CW1539" s="65"/>
      <c r="CX1539" s="65"/>
      <c r="CY1539" s="65"/>
      <c r="CZ1539" s="65"/>
      <c r="DA1539" s="65"/>
      <c r="DB1539" s="65"/>
      <c r="DC1539" s="65"/>
      <c r="DD1539" s="65"/>
      <c r="DE1539" s="65"/>
      <c r="DF1539" s="65"/>
      <c r="DG1539" s="65"/>
      <c r="DH1539" s="65"/>
      <c r="DI1539" s="65"/>
      <c r="DJ1539" s="65"/>
      <c r="DK1539" s="65"/>
      <c r="DL1539" s="65"/>
      <c r="DM1539" s="65"/>
      <c r="DN1539" s="65"/>
      <c r="DO1539" s="65"/>
      <c r="DP1539" s="65"/>
      <c r="DQ1539" s="65"/>
      <c r="DR1539" s="65"/>
      <c r="DS1539" s="65"/>
      <c r="DT1539" s="65"/>
      <c r="DU1539" s="65"/>
      <c r="DV1539" s="65"/>
      <c r="DW1539" s="65"/>
      <c r="DX1539" s="65"/>
      <c r="DY1539" s="65"/>
      <c r="DZ1539" s="65"/>
      <c r="EA1539" s="65"/>
    </row>
    <row r="1540" spans="1:131" x14ac:dyDescent="0.25">
      <c r="A1540" s="65"/>
      <c r="B1540" s="65"/>
      <c r="C1540" s="65"/>
      <c r="D1540" s="65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65"/>
      <c r="X1540" s="65"/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  <c r="AM1540" s="65"/>
      <c r="AN1540" s="65"/>
      <c r="AO1540" s="65"/>
      <c r="AP1540" s="65"/>
      <c r="AQ1540" s="65"/>
      <c r="AR1540" s="65"/>
      <c r="AS1540" s="65"/>
      <c r="AT1540" s="65"/>
      <c r="AU1540" s="65"/>
      <c r="AV1540" s="65"/>
      <c r="AW1540" s="65"/>
      <c r="AX1540" s="65"/>
      <c r="AY1540" s="65"/>
      <c r="AZ1540" s="65"/>
      <c r="BA1540" s="65"/>
      <c r="BB1540" s="65"/>
      <c r="BC1540" s="65"/>
      <c r="BD1540" s="65"/>
      <c r="BE1540" s="65"/>
      <c r="BF1540" s="65"/>
      <c r="BG1540" s="65"/>
      <c r="BH1540" s="65"/>
      <c r="BI1540" s="65"/>
      <c r="BJ1540" s="65"/>
      <c r="BK1540" s="65"/>
      <c r="BL1540" s="65"/>
      <c r="BM1540" s="65"/>
      <c r="BN1540" s="65"/>
      <c r="BO1540" s="65"/>
      <c r="BP1540" s="65"/>
      <c r="BQ1540" s="65"/>
      <c r="BR1540" s="65"/>
      <c r="BS1540" s="65"/>
      <c r="BT1540" s="65"/>
      <c r="BU1540" s="65"/>
      <c r="BV1540" s="65"/>
      <c r="BW1540" s="65"/>
      <c r="BX1540" s="65"/>
      <c r="BY1540" s="65"/>
      <c r="BZ1540" s="65"/>
      <c r="CA1540" s="65"/>
      <c r="CB1540" s="65"/>
      <c r="CC1540" s="65"/>
      <c r="CD1540" s="65"/>
      <c r="CE1540" s="65"/>
      <c r="CF1540" s="65"/>
      <c r="CG1540" s="65"/>
      <c r="CH1540" s="65"/>
      <c r="CI1540" s="65"/>
      <c r="CJ1540" s="65"/>
      <c r="CK1540" s="65"/>
      <c r="CL1540" s="65"/>
      <c r="CM1540" s="65"/>
      <c r="CN1540" s="65"/>
      <c r="CO1540" s="65"/>
      <c r="CP1540" s="65"/>
      <c r="CQ1540" s="65"/>
      <c r="CR1540" s="65"/>
      <c r="CS1540" s="65"/>
      <c r="CT1540" s="65"/>
      <c r="CU1540" s="65"/>
      <c r="CV1540" s="65"/>
      <c r="CW1540" s="65"/>
      <c r="CX1540" s="65"/>
      <c r="CY1540" s="65"/>
      <c r="CZ1540" s="65"/>
      <c r="DA1540" s="65"/>
      <c r="DB1540" s="65"/>
      <c r="DC1540" s="65"/>
      <c r="DD1540" s="65"/>
      <c r="DE1540" s="65"/>
      <c r="DF1540" s="65"/>
      <c r="DG1540" s="65"/>
      <c r="DH1540" s="65"/>
      <c r="DI1540" s="65"/>
      <c r="DJ1540" s="65"/>
      <c r="DK1540" s="65"/>
      <c r="DL1540" s="65"/>
      <c r="DM1540" s="65"/>
      <c r="DN1540" s="65"/>
      <c r="DO1540" s="65"/>
      <c r="DP1540" s="65"/>
      <c r="DQ1540" s="65"/>
      <c r="DR1540" s="65"/>
      <c r="DS1540" s="65"/>
      <c r="DT1540" s="65"/>
      <c r="DU1540" s="65"/>
      <c r="DV1540" s="65"/>
      <c r="DW1540" s="65"/>
      <c r="DX1540" s="65"/>
      <c r="DY1540" s="65"/>
      <c r="DZ1540" s="65"/>
      <c r="EA1540" s="65"/>
    </row>
    <row r="1541" spans="1:131" x14ac:dyDescent="0.25">
      <c r="A1541" s="65"/>
      <c r="B1541" s="65"/>
      <c r="C1541" s="65"/>
      <c r="D1541" s="65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  <c r="AM1541" s="65"/>
      <c r="AN1541" s="65"/>
      <c r="AO1541" s="65"/>
      <c r="AP1541" s="65"/>
      <c r="AQ1541" s="65"/>
      <c r="AR1541" s="65"/>
      <c r="AS1541" s="65"/>
      <c r="AT1541" s="65"/>
      <c r="AU1541" s="65"/>
      <c r="AV1541" s="65"/>
      <c r="AW1541" s="65"/>
      <c r="AX1541" s="65"/>
      <c r="AY1541" s="65"/>
      <c r="AZ1541" s="65"/>
      <c r="BA1541" s="65"/>
      <c r="BB1541" s="65"/>
      <c r="BC1541" s="65"/>
      <c r="BD1541" s="65"/>
      <c r="BE1541" s="65"/>
      <c r="BF1541" s="65"/>
      <c r="BG1541" s="65"/>
      <c r="BH1541" s="65"/>
      <c r="BI1541" s="65"/>
      <c r="BJ1541" s="65"/>
      <c r="BK1541" s="65"/>
      <c r="BL1541" s="65"/>
      <c r="BM1541" s="65"/>
      <c r="BN1541" s="65"/>
      <c r="BO1541" s="65"/>
      <c r="BP1541" s="65"/>
      <c r="BQ1541" s="65"/>
      <c r="BR1541" s="65"/>
      <c r="BS1541" s="65"/>
      <c r="BT1541" s="65"/>
      <c r="BU1541" s="65"/>
      <c r="BV1541" s="65"/>
      <c r="BW1541" s="65"/>
      <c r="BX1541" s="65"/>
      <c r="BY1541" s="65"/>
      <c r="BZ1541" s="65"/>
      <c r="CA1541" s="65"/>
      <c r="CB1541" s="65"/>
      <c r="CC1541" s="65"/>
      <c r="CD1541" s="65"/>
      <c r="CE1541" s="65"/>
      <c r="CF1541" s="65"/>
      <c r="CG1541" s="65"/>
      <c r="CH1541" s="65"/>
      <c r="CI1541" s="65"/>
      <c r="CJ1541" s="65"/>
      <c r="CK1541" s="65"/>
      <c r="CL1541" s="65"/>
      <c r="CM1541" s="65"/>
      <c r="CN1541" s="65"/>
      <c r="CO1541" s="65"/>
      <c r="CP1541" s="65"/>
      <c r="CQ1541" s="65"/>
      <c r="CR1541" s="65"/>
      <c r="CS1541" s="65"/>
      <c r="CT1541" s="65"/>
      <c r="CU1541" s="65"/>
      <c r="CV1541" s="65"/>
      <c r="CW1541" s="65"/>
      <c r="CX1541" s="65"/>
      <c r="CY1541" s="65"/>
      <c r="CZ1541" s="65"/>
      <c r="DA1541" s="65"/>
      <c r="DB1541" s="65"/>
      <c r="DC1541" s="65"/>
      <c r="DD1541" s="65"/>
      <c r="DE1541" s="65"/>
      <c r="DF1541" s="65"/>
      <c r="DG1541" s="65"/>
      <c r="DH1541" s="65"/>
      <c r="DI1541" s="65"/>
      <c r="DJ1541" s="65"/>
      <c r="DK1541" s="65"/>
      <c r="DL1541" s="65"/>
      <c r="DM1541" s="65"/>
      <c r="DN1541" s="65"/>
      <c r="DO1541" s="65"/>
      <c r="DP1541" s="65"/>
      <c r="DQ1541" s="65"/>
      <c r="DR1541" s="65"/>
      <c r="DS1541" s="65"/>
      <c r="DT1541" s="65"/>
      <c r="DU1541" s="65"/>
      <c r="DV1541" s="65"/>
      <c r="DW1541" s="65"/>
      <c r="DX1541" s="65"/>
      <c r="DY1541" s="65"/>
      <c r="DZ1541" s="65"/>
      <c r="EA1541" s="65"/>
    </row>
    <row r="1542" spans="1:131" x14ac:dyDescent="0.25">
      <c r="A1542" s="65"/>
      <c r="B1542" s="65"/>
      <c r="C1542" s="65"/>
      <c r="D1542" s="65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  <c r="AM1542" s="65"/>
      <c r="AN1542" s="65"/>
      <c r="AO1542" s="65"/>
      <c r="AP1542" s="65"/>
      <c r="AQ1542" s="65"/>
      <c r="AR1542" s="65"/>
      <c r="AS1542" s="65"/>
      <c r="AT1542" s="65"/>
      <c r="AU1542" s="65"/>
      <c r="AV1542" s="65"/>
      <c r="AW1542" s="65"/>
      <c r="AX1542" s="65"/>
      <c r="AY1542" s="65"/>
      <c r="AZ1542" s="65"/>
      <c r="BA1542" s="65"/>
      <c r="BB1542" s="65"/>
      <c r="BC1542" s="65"/>
      <c r="BD1542" s="65"/>
      <c r="BE1542" s="65"/>
      <c r="BF1542" s="65"/>
      <c r="BG1542" s="65"/>
      <c r="BH1542" s="65"/>
      <c r="BI1542" s="65"/>
      <c r="BJ1542" s="65"/>
      <c r="BK1542" s="65"/>
      <c r="BL1542" s="65"/>
      <c r="BM1542" s="65"/>
      <c r="BN1542" s="65"/>
      <c r="BO1542" s="65"/>
      <c r="BP1542" s="65"/>
      <c r="BQ1542" s="65"/>
      <c r="BR1542" s="65"/>
      <c r="BS1542" s="65"/>
      <c r="BT1542" s="65"/>
      <c r="BU1542" s="65"/>
      <c r="BV1542" s="65"/>
      <c r="BW1542" s="65"/>
      <c r="BX1542" s="65"/>
      <c r="BY1542" s="65"/>
      <c r="BZ1542" s="65"/>
      <c r="CA1542" s="65"/>
      <c r="CB1542" s="65"/>
      <c r="CC1542" s="65"/>
      <c r="CD1542" s="65"/>
      <c r="CE1542" s="65"/>
      <c r="CF1542" s="65"/>
      <c r="CG1542" s="65"/>
      <c r="CH1542" s="65"/>
      <c r="CI1542" s="65"/>
      <c r="CJ1542" s="65"/>
      <c r="CK1542" s="65"/>
      <c r="CL1542" s="65"/>
      <c r="CM1542" s="65"/>
      <c r="CN1542" s="65"/>
      <c r="CO1542" s="65"/>
      <c r="CP1542" s="65"/>
      <c r="CQ1542" s="65"/>
      <c r="CR1542" s="65"/>
      <c r="CS1542" s="65"/>
      <c r="CT1542" s="65"/>
      <c r="CU1542" s="65"/>
      <c r="CV1542" s="65"/>
      <c r="CW1542" s="65"/>
      <c r="CX1542" s="65"/>
      <c r="CY1542" s="65"/>
      <c r="CZ1542" s="65"/>
      <c r="DA1542" s="65"/>
      <c r="DB1542" s="65"/>
      <c r="DC1542" s="65"/>
      <c r="DD1542" s="65"/>
      <c r="DE1542" s="65"/>
      <c r="DF1542" s="65"/>
      <c r="DG1542" s="65"/>
      <c r="DH1542" s="65"/>
      <c r="DI1542" s="65"/>
      <c r="DJ1542" s="65"/>
      <c r="DK1542" s="65"/>
      <c r="DL1542" s="65"/>
      <c r="DM1542" s="65"/>
      <c r="DN1542" s="65"/>
      <c r="DO1542" s="65"/>
      <c r="DP1542" s="65"/>
      <c r="DQ1542" s="65"/>
      <c r="DR1542" s="65"/>
      <c r="DS1542" s="65"/>
      <c r="DT1542" s="65"/>
      <c r="DU1542" s="65"/>
      <c r="DV1542" s="65"/>
      <c r="DW1542" s="65"/>
      <c r="DX1542" s="65"/>
      <c r="DY1542" s="65"/>
      <c r="DZ1542" s="65"/>
      <c r="EA1542" s="65"/>
    </row>
    <row r="1543" spans="1:131" x14ac:dyDescent="0.25">
      <c r="A1543" s="65"/>
      <c r="B1543" s="65"/>
      <c r="C1543" s="65"/>
      <c r="D1543" s="65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  <c r="AM1543" s="65"/>
      <c r="AN1543" s="65"/>
      <c r="AO1543" s="65"/>
      <c r="AP1543" s="65"/>
      <c r="AQ1543" s="65"/>
      <c r="AR1543" s="65"/>
      <c r="AS1543" s="65"/>
      <c r="AT1543" s="65"/>
      <c r="AU1543" s="65"/>
      <c r="AV1543" s="65"/>
      <c r="AW1543" s="65"/>
      <c r="AX1543" s="65"/>
      <c r="AY1543" s="65"/>
      <c r="AZ1543" s="65"/>
      <c r="BA1543" s="65"/>
      <c r="BB1543" s="65"/>
      <c r="BC1543" s="65"/>
      <c r="BD1543" s="65"/>
      <c r="BE1543" s="65"/>
      <c r="BF1543" s="65"/>
      <c r="BG1543" s="65"/>
      <c r="BH1543" s="65"/>
      <c r="BI1543" s="65"/>
      <c r="BJ1543" s="65"/>
      <c r="BK1543" s="65"/>
      <c r="BL1543" s="65"/>
      <c r="BM1543" s="65"/>
      <c r="BN1543" s="65"/>
      <c r="BO1543" s="65"/>
      <c r="BP1543" s="65"/>
      <c r="BQ1543" s="65"/>
      <c r="BR1543" s="65"/>
      <c r="BS1543" s="65"/>
      <c r="BT1543" s="65"/>
      <c r="BU1543" s="65"/>
      <c r="BV1543" s="65"/>
      <c r="BW1543" s="65"/>
      <c r="BX1543" s="65"/>
      <c r="BY1543" s="65"/>
      <c r="BZ1543" s="65"/>
      <c r="CA1543" s="65"/>
      <c r="CB1543" s="65"/>
      <c r="CC1543" s="65"/>
      <c r="CD1543" s="65"/>
      <c r="CE1543" s="65"/>
      <c r="CF1543" s="65"/>
      <c r="CG1543" s="65"/>
      <c r="CH1543" s="65"/>
      <c r="CI1543" s="65"/>
      <c r="CJ1543" s="65"/>
      <c r="CK1543" s="65"/>
      <c r="CL1543" s="65"/>
      <c r="CM1543" s="65"/>
      <c r="CN1543" s="65"/>
      <c r="CO1543" s="65"/>
      <c r="CP1543" s="65"/>
      <c r="CQ1543" s="65"/>
      <c r="CR1543" s="65"/>
      <c r="CS1543" s="65"/>
      <c r="CT1543" s="65"/>
      <c r="CU1543" s="65"/>
      <c r="CV1543" s="65"/>
      <c r="CW1543" s="65"/>
      <c r="CX1543" s="65"/>
      <c r="CY1543" s="65"/>
      <c r="CZ1543" s="65"/>
      <c r="DA1543" s="65"/>
      <c r="DB1543" s="65"/>
      <c r="DC1543" s="65"/>
      <c r="DD1543" s="65"/>
      <c r="DE1543" s="65"/>
      <c r="DF1543" s="65"/>
      <c r="DG1543" s="65"/>
      <c r="DH1543" s="65"/>
      <c r="DI1543" s="65"/>
      <c r="DJ1543" s="65"/>
      <c r="DK1543" s="65"/>
      <c r="DL1543" s="65"/>
      <c r="DM1543" s="65"/>
      <c r="DN1543" s="65"/>
      <c r="DO1543" s="65"/>
      <c r="DP1543" s="65"/>
      <c r="DQ1543" s="65"/>
      <c r="DR1543" s="65"/>
      <c r="DS1543" s="65"/>
      <c r="DT1543" s="65"/>
      <c r="DU1543" s="65"/>
      <c r="DV1543" s="65"/>
      <c r="DW1543" s="65"/>
      <c r="DX1543" s="65"/>
      <c r="DY1543" s="65"/>
      <c r="DZ1543" s="65"/>
      <c r="EA1543" s="65"/>
    </row>
    <row r="1544" spans="1:131" x14ac:dyDescent="0.25">
      <c r="A1544" s="65"/>
      <c r="B1544" s="65"/>
      <c r="C1544" s="65"/>
      <c r="D1544" s="65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65"/>
      <c r="X1544" s="65"/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  <c r="AL1544" s="65"/>
      <c r="AM1544" s="65"/>
      <c r="AN1544" s="65"/>
      <c r="AO1544" s="65"/>
      <c r="AP1544" s="65"/>
      <c r="AQ1544" s="65"/>
      <c r="AR1544" s="65"/>
      <c r="AS1544" s="65"/>
      <c r="AT1544" s="65"/>
      <c r="AU1544" s="65"/>
      <c r="AV1544" s="65"/>
      <c r="AW1544" s="65"/>
      <c r="AX1544" s="65"/>
      <c r="AY1544" s="65"/>
      <c r="AZ1544" s="65"/>
      <c r="BA1544" s="65"/>
      <c r="BB1544" s="65"/>
      <c r="BC1544" s="65"/>
      <c r="BD1544" s="65"/>
      <c r="BE1544" s="65"/>
      <c r="BF1544" s="65"/>
      <c r="BG1544" s="65"/>
      <c r="BH1544" s="65"/>
      <c r="BI1544" s="65"/>
      <c r="BJ1544" s="65"/>
      <c r="BK1544" s="65"/>
      <c r="BL1544" s="65"/>
      <c r="BM1544" s="65"/>
      <c r="BN1544" s="65"/>
      <c r="BO1544" s="65"/>
      <c r="BP1544" s="65"/>
      <c r="BQ1544" s="65"/>
      <c r="BR1544" s="65"/>
      <c r="BS1544" s="65"/>
      <c r="BT1544" s="65"/>
      <c r="BU1544" s="65"/>
      <c r="BV1544" s="65"/>
      <c r="BW1544" s="65"/>
      <c r="BX1544" s="65"/>
      <c r="BY1544" s="65"/>
      <c r="BZ1544" s="65"/>
      <c r="CA1544" s="65"/>
      <c r="CB1544" s="65"/>
      <c r="CC1544" s="65"/>
      <c r="CD1544" s="65"/>
      <c r="CE1544" s="65"/>
      <c r="CF1544" s="65"/>
      <c r="CG1544" s="65"/>
      <c r="CH1544" s="65"/>
      <c r="CI1544" s="65"/>
      <c r="CJ1544" s="65"/>
      <c r="CK1544" s="65"/>
      <c r="CL1544" s="65"/>
      <c r="CM1544" s="65"/>
      <c r="CN1544" s="65"/>
      <c r="CO1544" s="65"/>
      <c r="CP1544" s="65"/>
      <c r="CQ1544" s="65"/>
      <c r="CR1544" s="65"/>
      <c r="CS1544" s="65"/>
      <c r="CT1544" s="65"/>
      <c r="CU1544" s="65"/>
      <c r="CV1544" s="65"/>
      <c r="CW1544" s="65"/>
      <c r="CX1544" s="65"/>
      <c r="CY1544" s="65"/>
      <c r="CZ1544" s="65"/>
      <c r="DA1544" s="65"/>
      <c r="DB1544" s="65"/>
      <c r="DC1544" s="65"/>
      <c r="DD1544" s="65"/>
      <c r="DE1544" s="65"/>
      <c r="DF1544" s="65"/>
      <c r="DG1544" s="65"/>
      <c r="DH1544" s="65"/>
      <c r="DI1544" s="65"/>
      <c r="DJ1544" s="65"/>
      <c r="DK1544" s="65"/>
      <c r="DL1544" s="65"/>
      <c r="DM1544" s="65"/>
      <c r="DN1544" s="65"/>
      <c r="DO1544" s="65"/>
      <c r="DP1544" s="65"/>
      <c r="DQ1544" s="65"/>
      <c r="DR1544" s="65"/>
      <c r="DS1544" s="65"/>
      <c r="DT1544" s="65"/>
      <c r="DU1544" s="65"/>
      <c r="DV1544" s="65"/>
      <c r="DW1544" s="65"/>
      <c r="DX1544" s="65"/>
      <c r="DY1544" s="65"/>
      <c r="DZ1544" s="65"/>
      <c r="EA1544" s="65"/>
    </row>
    <row r="1545" spans="1:131" x14ac:dyDescent="0.25">
      <c r="A1545" s="65"/>
      <c r="B1545" s="65"/>
      <c r="C1545" s="65"/>
      <c r="D1545" s="65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  <c r="AM1545" s="65"/>
      <c r="AN1545" s="65"/>
      <c r="AO1545" s="65"/>
      <c r="AP1545" s="65"/>
      <c r="AQ1545" s="65"/>
      <c r="AR1545" s="65"/>
      <c r="AS1545" s="65"/>
      <c r="AT1545" s="65"/>
      <c r="AU1545" s="65"/>
      <c r="AV1545" s="65"/>
      <c r="AW1545" s="65"/>
      <c r="AX1545" s="65"/>
      <c r="AY1545" s="65"/>
      <c r="AZ1545" s="65"/>
      <c r="BA1545" s="65"/>
      <c r="BB1545" s="65"/>
      <c r="BC1545" s="65"/>
      <c r="BD1545" s="65"/>
      <c r="BE1545" s="65"/>
      <c r="BF1545" s="65"/>
      <c r="BG1545" s="65"/>
      <c r="BH1545" s="65"/>
      <c r="BI1545" s="65"/>
      <c r="BJ1545" s="65"/>
      <c r="BK1545" s="65"/>
      <c r="BL1545" s="65"/>
      <c r="BM1545" s="65"/>
      <c r="BN1545" s="65"/>
      <c r="BO1545" s="65"/>
      <c r="BP1545" s="65"/>
      <c r="BQ1545" s="65"/>
      <c r="BR1545" s="65"/>
      <c r="BS1545" s="65"/>
      <c r="BT1545" s="65"/>
      <c r="BU1545" s="65"/>
      <c r="BV1545" s="65"/>
      <c r="BW1545" s="65"/>
      <c r="BX1545" s="65"/>
      <c r="BY1545" s="65"/>
      <c r="BZ1545" s="65"/>
      <c r="CA1545" s="65"/>
      <c r="CB1545" s="65"/>
      <c r="CC1545" s="65"/>
      <c r="CD1545" s="65"/>
      <c r="CE1545" s="65"/>
      <c r="CF1545" s="65"/>
      <c r="CG1545" s="65"/>
      <c r="CH1545" s="65"/>
      <c r="CI1545" s="65"/>
      <c r="CJ1545" s="65"/>
      <c r="CK1545" s="65"/>
      <c r="CL1545" s="65"/>
      <c r="CM1545" s="65"/>
      <c r="CN1545" s="65"/>
      <c r="CO1545" s="65"/>
      <c r="CP1545" s="65"/>
      <c r="CQ1545" s="65"/>
      <c r="CR1545" s="65"/>
      <c r="CS1545" s="65"/>
      <c r="CT1545" s="65"/>
      <c r="CU1545" s="65"/>
      <c r="CV1545" s="65"/>
      <c r="CW1545" s="65"/>
      <c r="CX1545" s="65"/>
      <c r="CY1545" s="65"/>
      <c r="CZ1545" s="65"/>
      <c r="DA1545" s="65"/>
      <c r="DB1545" s="65"/>
      <c r="DC1545" s="65"/>
      <c r="DD1545" s="65"/>
      <c r="DE1545" s="65"/>
      <c r="DF1545" s="65"/>
      <c r="DG1545" s="65"/>
      <c r="DH1545" s="65"/>
      <c r="DI1545" s="65"/>
      <c r="DJ1545" s="65"/>
      <c r="DK1545" s="65"/>
      <c r="DL1545" s="65"/>
      <c r="DM1545" s="65"/>
      <c r="DN1545" s="65"/>
      <c r="DO1545" s="65"/>
      <c r="DP1545" s="65"/>
      <c r="DQ1545" s="65"/>
      <c r="DR1545" s="65"/>
      <c r="DS1545" s="65"/>
      <c r="DT1545" s="65"/>
      <c r="DU1545" s="65"/>
      <c r="DV1545" s="65"/>
      <c r="DW1545" s="65"/>
      <c r="DX1545" s="65"/>
      <c r="DY1545" s="65"/>
      <c r="DZ1545" s="65"/>
      <c r="EA1545" s="65"/>
    </row>
    <row r="1546" spans="1:131" x14ac:dyDescent="0.25">
      <c r="A1546" s="65"/>
      <c r="B1546" s="65"/>
      <c r="C1546" s="65"/>
      <c r="D1546" s="65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  <c r="AM1546" s="65"/>
      <c r="AN1546" s="65"/>
      <c r="AO1546" s="65"/>
      <c r="AP1546" s="65"/>
      <c r="AQ1546" s="65"/>
      <c r="AR1546" s="65"/>
      <c r="AS1546" s="65"/>
      <c r="AT1546" s="65"/>
      <c r="AU1546" s="65"/>
      <c r="AV1546" s="65"/>
      <c r="AW1546" s="65"/>
      <c r="AX1546" s="65"/>
      <c r="AY1546" s="65"/>
      <c r="AZ1546" s="65"/>
      <c r="BA1546" s="65"/>
      <c r="BB1546" s="65"/>
      <c r="BC1546" s="65"/>
      <c r="BD1546" s="65"/>
      <c r="BE1546" s="65"/>
      <c r="BF1546" s="65"/>
      <c r="BG1546" s="65"/>
      <c r="BH1546" s="65"/>
      <c r="BI1546" s="65"/>
      <c r="BJ1546" s="65"/>
      <c r="BK1546" s="65"/>
      <c r="BL1546" s="65"/>
      <c r="BM1546" s="65"/>
      <c r="BN1546" s="65"/>
      <c r="BO1546" s="65"/>
      <c r="BP1546" s="65"/>
      <c r="BQ1546" s="65"/>
      <c r="BR1546" s="65"/>
      <c r="BS1546" s="65"/>
      <c r="BT1546" s="65"/>
      <c r="BU1546" s="65"/>
      <c r="BV1546" s="65"/>
      <c r="BW1546" s="65"/>
      <c r="BX1546" s="65"/>
      <c r="BY1546" s="65"/>
      <c r="BZ1546" s="65"/>
      <c r="CA1546" s="65"/>
      <c r="CB1546" s="65"/>
      <c r="CC1546" s="65"/>
      <c r="CD1546" s="65"/>
      <c r="CE1546" s="65"/>
      <c r="CF1546" s="65"/>
      <c r="CG1546" s="65"/>
      <c r="CH1546" s="65"/>
      <c r="CI1546" s="65"/>
      <c r="CJ1546" s="65"/>
      <c r="CK1546" s="65"/>
      <c r="CL1546" s="65"/>
      <c r="CM1546" s="65"/>
      <c r="CN1546" s="65"/>
      <c r="CO1546" s="65"/>
      <c r="CP1546" s="65"/>
      <c r="CQ1546" s="65"/>
      <c r="CR1546" s="65"/>
      <c r="CS1546" s="65"/>
      <c r="CT1546" s="65"/>
      <c r="CU1546" s="65"/>
      <c r="CV1546" s="65"/>
      <c r="CW1546" s="65"/>
      <c r="CX1546" s="65"/>
      <c r="CY1546" s="65"/>
      <c r="CZ1546" s="65"/>
      <c r="DA1546" s="65"/>
      <c r="DB1546" s="65"/>
      <c r="DC1546" s="65"/>
      <c r="DD1546" s="65"/>
      <c r="DE1546" s="65"/>
      <c r="DF1546" s="65"/>
      <c r="DG1546" s="65"/>
      <c r="DH1546" s="65"/>
      <c r="DI1546" s="65"/>
      <c r="DJ1546" s="65"/>
      <c r="DK1546" s="65"/>
      <c r="DL1546" s="65"/>
      <c r="DM1546" s="65"/>
      <c r="DN1546" s="65"/>
      <c r="DO1546" s="65"/>
      <c r="DP1546" s="65"/>
      <c r="DQ1546" s="65"/>
      <c r="DR1546" s="65"/>
      <c r="DS1546" s="65"/>
      <c r="DT1546" s="65"/>
      <c r="DU1546" s="65"/>
      <c r="DV1546" s="65"/>
      <c r="DW1546" s="65"/>
      <c r="DX1546" s="65"/>
      <c r="DY1546" s="65"/>
      <c r="DZ1546" s="65"/>
      <c r="EA1546" s="65"/>
    </row>
    <row r="1547" spans="1:131" x14ac:dyDescent="0.25">
      <c r="A1547" s="65"/>
      <c r="B1547" s="65"/>
      <c r="C1547" s="65"/>
      <c r="D1547" s="65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  <c r="AM1547" s="65"/>
      <c r="AN1547" s="65"/>
      <c r="AO1547" s="65"/>
      <c r="AP1547" s="65"/>
      <c r="AQ1547" s="65"/>
      <c r="AR1547" s="65"/>
      <c r="AS1547" s="65"/>
      <c r="AT1547" s="65"/>
      <c r="AU1547" s="65"/>
      <c r="AV1547" s="65"/>
      <c r="AW1547" s="65"/>
      <c r="AX1547" s="65"/>
      <c r="AY1547" s="65"/>
      <c r="AZ1547" s="65"/>
      <c r="BA1547" s="65"/>
      <c r="BB1547" s="65"/>
      <c r="BC1547" s="65"/>
      <c r="BD1547" s="65"/>
      <c r="BE1547" s="65"/>
      <c r="BF1547" s="65"/>
      <c r="BG1547" s="65"/>
      <c r="BH1547" s="65"/>
      <c r="BI1547" s="65"/>
      <c r="BJ1547" s="65"/>
      <c r="BK1547" s="65"/>
      <c r="BL1547" s="65"/>
      <c r="BM1547" s="65"/>
      <c r="BN1547" s="65"/>
      <c r="BO1547" s="65"/>
      <c r="BP1547" s="65"/>
      <c r="BQ1547" s="65"/>
      <c r="BR1547" s="65"/>
      <c r="BS1547" s="65"/>
      <c r="BT1547" s="65"/>
      <c r="BU1547" s="65"/>
      <c r="BV1547" s="65"/>
      <c r="BW1547" s="65"/>
      <c r="BX1547" s="65"/>
      <c r="BY1547" s="65"/>
      <c r="BZ1547" s="65"/>
      <c r="CA1547" s="65"/>
      <c r="CB1547" s="65"/>
      <c r="CC1547" s="65"/>
      <c r="CD1547" s="65"/>
      <c r="CE1547" s="65"/>
      <c r="CF1547" s="65"/>
      <c r="CG1547" s="65"/>
      <c r="CH1547" s="65"/>
      <c r="CI1547" s="65"/>
      <c r="CJ1547" s="65"/>
      <c r="CK1547" s="65"/>
      <c r="CL1547" s="65"/>
      <c r="CM1547" s="65"/>
      <c r="CN1547" s="65"/>
      <c r="CO1547" s="65"/>
      <c r="CP1547" s="65"/>
      <c r="CQ1547" s="65"/>
      <c r="CR1547" s="65"/>
      <c r="CS1547" s="65"/>
      <c r="CT1547" s="65"/>
      <c r="CU1547" s="65"/>
      <c r="CV1547" s="65"/>
      <c r="CW1547" s="65"/>
      <c r="CX1547" s="65"/>
      <c r="CY1547" s="65"/>
      <c r="CZ1547" s="65"/>
      <c r="DA1547" s="65"/>
      <c r="DB1547" s="65"/>
      <c r="DC1547" s="65"/>
      <c r="DD1547" s="65"/>
      <c r="DE1547" s="65"/>
      <c r="DF1547" s="65"/>
      <c r="DG1547" s="65"/>
      <c r="DH1547" s="65"/>
      <c r="DI1547" s="65"/>
      <c r="DJ1547" s="65"/>
      <c r="DK1547" s="65"/>
      <c r="DL1547" s="65"/>
      <c r="DM1547" s="65"/>
      <c r="DN1547" s="65"/>
      <c r="DO1547" s="65"/>
      <c r="DP1547" s="65"/>
      <c r="DQ1547" s="65"/>
      <c r="DR1547" s="65"/>
      <c r="DS1547" s="65"/>
      <c r="DT1547" s="65"/>
      <c r="DU1547" s="65"/>
      <c r="DV1547" s="65"/>
      <c r="DW1547" s="65"/>
      <c r="DX1547" s="65"/>
      <c r="DY1547" s="65"/>
      <c r="DZ1547" s="65"/>
      <c r="EA1547" s="65"/>
    </row>
    <row r="1548" spans="1:131" x14ac:dyDescent="0.25">
      <c r="A1548" s="65"/>
      <c r="B1548" s="65"/>
      <c r="C1548" s="65"/>
      <c r="D1548" s="65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65"/>
      <c r="X1548" s="65"/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  <c r="AL1548" s="65"/>
      <c r="AM1548" s="65"/>
      <c r="AN1548" s="65"/>
      <c r="AO1548" s="65"/>
      <c r="AP1548" s="65"/>
      <c r="AQ1548" s="65"/>
      <c r="AR1548" s="65"/>
      <c r="AS1548" s="65"/>
      <c r="AT1548" s="65"/>
      <c r="AU1548" s="65"/>
      <c r="AV1548" s="65"/>
      <c r="AW1548" s="65"/>
      <c r="AX1548" s="65"/>
      <c r="AY1548" s="65"/>
      <c r="AZ1548" s="65"/>
      <c r="BA1548" s="65"/>
      <c r="BB1548" s="65"/>
      <c r="BC1548" s="65"/>
      <c r="BD1548" s="65"/>
      <c r="BE1548" s="65"/>
      <c r="BF1548" s="65"/>
      <c r="BG1548" s="65"/>
      <c r="BH1548" s="65"/>
      <c r="BI1548" s="65"/>
      <c r="BJ1548" s="65"/>
      <c r="BK1548" s="65"/>
      <c r="BL1548" s="65"/>
      <c r="BM1548" s="65"/>
      <c r="BN1548" s="65"/>
      <c r="BO1548" s="65"/>
      <c r="BP1548" s="65"/>
      <c r="BQ1548" s="65"/>
      <c r="BR1548" s="65"/>
      <c r="BS1548" s="65"/>
      <c r="BT1548" s="65"/>
      <c r="BU1548" s="65"/>
      <c r="BV1548" s="65"/>
      <c r="BW1548" s="65"/>
      <c r="BX1548" s="65"/>
      <c r="BY1548" s="65"/>
      <c r="BZ1548" s="65"/>
      <c r="CA1548" s="65"/>
      <c r="CB1548" s="65"/>
      <c r="CC1548" s="65"/>
      <c r="CD1548" s="65"/>
      <c r="CE1548" s="65"/>
      <c r="CF1548" s="65"/>
      <c r="CG1548" s="65"/>
      <c r="CH1548" s="65"/>
      <c r="CI1548" s="65"/>
      <c r="CJ1548" s="65"/>
      <c r="CK1548" s="65"/>
      <c r="CL1548" s="65"/>
      <c r="CM1548" s="65"/>
      <c r="CN1548" s="65"/>
      <c r="CO1548" s="65"/>
      <c r="CP1548" s="65"/>
      <c r="CQ1548" s="65"/>
      <c r="CR1548" s="65"/>
      <c r="CS1548" s="65"/>
      <c r="CT1548" s="65"/>
      <c r="CU1548" s="65"/>
      <c r="CV1548" s="65"/>
      <c r="CW1548" s="65"/>
      <c r="CX1548" s="65"/>
      <c r="CY1548" s="65"/>
      <c r="CZ1548" s="65"/>
      <c r="DA1548" s="65"/>
      <c r="DB1548" s="65"/>
      <c r="DC1548" s="65"/>
      <c r="DD1548" s="65"/>
      <c r="DE1548" s="65"/>
      <c r="DF1548" s="65"/>
      <c r="DG1548" s="65"/>
      <c r="DH1548" s="65"/>
      <c r="DI1548" s="65"/>
      <c r="DJ1548" s="65"/>
      <c r="DK1548" s="65"/>
      <c r="DL1548" s="65"/>
      <c r="DM1548" s="65"/>
      <c r="DN1548" s="65"/>
      <c r="DO1548" s="65"/>
      <c r="DP1548" s="65"/>
      <c r="DQ1548" s="65"/>
      <c r="DR1548" s="65"/>
      <c r="DS1548" s="65"/>
      <c r="DT1548" s="65"/>
      <c r="DU1548" s="65"/>
      <c r="DV1548" s="65"/>
      <c r="DW1548" s="65"/>
      <c r="DX1548" s="65"/>
      <c r="DY1548" s="65"/>
      <c r="DZ1548" s="65"/>
      <c r="EA1548" s="65"/>
    </row>
    <row r="1549" spans="1:131" x14ac:dyDescent="0.25">
      <c r="A1549" s="65"/>
      <c r="B1549" s="65"/>
      <c r="C1549" s="65"/>
      <c r="D1549" s="65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65"/>
      <c r="X1549" s="65"/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  <c r="AL1549" s="65"/>
      <c r="AM1549" s="65"/>
      <c r="AN1549" s="65"/>
      <c r="AO1549" s="65"/>
      <c r="AP1549" s="65"/>
      <c r="AQ1549" s="65"/>
      <c r="AR1549" s="65"/>
      <c r="AS1549" s="65"/>
      <c r="AT1549" s="65"/>
      <c r="AU1549" s="65"/>
      <c r="AV1549" s="65"/>
      <c r="AW1549" s="65"/>
      <c r="AX1549" s="65"/>
      <c r="AY1549" s="65"/>
      <c r="AZ1549" s="65"/>
      <c r="BA1549" s="65"/>
      <c r="BB1549" s="65"/>
      <c r="BC1549" s="65"/>
      <c r="BD1549" s="65"/>
      <c r="BE1549" s="65"/>
      <c r="BF1549" s="65"/>
      <c r="BG1549" s="65"/>
      <c r="BH1549" s="65"/>
      <c r="BI1549" s="65"/>
      <c r="BJ1549" s="65"/>
      <c r="BK1549" s="65"/>
      <c r="BL1549" s="65"/>
      <c r="BM1549" s="65"/>
      <c r="BN1549" s="65"/>
      <c r="BO1549" s="65"/>
      <c r="BP1549" s="65"/>
      <c r="BQ1549" s="65"/>
      <c r="BR1549" s="65"/>
      <c r="BS1549" s="65"/>
      <c r="BT1549" s="65"/>
      <c r="BU1549" s="65"/>
      <c r="BV1549" s="65"/>
      <c r="BW1549" s="65"/>
      <c r="BX1549" s="65"/>
      <c r="BY1549" s="65"/>
      <c r="BZ1549" s="65"/>
      <c r="CA1549" s="65"/>
      <c r="CB1549" s="65"/>
      <c r="CC1549" s="65"/>
      <c r="CD1549" s="65"/>
      <c r="CE1549" s="65"/>
      <c r="CF1549" s="65"/>
      <c r="CG1549" s="65"/>
      <c r="CH1549" s="65"/>
      <c r="CI1549" s="65"/>
      <c r="CJ1549" s="65"/>
      <c r="CK1549" s="65"/>
      <c r="CL1549" s="65"/>
      <c r="CM1549" s="65"/>
      <c r="CN1549" s="65"/>
      <c r="CO1549" s="65"/>
      <c r="CP1549" s="65"/>
      <c r="CQ1549" s="65"/>
      <c r="CR1549" s="65"/>
      <c r="CS1549" s="65"/>
      <c r="CT1549" s="65"/>
      <c r="CU1549" s="65"/>
      <c r="CV1549" s="65"/>
      <c r="CW1549" s="65"/>
      <c r="CX1549" s="65"/>
      <c r="CY1549" s="65"/>
      <c r="CZ1549" s="65"/>
      <c r="DA1549" s="65"/>
      <c r="DB1549" s="65"/>
      <c r="DC1549" s="65"/>
      <c r="DD1549" s="65"/>
      <c r="DE1549" s="65"/>
      <c r="DF1549" s="65"/>
      <c r="DG1549" s="65"/>
      <c r="DH1549" s="65"/>
      <c r="DI1549" s="65"/>
      <c r="DJ1549" s="65"/>
      <c r="DK1549" s="65"/>
      <c r="DL1549" s="65"/>
      <c r="DM1549" s="65"/>
      <c r="DN1549" s="65"/>
      <c r="DO1549" s="65"/>
      <c r="DP1549" s="65"/>
      <c r="DQ1549" s="65"/>
      <c r="DR1549" s="65"/>
      <c r="DS1549" s="65"/>
      <c r="DT1549" s="65"/>
      <c r="DU1549" s="65"/>
      <c r="DV1549" s="65"/>
      <c r="DW1549" s="65"/>
      <c r="DX1549" s="65"/>
      <c r="DY1549" s="65"/>
      <c r="DZ1549" s="65"/>
      <c r="EA1549" s="65"/>
    </row>
    <row r="1550" spans="1:131" x14ac:dyDescent="0.25">
      <c r="A1550" s="65"/>
      <c r="B1550" s="65"/>
      <c r="C1550" s="65"/>
      <c r="D1550" s="65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65"/>
      <c r="X1550" s="65"/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  <c r="AL1550" s="65"/>
      <c r="AM1550" s="65"/>
      <c r="AN1550" s="65"/>
      <c r="AO1550" s="65"/>
      <c r="AP1550" s="65"/>
      <c r="AQ1550" s="65"/>
      <c r="AR1550" s="65"/>
      <c r="AS1550" s="65"/>
      <c r="AT1550" s="65"/>
      <c r="AU1550" s="65"/>
      <c r="AV1550" s="65"/>
      <c r="AW1550" s="65"/>
      <c r="AX1550" s="65"/>
      <c r="AY1550" s="65"/>
      <c r="AZ1550" s="65"/>
      <c r="BA1550" s="65"/>
      <c r="BB1550" s="65"/>
      <c r="BC1550" s="65"/>
      <c r="BD1550" s="65"/>
      <c r="BE1550" s="65"/>
      <c r="BF1550" s="65"/>
      <c r="BG1550" s="65"/>
      <c r="BH1550" s="65"/>
      <c r="BI1550" s="65"/>
      <c r="BJ1550" s="65"/>
      <c r="BK1550" s="65"/>
      <c r="BL1550" s="65"/>
      <c r="BM1550" s="65"/>
      <c r="BN1550" s="65"/>
      <c r="BO1550" s="65"/>
      <c r="BP1550" s="65"/>
      <c r="BQ1550" s="65"/>
      <c r="BR1550" s="65"/>
      <c r="BS1550" s="65"/>
      <c r="BT1550" s="65"/>
      <c r="BU1550" s="65"/>
      <c r="BV1550" s="65"/>
      <c r="BW1550" s="65"/>
      <c r="BX1550" s="65"/>
      <c r="BY1550" s="65"/>
      <c r="BZ1550" s="65"/>
      <c r="CA1550" s="65"/>
      <c r="CB1550" s="65"/>
      <c r="CC1550" s="65"/>
      <c r="CD1550" s="65"/>
      <c r="CE1550" s="65"/>
      <c r="CF1550" s="65"/>
      <c r="CG1550" s="65"/>
      <c r="CH1550" s="65"/>
      <c r="CI1550" s="65"/>
      <c r="CJ1550" s="65"/>
      <c r="CK1550" s="65"/>
      <c r="CL1550" s="65"/>
      <c r="CM1550" s="65"/>
      <c r="CN1550" s="65"/>
      <c r="CO1550" s="65"/>
      <c r="CP1550" s="65"/>
      <c r="CQ1550" s="65"/>
      <c r="CR1550" s="65"/>
      <c r="CS1550" s="65"/>
      <c r="CT1550" s="65"/>
      <c r="CU1550" s="65"/>
      <c r="CV1550" s="65"/>
      <c r="CW1550" s="65"/>
      <c r="CX1550" s="65"/>
      <c r="CY1550" s="65"/>
      <c r="CZ1550" s="65"/>
      <c r="DA1550" s="65"/>
      <c r="DB1550" s="65"/>
      <c r="DC1550" s="65"/>
      <c r="DD1550" s="65"/>
      <c r="DE1550" s="65"/>
      <c r="DF1550" s="65"/>
      <c r="DG1550" s="65"/>
      <c r="DH1550" s="65"/>
      <c r="DI1550" s="65"/>
      <c r="DJ1550" s="65"/>
      <c r="DK1550" s="65"/>
      <c r="DL1550" s="65"/>
      <c r="DM1550" s="65"/>
      <c r="DN1550" s="65"/>
      <c r="DO1550" s="65"/>
      <c r="DP1550" s="65"/>
      <c r="DQ1550" s="65"/>
      <c r="DR1550" s="65"/>
      <c r="DS1550" s="65"/>
      <c r="DT1550" s="65"/>
      <c r="DU1550" s="65"/>
      <c r="DV1550" s="65"/>
      <c r="DW1550" s="65"/>
      <c r="DX1550" s="65"/>
      <c r="DY1550" s="65"/>
      <c r="DZ1550" s="65"/>
      <c r="EA1550" s="65"/>
    </row>
    <row r="1551" spans="1:131" x14ac:dyDescent="0.25">
      <c r="A1551" s="65"/>
      <c r="B1551" s="65"/>
      <c r="C1551" s="65"/>
      <c r="D1551" s="65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65"/>
      <c r="X1551" s="65"/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  <c r="AL1551" s="65"/>
      <c r="AM1551" s="65"/>
      <c r="AN1551" s="65"/>
      <c r="AO1551" s="65"/>
      <c r="AP1551" s="65"/>
      <c r="AQ1551" s="65"/>
      <c r="AR1551" s="65"/>
      <c r="AS1551" s="65"/>
      <c r="AT1551" s="65"/>
      <c r="AU1551" s="65"/>
      <c r="AV1551" s="65"/>
      <c r="AW1551" s="65"/>
      <c r="AX1551" s="65"/>
      <c r="AY1551" s="65"/>
      <c r="AZ1551" s="65"/>
      <c r="BA1551" s="65"/>
      <c r="BB1551" s="65"/>
      <c r="BC1551" s="65"/>
      <c r="BD1551" s="65"/>
      <c r="BE1551" s="65"/>
      <c r="BF1551" s="65"/>
      <c r="BG1551" s="65"/>
      <c r="BH1551" s="65"/>
      <c r="BI1551" s="65"/>
      <c r="BJ1551" s="65"/>
      <c r="BK1551" s="65"/>
      <c r="BL1551" s="65"/>
      <c r="BM1551" s="65"/>
      <c r="BN1551" s="65"/>
      <c r="BO1551" s="65"/>
      <c r="BP1551" s="65"/>
      <c r="BQ1551" s="65"/>
      <c r="BR1551" s="65"/>
      <c r="BS1551" s="65"/>
      <c r="BT1551" s="65"/>
      <c r="BU1551" s="65"/>
      <c r="BV1551" s="65"/>
      <c r="BW1551" s="65"/>
      <c r="BX1551" s="65"/>
      <c r="BY1551" s="65"/>
      <c r="BZ1551" s="65"/>
      <c r="CA1551" s="65"/>
      <c r="CB1551" s="65"/>
      <c r="CC1551" s="65"/>
      <c r="CD1551" s="65"/>
      <c r="CE1551" s="65"/>
      <c r="CF1551" s="65"/>
      <c r="CG1551" s="65"/>
      <c r="CH1551" s="65"/>
      <c r="CI1551" s="65"/>
      <c r="CJ1551" s="65"/>
      <c r="CK1551" s="65"/>
      <c r="CL1551" s="65"/>
      <c r="CM1551" s="65"/>
      <c r="CN1551" s="65"/>
      <c r="CO1551" s="65"/>
      <c r="CP1551" s="65"/>
      <c r="CQ1551" s="65"/>
      <c r="CR1551" s="65"/>
      <c r="CS1551" s="65"/>
      <c r="CT1551" s="65"/>
      <c r="CU1551" s="65"/>
      <c r="CV1551" s="65"/>
      <c r="CW1551" s="65"/>
      <c r="CX1551" s="65"/>
      <c r="CY1551" s="65"/>
      <c r="CZ1551" s="65"/>
      <c r="DA1551" s="65"/>
      <c r="DB1551" s="65"/>
      <c r="DC1551" s="65"/>
      <c r="DD1551" s="65"/>
      <c r="DE1551" s="65"/>
      <c r="DF1551" s="65"/>
      <c r="DG1551" s="65"/>
      <c r="DH1551" s="65"/>
      <c r="DI1551" s="65"/>
      <c r="DJ1551" s="65"/>
      <c r="DK1551" s="65"/>
      <c r="DL1551" s="65"/>
      <c r="DM1551" s="65"/>
      <c r="DN1551" s="65"/>
      <c r="DO1551" s="65"/>
      <c r="DP1551" s="65"/>
      <c r="DQ1551" s="65"/>
      <c r="DR1551" s="65"/>
      <c r="DS1551" s="65"/>
      <c r="DT1551" s="65"/>
      <c r="DU1551" s="65"/>
      <c r="DV1551" s="65"/>
      <c r="DW1551" s="65"/>
      <c r="DX1551" s="65"/>
      <c r="DY1551" s="65"/>
      <c r="DZ1551" s="65"/>
      <c r="EA1551" s="65"/>
    </row>
    <row r="1552" spans="1:131" x14ac:dyDescent="0.25">
      <c r="A1552" s="65"/>
      <c r="B1552" s="65"/>
      <c r="C1552" s="65"/>
      <c r="D1552" s="65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65"/>
      <c r="X1552" s="65"/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  <c r="AL1552" s="65"/>
      <c r="AM1552" s="65"/>
      <c r="AN1552" s="65"/>
      <c r="AO1552" s="65"/>
      <c r="AP1552" s="65"/>
      <c r="AQ1552" s="65"/>
      <c r="AR1552" s="65"/>
      <c r="AS1552" s="65"/>
      <c r="AT1552" s="65"/>
      <c r="AU1552" s="65"/>
      <c r="AV1552" s="65"/>
      <c r="AW1552" s="65"/>
      <c r="AX1552" s="65"/>
      <c r="AY1552" s="65"/>
      <c r="AZ1552" s="65"/>
      <c r="BA1552" s="65"/>
      <c r="BB1552" s="65"/>
      <c r="BC1552" s="65"/>
      <c r="BD1552" s="65"/>
      <c r="BE1552" s="65"/>
      <c r="BF1552" s="65"/>
      <c r="BG1552" s="65"/>
      <c r="BH1552" s="65"/>
      <c r="BI1552" s="65"/>
      <c r="BJ1552" s="65"/>
      <c r="BK1552" s="65"/>
      <c r="BL1552" s="65"/>
      <c r="BM1552" s="65"/>
      <c r="BN1552" s="65"/>
      <c r="BO1552" s="65"/>
      <c r="BP1552" s="65"/>
      <c r="BQ1552" s="65"/>
      <c r="BR1552" s="65"/>
      <c r="BS1552" s="65"/>
      <c r="BT1552" s="65"/>
      <c r="BU1552" s="65"/>
      <c r="BV1552" s="65"/>
      <c r="BW1552" s="65"/>
      <c r="BX1552" s="65"/>
      <c r="BY1552" s="65"/>
      <c r="BZ1552" s="65"/>
      <c r="CA1552" s="65"/>
      <c r="CB1552" s="65"/>
      <c r="CC1552" s="65"/>
      <c r="CD1552" s="65"/>
      <c r="CE1552" s="65"/>
      <c r="CF1552" s="65"/>
      <c r="CG1552" s="65"/>
      <c r="CH1552" s="65"/>
      <c r="CI1552" s="65"/>
      <c r="CJ1552" s="65"/>
      <c r="CK1552" s="65"/>
      <c r="CL1552" s="65"/>
      <c r="CM1552" s="65"/>
      <c r="CN1552" s="65"/>
      <c r="CO1552" s="65"/>
      <c r="CP1552" s="65"/>
      <c r="CQ1552" s="65"/>
      <c r="CR1552" s="65"/>
      <c r="CS1552" s="65"/>
      <c r="CT1552" s="65"/>
      <c r="CU1552" s="65"/>
      <c r="CV1552" s="65"/>
      <c r="CW1552" s="65"/>
      <c r="CX1552" s="65"/>
      <c r="CY1552" s="65"/>
      <c r="CZ1552" s="65"/>
      <c r="DA1552" s="65"/>
      <c r="DB1552" s="65"/>
      <c r="DC1552" s="65"/>
      <c r="DD1552" s="65"/>
      <c r="DE1552" s="65"/>
      <c r="DF1552" s="65"/>
      <c r="DG1552" s="65"/>
      <c r="DH1552" s="65"/>
      <c r="DI1552" s="65"/>
      <c r="DJ1552" s="65"/>
      <c r="DK1552" s="65"/>
      <c r="DL1552" s="65"/>
      <c r="DM1552" s="65"/>
      <c r="DN1552" s="65"/>
      <c r="DO1552" s="65"/>
      <c r="DP1552" s="65"/>
      <c r="DQ1552" s="65"/>
      <c r="DR1552" s="65"/>
      <c r="DS1552" s="65"/>
      <c r="DT1552" s="65"/>
      <c r="DU1552" s="65"/>
      <c r="DV1552" s="65"/>
      <c r="DW1552" s="65"/>
      <c r="DX1552" s="65"/>
      <c r="DY1552" s="65"/>
      <c r="DZ1552" s="65"/>
      <c r="EA1552" s="65"/>
    </row>
    <row r="1553" spans="1:131" x14ac:dyDescent="0.25">
      <c r="A1553" s="65"/>
      <c r="B1553" s="65"/>
      <c r="C1553" s="65"/>
      <c r="D1553" s="65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65"/>
      <c r="X1553" s="65"/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  <c r="AL1553" s="65"/>
      <c r="AM1553" s="65"/>
      <c r="AN1553" s="65"/>
      <c r="AO1553" s="65"/>
      <c r="AP1553" s="65"/>
      <c r="AQ1553" s="65"/>
      <c r="AR1553" s="65"/>
      <c r="AS1553" s="65"/>
      <c r="AT1553" s="65"/>
      <c r="AU1553" s="65"/>
      <c r="AV1553" s="65"/>
      <c r="AW1553" s="65"/>
      <c r="AX1553" s="65"/>
      <c r="AY1553" s="65"/>
      <c r="AZ1553" s="65"/>
      <c r="BA1553" s="65"/>
      <c r="BB1553" s="65"/>
      <c r="BC1553" s="65"/>
      <c r="BD1553" s="65"/>
      <c r="BE1553" s="65"/>
      <c r="BF1553" s="65"/>
      <c r="BG1553" s="65"/>
      <c r="BH1553" s="65"/>
      <c r="BI1553" s="65"/>
      <c r="BJ1553" s="65"/>
      <c r="BK1553" s="65"/>
      <c r="BL1553" s="65"/>
      <c r="BM1553" s="65"/>
      <c r="BN1553" s="65"/>
      <c r="BO1553" s="65"/>
      <c r="BP1553" s="65"/>
      <c r="BQ1553" s="65"/>
      <c r="BR1553" s="65"/>
      <c r="BS1553" s="65"/>
      <c r="BT1553" s="65"/>
      <c r="BU1553" s="65"/>
      <c r="BV1553" s="65"/>
      <c r="BW1553" s="65"/>
      <c r="BX1553" s="65"/>
      <c r="BY1553" s="65"/>
      <c r="BZ1553" s="65"/>
      <c r="CA1553" s="65"/>
      <c r="CB1553" s="65"/>
      <c r="CC1553" s="65"/>
      <c r="CD1553" s="65"/>
      <c r="CE1553" s="65"/>
      <c r="CF1553" s="65"/>
      <c r="CG1553" s="65"/>
      <c r="CH1553" s="65"/>
      <c r="CI1553" s="65"/>
      <c r="CJ1553" s="65"/>
      <c r="CK1553" s="65"/>
      <c r="CL1553" s="65"/>
      <c r="CM1553" s="65"/>
      <c r="CN1553" s="65"/>
      <c r="CO1553" s="65"/>
      <c r="CP1553" s="65"/>
      <c r="CQ1553" s="65"/>
      <c r="CR1553" s="65"/>
      <c r="CS1553" s="65"/>
      <c r="CT1553" s="65"/>
      <c r="CU1553" s="65"/>
      <c r="CV1553" s="65"/>
      <c r="CW1553" s="65"/>
      <c r="CX1553" s="65"/>
      <c r="CY1553" s="65"/>
      <c r="CZ1553" s="65"/>
      <c r="DA1553" s="65"/>
      <c r="DB1553" s="65"/>
      <c r="DC1553" s="65"/>
      <c r="DD1553" s="65"/>
      <c r="DE1553" s="65"/>
      <c r="DF1553" s="65"/>
      <c r="DG1553" s="65"/>
      <c r="DH1553" s="65"/>
      <c r="DI1553" s="65"/>
      <c r="DJ1553" s="65"/>
      <c r="DK1553" s="65"/>
      <c r="DL1553" s="65"/>
      <c r="DM1553" s="65"/>
      <c r="DN1553" s="65"/>
      <c r="DO1553" s="65"/>
      <c r="DP1553" s="65"/>
      <c r="DQ1553" s="65"/>
      <c r="DR1553" s="65"/>
      <c r="DS1553" s="65"/>
      <c r="DT1553" s="65"/>
      <c r="DU1553" s="65"/>
      <c r="DV1553" s="65"/>
      <c r="DW1553" s="65"/>
      <c r="DX1553" s="65"/>
      <c r="DY1553" s="65"/>
      <c r="DZ1553" s="65"/>
      <c r="EA1553" s="65"/>
    </row>
    <row r="1554" spans="1:131" x14ac:dyDescent="0.25">
      <c r="A1554" s="65"/>
      <c r="B1554" s="65"/>
      <c r="C1554" s="65"/>
      <c r="D1554" s="65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65"/>
      <c r="X1554" s="65"/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  <c r="AL1554" s="65"/>
      <c r="AM1554" s="65"/>
      <c r="AN1554" s="65"/>
      <c r="AO1554" s="65"/>
      <c r="AP1554" s="65"/>
      <c r="AQ1554" s="65"/>
      <c r="AR1554" s="65"/>
      <c r="AS1554" s="65"/>
      <c r="AT1554" s="65"/>
      <c r="AU1554" s="65"/>
      <c r="AV1554" s="65"/>
      <c r="AW1554" s="65"/>
      <c r="AX1554" s="65"/>
      <c r="AY1554" s="65"/>
      <c r="AZ1554" s="65"/>
      <c r="BA1554" s="65"/>
      <c r="BB1554" s="65"/>
      <c r="BC1554" s="65"/>
      <c r="BD1554" s="65"/>
      <c r="BE1554" s="65"/>
      <c r="BF1554" s="65"/>
      <c r="BG1554" s="65"/>
      <c r="BH1554" s="65"/>
      <c r="BI1554" s="65"/>
      <c r="BJ1554" s="65"/>
      <c r="BK1554" s="65"/>
      <c r="BL1554" s="65"/>
      <c r="BM1554" s="65"/>
      <c r="BN1554" s="65"/>
      <c r="BO1554" s="65"/>
      <c r="BP1554" s="65"/>
      <c r="BQ1554" s="65"/>
      <c r="BR1554" s="65"/>
      <c r="BS1554" s="65"/>
      <c r="BT1554" s="65"/>
      <c r="BU1554" s="65"/>
      <c r="BV1554" s="65"/>
      <c r="BW1554" s="65"/>
      <c r="BX1554" s="65"/>
      <c r="BY1554" s="65"/>
      <c r="BZ1554" s="65"/>
      <c r="CA1554" s="65"/>
      <c r="CB1554" s="65"/>
      <c r="CC1554" s="65"/>
      <c r="CD1554" s="65"/>
      <c r="CE1554" s="65"/>
      <c r="CF1554" s="65"/>
      <c r="CG1554" s="65"/>
      <c r="CH1554" s="65"/>
      <c r="CI1554" s="65"/>
      <c r="CJ1554" s="65"/>
      <c r="CK1554" s="65"/>
      <c r="CL1554" s="65"/>
      <c r="CM1554" s="65"/>
      <c r="CN1554" s="65"/>
      <c r="CO1554" s="65"/>
      <c r="CP1554" s="65"/>
      <c r="CQ1554" s="65"/>
      <c r="CR1554" s="65"/>
      <c r="CS1554" s="65"/>
      <c r="CT1554" s="65"/>
      <c r="CU1554" s="65"/>
      <c r="CV1554" s="65"/>
      <c r="CW1554" s="65"/>
      <c r="CX1554" s="65"/>
      <c r="CY1554" s="65"/>
      <c r="CZ1554" s="65"/>
      <c r="DA1554" s="65"/>
      <c r="DB1554" s="65"/>
      <c r="DC1554" s="65"/>
      <c r="DD1554" s="65"/>
      <c r="DE1554" s="65"/>
      <c r="DF1554" s="65"/>
      <c r="DG1554" s="65"/>
      <c r="DH1554" s="65"/>
      <c r="DI1554" s="65"/>
      <c r="DJ1554" s="65"/>
      <c r="DK1554" s="65"/>
      <c r="DL1554" s="65"/>
      <c r="DM1554" s="65"/>
      <c r="DN1554" s="65"/>
      <c r="DO1554" s="65"/>
      <c r="DP1554" s="65"/>
      <c r="DQ1554" s="65"/>
      <c r="DR1554" s="65"/>
      <c r="DS1554" s="65"/>
      <c r="DT1554" s="65"/>
      <c r="DU1554" s="65"/>
      <c r="DV1554" s="65"/>
      <c r="DW1554" s="65"/>
      <c r="DX1554" s="65"/>
      <c r="DY1554" s="65"/>
      <c r="DZ1554" s="65"/>
      <c r="EA1554" s="65"/>
    </row>
    <row r="1555" spans="1:131" x14ac:dyDescent="0.25">
      <c r="A1555" s="65"/>
      <c r="B1555" s="65"/>
      <c r="C1555" s="65"/>
      <c r="D1555" s="65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65"/>
      <c r="X1555" s="65"/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  <c r="AL1555" s="65"/>
      <c r="AM1555" s="65"/>
      <c r="AN1555" s="65"/>
      <c r="AO1555" s="65"/>
      <c r="AP1555" s="65"/>
      <c r="AQ1555" s="65"/>
      <c r="AR1555" s="65"/>
      <c r="AS1555" s="65"/>
      <c r="AT1555" s="65"/>
      <c r="AU1555" s="65"/>
      <c r="AV1555" s="65"/>
      <c r="AW1555" s="65"/>
      <c r="AX1555" s="65"/>
      <c r="AY1555" s="65"/>
      <c r="AZ1555" s="65"/>
      <c r="BA1555" s="65"/>
      <c r="BB1555" s="65"/>
      <c r="BC1555" s="65"/>
      <c r="BD1555" s="65"/>
      <c r="BE1555" s="65"/>
      <c r="BF1555" s="65"/>
      <c r="BG1555" s="65"/>
      <c r="BH1555" s="65"/>
      <c r="BI1555" s="65"/>
      <c r="BJ1555" s="65"/>
      <c r="BK1555" s="65"/>
      <c r="BL1555" s="65"/>
      <c r="BM1555" s="65"/>
      <c r="BN1555" s="65"/>
      <c r="BO1555" s="65"/>
      <c r="BP1555" s="65"/>
      <c r="BQ1555" s="65"/>
      <c r="BR1555" s="65"/>
      <c r="BS1555" s="65"/>
      <c r="BT1555" s="65"/>
      <c r="BU1555" s="65"/>
      <c r="BV1555" s="65"/>
      <c r="BW1555" s="65"/>
      <c r="BX1555" s="65"/>
      <c r="BY1555" s="65"/>
      <c r="BZ1555" s="65"/>
      <c r="CA1555" s="65"/>
      <c r="CB1555" s="65"/>
      <c r="CC1555" s="65"/>
      <c r="CD1555" s="65"/>
      <c r="CE1555" s="65"/>
      <c r="CF1555" s="65"/>
      <c r="CG1555" s="65"/>
      <c r="CH1555" s="65"/>
      <c r="CI1555" s="65"/>
      <c r="CJ1555" s="65"/>
      <c r="CK1555" s="65"/>
      <c r="CL1555" s="65"/>
      <c r="CM1555" s="65"/>
      <c r="CN1555" s="65"/>
      <c r="CO1555" s="65"/>
      <c r="CP1555" s="65"/>
      <c r="CQ1555" s="65"/>
      <c r="CR1555" s="65"/>
      <c r="CS1555" s="65"/>
      <c r="CT1555" s="65"/>
      <c r="CU1555" s="65"/>
      <c r="CV1555" s="65"/>
      <c r="CW1555" s="65"/>
      <c r="CX1555" s="65"/>
      <c r="CY1555" s="65"/>
      <c r="CZ1555" s="65"/>
      <c r="DA1555" s="65"/>
      <c r="DB1555" s="65"/>
      <c r="DC1555" s="65"/>
      <c r="DD1555" s="65"/>
      <c r="DE1555" s="65"/>
      <c r="DF1555" s="65"/>
      <c r="DG1555" s="65"/>
      <c r="DH1555" s="65"/>
      <c r="DI1555" s="65"/>
      <c r="DJ1555" s="65"/>
      <c r="DK1555" s="65"/>
      <c r="DL1555" s="65"/>
      <c r="DM1555" s="65"/>
      <c r="DN1555" s="65"/>
      <c r="DO1555" s="65"/>
      <c r="DP1555" s="65"/>
      <c r="DQ1555" s="65"/>
      <c r="DR1555" s="65"/>
      <c r="DS1555" s="65"/>
      <c r="DT1555" s="65"/>
      <c r="DU1555" s="65"/>
      <c r="DV1555" s="65"/>
      <c r="DW1555" s="65"/>
      <c r="DX1555" s="65"/>
      <c r="DY1555" s="65"/>
      <c r="DZ1555" s="65"/>
      <c r="EA1555" s="65"/>
    </row>
    <row r="1556" spans="1:131" x14ac:dyDescent="0.25">
      <c r="A1556" s="65"/>
      <c r="B1556" s="65"/>
      <c r="C1556" s="65"/>
      <c r="D1556" s="65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65"/>
      <c r="X1556" s="65"/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  <c r="AL1556" s="65"/>
      <c r="AM1556" s="65"/>
      <c r="AN1556" s="65"/>
      <c r="AO1556" s="65"/>
      <c r="AP1556" s="65"/>
      <c r="AQ1556" s="65"/>
      <c r="AR1556" s="65"/>
      <c r="AS1556" s="65"/>
      <c r="AT1556" s="65"/>
      <c r="AU1556" s="65"/>
      <c r="AV1556" s="65"/>
      <c r="AW1556" s="65"/>
      <c r="AX1556" s="65"/>
      <c r="AY1556" s="65"/>
      <c r="AZ1556" s="65"/>
      <c r="BA1556" s="65"/>
      <c r="BB1556" s="65"/>
      <c r="BC1556" s="65"/>
      <c r="BD1556" s="65"/>
      <c r="BE1556" s="65"/>
      <c r="BF1556" s="65"/>
      <c r="BG1556" s="65"/>
      <c r="BH1556" s="65"/>
      <c r="BI1556" s="65"/>
      <c r="BJ1556" s="65"/>
      <c r="BK1556" s="65"/>
      <c r="BL1556" s="65"/>
      <c r="BM1556" s="65"/>
      <c r="BN1556" s="65"/>
      <c r="BO1556" s="65"/>
      <c r="BP1556" s="65"/>
      <c r="BQ1556" s="65"/>
      <c r="BR1556" s="65"/>
      <c r="BS1556" s="65"/>
      <c r="BT1556" s="65"/>
      <c r="BU1556" s="65"/>
      <c r="BV1556" s="65"/>
      <c r="BW1556" s="65"/>
      <c r="BX1556" s="65"/>
      <c r="BY1556" s="65"/>
      <c r="BZ1556" s="65"/>
      <c r="CA1556" s="65"/>
      <c r="CB1556" s="65"/>
      <c r="CC1556" s="65"/>
      <c r="CD1556" s="65"/>
      <c r="CE1556" s="65"/>
      <c r="CF1556" s="65"/>
      <c r="CG1556" s="65"/>
      <c r="CH1556" s="65"/>
      <c r="CI1556" s="65"/>
      <c r="CJ1556" s="65"/>
      <c r="CK1556" s="65"/>
      <c r="CL1556" s="65"/>
      <c r="CM1556" s="65"/>
      <c r="CN1556" s="65"/>
      <c r="CO1556" s="65"/>
      <c r="CP1556" s="65"/>
      <c r="CQ1556" s="65"/>
      <c r="CR1556" s="65"/>
      <c r="CS1556" s="65"/>
      <c r="CT1556" s="65"/>
      <c r="CU1556" s="65"/>
      <c r="CV1556" s="65"/>
      <c r="CW1556" s="65"/>
      <c r="CX1556" s="65"/>
      <c r="CY1556" s="65"/>
      <c r="CZ1556" s="65"/>
      <c r="DA1556" s="65"/>
      <c r="DB1556" s="65"/>
      <c r="DC1556" s="65"/>
      <c r="DD1556" s="65"/>
      <c r="DE1556" s="65"/>
      <c r="DF1556" s="65"/>
      <c r="DG1556" s="65"/>
      <c r="DH1556" s="65"/>
      <c r="DI1556" s="65"/>
      <c r="DJ1556" s="65"/>
      <c r="DK1556" s="65"/>
      <c r="DL1556" s="65"/>
      <c r="DM1556" s="65"/>
      <c r="DN1556" s="65"/>
      <c r="DO1556" s="65"/>
      <c r="DP1556" s="65"/>
      <c r="DQ1556" s="65"/>
      <c r="DR1556" s="65"/>
      <c r="DS1556" s="65"/>
      <c r="DT1556" s="65"/>
      <c r="DU1556" s="65"/>
      <c r="DV1556" s="65"/>
      <c r="DW1556" s="65"/>
      <c r="DX1556" s="65"/>
      <c r="DY1556" s="65"/>
      <c r="DZ1556" s="65"/>
      <c r="EA1556" s="65"/>
    </row>
    <row r="1557" spans="1:131" x14ac:dyDescent="0.25">
      <c r="A1557" s="65"/>
      <c r="B1557" s="65"/>
      <c r="C1557" s="65"/>
      <c r="D1557" s="65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65"/>
      <c r="X1557" s="65"/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  <c r="AL1557" s="65"/>
      <c r="AM1557" s="65"/>
      <c r="AN1557" s="65"/>
      <c r="AO1557" s="65"/>
      <c r="AP1557" s="65"/>
      <c r="AQ1557" s="65"/>
      <c r="AR1557" s="65"/>
      <c r="AS1557" s="65"/>
      <c r="AT1557" s="65"/>
      <c r="AU1557" s="65"/>
      <c r="AV1557" s="65"/>
      <c r="AW1557" s="65"/>
      <c r="AX1557" s="65"/>
      <c r="AY1557" s="65"/>
      <c r="AZ1557" s="65"/>
      <c r="BA1557" s="65"/>
      <c r="BB1557" s="65"/>
      <c r="BC1557" s="65"/>
      <c r="BD1557" s="65"/>
      <c r="BE1557" s="65"/>
      <c r="BF1557" s="65"/>
      <c r="BG1557" s="65"/>
      <c r="BH1557" s="65"/>
      <c r="BI1557" s="65"/>
      <c r="BJ1557" s="65"/>
      <c r="BK1557" s="65"/>
      <c r="BL1557" s="65"/>
      <c r="BM1557" s="65"/>
      <c r="BN1557" s="65"/>
      <c r="BO1557" s="65"/>
      <c r="BP1557" s="65"/>
      <c r="BQ1557" s="65"/>
      <c r="BR1557" s="65"/>
      <c r="BS1557" s="65"/>
      <c r="BT1557" s="65"/>
      <c r="BU1557" s="65"/>
      <c r="BV1557" s="65"/>
      <c r="BW1557" s="65"/>
      <c r="BX1557" s="65"/>
      <c r="BY1557" s="65"/>
      <c r="BZ1557" s="65"/>
      <c r="CA1557" s="65"/>
      <c r="CB1557" s="65"/>
      <c r="CC1557" s="65"/>
      <c r="CD1557" s="65"/>
      <c r="CE1557" s="65"/>
      <c r="CF1557" s="65"/>
      <c r="CG1557" s="65"/>
      <c r="CH1557" s="65"/>
      <c r="CI1557" s="65"/>
      <c r="CJ1557" s="65"/>
      <c r="CK1557" s="65"/>
      <c r="CL1557" s="65"/>
      <c r="CM1557" s="65"/>
      <c r="CN1557" s="65"/>
      <c r="CO1557" s="65"/>
      <c r="CP1557" s="65"/>
      <c r="CQ1557" s="65"/>
      <c r="CR1557" s="65"/>
      <c r="CS1557" s="65"/>
      <c r="CT1557" s="65"/>
      <c r="CU1557" s="65"/>
      <c r="CV1557" s="65"/>
      <c r="CW1557" s="65"/>
      <c r="CX1557" s="65"/>
      <c r="CY1557" s="65"/>
      <c r="CZ1557" s="65"/>
      <c r="DA1557" s="65"/>
      <c r="DB1557" s="65"/>
      <c r="DC1557" s="65"/>
      <c r="DD1557" s="65"/>
      <c r="DE1557" s="65"/>
      <c r="DF1557" s="65"/>
      <c r="DG1557" s="65"/>
      <c r="DH1557" s="65"/>
      <c r="DI1557" s="65"/>
      <c r="DJ1557" s="65"/>
      <c r="DK1557" s="65"/>
      <c r="DL1557" s="65"/>
      <c r="DM1557" s="65"/>
      <c r="DN1557" s="65"/>
      <c r="DO1557" s="65"/>
      <c r="DP1557" s="65"/>
      <c r="DQ1557" s="65"/>
      <c r="DR1557" s="65"/>
      <c r="DS1557" s="65"/>
      <c r="DT1557" s="65"/>
      <c r="DU1557" s="65"/>
      <c r="DV1557" s="65"/>
      <c r="DW1557" s="65"/>
      <c r="DX1557" s="65"/>
      <c r="DY1557" s="65"/>
      <c r="DZ1557" s="65"/>
      <c r="EA1557" s="65"/>
    </row>
    <row r="1558" spans="1:131" x14ac:dyDescent="0.25">
      <c r="A1558" s="65"/>
      <c r="B1558" s="65"/>
      <c r="C1558" s="65"/>
      <c r="D1558" s="65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65"/>
      <c r="X1558" s="65"/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  <c r="AL1558" s="65"/>
      <c r="AM1558" s="65"/>
      <c r="AN1558" s="65"/>
      <c r="AO1558" s="65"/>
      <c r="AP1558" s="65"/>
      <c r="AQ1558" s="65"/>
      <c r="AR1558" s="65"/>
      <c r="AS1558" s="65"/>
      <c r="AT1558" s="65"/>
      <c r="AU1558" s="65"/>
      <c r="AV1558" s="65"/>
      <c r="AW1558" s="65"/>
      <c r="AX1558" s="65"/>
      <c r="AY1558" s="65"/>
      <c r="AZ1558" s="65"/>
      <c r="BA1558" s="65"/>
      <c r="BB1558" s="65"/>
      <c r="BC1558" s="65"/>
      <c r="BD1558" s="65"/>
      <c r="BE1558" s="65"/>
      <c r="BF1558" s="65"/>
      <c r="BG1558" s="65"/>
      <c r="BH1558" s="65"/>
      <c r="BI1558" s="65"/>
      <c r="BJ1558" s="65"/>
      <c r="BK1558" s="65"/>
      <c r="BL1558" s="65"/>
      <c r="BM1558" s="65"/>
      <c r="BN1558" s="65"/>
      <c r="BO1558" s="65"/>
      <c r="BP1558" s="65"/>
      <c r="BQ1558" s="65"/>
      <c r="BR1558" s="65"/>
      <c r="BS1558" s="65"/>
      <c r="BT1558" s="65"/>
      <c r="BU1558" s="65"/>
      <c r="BV1558" s="65"/>
      <c r="BW1558" s="65"/>
      <c r="BX1558" s="65"/>
      <c r="BY1558" s="65"/>
      <c r="BZ1558" s="65"/>
      <c r="CA1558" s="65"/>
      <c r="CB1558" s="65"/>
      <c r="CC1558" s="65"/>
      <c r="CD1558" s="65"/>
      <c r="CE1558" s="65"/>
      <c r="CF1558" s="65"/>
      <c r="CG1558" s="65"/>
      <c r="CH1558" s="65"/>
      <c r="CI1558" s="65"/>
      <c r="CJ1558" s="65"/>
      <c r="CK1558" s="65"/>
      <c r="CL1558" s="65"/>
      <c r="CM1558" s="65"/>
      <c r="CN1558" s="65"/>
      <c r="CO1558" s="65"/>
      <c r="CP1558" s="65"/>
      <c r="CQ1558" s="65"/>
      <c r="CR1558" s="65"/>
      <c r="CS1558" s="65"/>
      <c r="CT1558" s="65"/>
      <c r="CU1558" s="65"/>
      <c r="CV1558" s="65"/>
      <c r="CW1558" s="65"/>
      <c r="CX1558" s="65"/>
      <c r="CY1558" s="65"/>
      <c r="CZ1558" s="65"/>
      <c r="DA1558" s="65"/>
      <c r="DB1558" s="65"/>
      <c r="DC1558" s="65"/>
      <c r="DD1558" s="65"/>
      <c r="DE1558" s="65"/>
      <c r="DF1558" s="65"/>
      <c r="DG1558" s="65"/>
      <c r="DH1558" s="65"/>
      <c r="DI1558" s="65"/>
      <c r="DJ1558" s="65"/>
      <c r="DK1558" s="65"/>
      <c r="DL1558" s="65"/>
      <c r="DM1558" s="65"/>
      <c r="DN1558" s="65"/>
      <c r="DO1558" s="65"/>
      <c r="DP1558" s="65"/>
      <c r="DQ1558" s="65"/>
      <c r="DR1558" s="65"/>
      <c r="DS1558" s="65"/>
      <c r="DT1558" s="65"/>
      <c r="DU1558" s="65"/>
      <c r="DV1558" s="65"/>
      <c r="DW1558" s="65"/>
      <c r="DX1558" s="65"/>
      <c r="DY1558" s="65"/>
      <c r="DZ1558" s="65"/>
      <c r="EA1558" s="65"/>
    </row>
    <row r="1559" spans="1:131" x14ac:dyDescent="0.25">
      <c r="A1559" s="65"/>
      <c r="B1559" s="65"/>
      <c r="C1559" s="65"/>
      <c r="D1559" s="65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65"/>
      <c r="X1559" s="65"/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  <c r="AL1559" s="65"/>
      <c r="AM1559" s="65"/>
      <c r="AN1559" s="65"/>
      <c r="AO1559" s="65"/>
      <c r="AP1559" s="65"/>
      <c r="AQ1559" s="65"/>
      <c r="AR1559" s="65"/>
      <c r="AS1559" s="65"/>
      <c r="AT1559" s="65"/>
      <c r="AU1559" s="65"/>
      <c r="AV1559" s="65"/>
      <c r="AW1559" s="65"/>
      <c r="AX1559" s="65"/>
      <c r="AY1559" s="65"/>
      <c r="AZ1559" s="65"/>
      <c r="BA1559" s="65"/>
      <c r="BB1559" s="65"/>
      <c r="BC1559" s="65"/>
      <c r="BD1559" s="65"/>
      <c r="BE1559" s="65"/>
      <c r="BF1559" s="65"/>
      <c r="BG1559" s="65"/>
      <c r="BH1559" s="65"/>
      <c r="BI1559" s="65"/>
      <c r="BJ1559" s="65"/>
      <c r="BK1559" s="65"/>
      <c r="BL1559" s="65"/>
      <c r="BM1559" s="65"/>
      <c r="BN1559" s="65"/>
      <c r="BO1559" s="65"/>
      <c r="BP1559" s="65"/>
      <c r="BQ1559" s="65"/>
      <c r="BR1559" s="65"/>
      <c r="BS1559" s="65"/>
      <c r="BT1559" s="65"/>
      <c r="BU1559" s="65"/>
      <c r="BV1559" s="65"/>
      <c r="BW1559" s="65"/>
      <c r="BX1559" s="65"/>
      <c r="BY1559" s="65"/>
      <c r="BZ1559" s="65"/>
      <c r="CA1559" s="65"/>
      <c r="CB1559" s="65"/>
      <c r="CC1559" s="65"/>
      <c r="CD1559" s="65"/>
      <c r="CE1559" s="65"/>
      <c r="CF1559" s="65"/>
      <c r="CG1559" s="65"/>
      <c r="CH1559" s="65"/>
      <c r="CI1559" s="65"/>
      <c r="CJ1559" s="65"/>
      <c r="CK1559" s="65"/>
      <c r="CL1559" s="65"/>
      <c r="CM1559" s="65"/>
      <c r="CN1559" s="65"/>
      <c r="CO1559" s="65"/>
      <c r="CP1559" s="65"/>
      <c r="CQ1559" s="65"/>
      <c r="CR1559" s="65"/>
      <c r="CS1559" s="65"/>
      <c r="CT1559" s="65"/>
      <c r="CU1559" s="65"/>
      <c r="CV1559" s="65"/>
      <c r="CW1559" s="65"/>
      <c r="CX1559" s="65"/>
      <c r="CY1559" s="65"/>
      <c r="CZ1559" s="65"/>
      <c r="DA1559" s="65"/>
      <c r="DB1559" s="65"/>
      <c r="DC1559" s="65"/>
      <c r="DD1559" s="65"/>
      <c r="DE1559" s="65"/>
      <c r="DF1559" s="65"/>
      <c r="DG1559" s="65"/>
      <c r="DH1559" s="65"/>
      <c r="DI1559" s="65"/>
      <c r="DJ1559" s="65"/>
      <c r="DK1559" s="65"/>
      <c r="DL1559" s="65"/>
      <c r="DM1559" s="65"/>
      <c r="DN1559" s="65"/>
      <c r="DO1559" s="65"/>
      <c r="DP1559" s="65"/>
      <c r="DQ1559" s="65"/>
      <c r="DR1559" s="65"/>
      <c r="DS1559" s="65"/>
      <c r="DT1559" s="65"/>
      <c r="DU1559" s="65"/>
      <c r="DV1559" s="65"/>
      <c r="DW1559" s="65"/>
      <c r="DX1559" s="65"/>
      <c r="DY1559" s="65"/>
      <c r="DZ1559" s="65"/>
      <c r="EA1559" s="65"/>
    </row>
    <row r="1560" spans="1:131" x14ac:dyDescent="0.25">
      <c r="A1560" s="65"/>
      <c r="B1560" s="65"/>
      <c r="C1560" s="65"/>
      <c r="D1560" s="65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65"/>
      <c r="X1560" s="65"/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  <c r="AL1560" s="65"/>
      <c r="AM1560" s="65"/>
      <c r="AN1560" s="65"/>
      <c r="AO1560" s="65"/>
      <c r="AP1560" s="65"/>
      <c r="AQ1560" s="65"/>
      <c r="AR1560" s="65"/>
      <c r="AS1560" s="65"/>
      <c r="AT1560" s="65"/>
      <c r="AU1560" s="65"/>
      <c r="AV1560" s="65"/>
      <c r="AW1560" s="65"/>
      <c r="AX1560" s="65"/>
      <c r="AY1560" s="65"/>
      <c r="AZ1560" s="65"/>
      <c r="BA1560" s="65"/>
      <c r="BB1560" s="65"/>
      <c r="BC1560" s="65"/>
      <c r="BD1560" s="65"/>
      <c r="BE1560" s="65"/>
      <c r="BF1560" s="65"/>
      <c r="BG1560" s="65"/>
      <c r="BH1560" s="65"/>
      <c r="BI1560" s="65"/>
      <c r="BJ1560" s="65"/>
      <c r="BK1560" s="65"/>
      <c r="BL1560" s="65"/>
      <c r="BM1560" s="65"/>
      <c r="BN1560" s="65"/>
      <c r="BO1560" s="65"/>
      <c r="BP1560" s="65"/>
      <c r="BQ1560" s="65"/>
      <c r="BR1560" s="65"/>
      <c r="BS1560" s="65"/>
      <c r="BT1560" s="65"/>
      <c r="BU1560" s="65"/>
      <c r="BV1560" s="65"/>
      <c r="BW1560" s="65"/>
      <c r="BX1560" s="65"/>
      <c r="BY1560" s="65"/>
      <c r="BZ1560" s="65"/>
      <c r="CA1560" s="65"/>
      <c r="CB1560" s="65"/>
      <c r="CC1560" s="65"/>
      <c r="CD1560" s="65"/>
      <c r="CE1560" s="65"/>
      <c r="CF1560" s="65"/>
      <c r="CG1560" s="65"/>
      <c r="CH1560" s="65"/>
      <c r="CI1560" s="65"/>
      <c r="CJ1560" s="65"/>
      <c r="CK1560" s="65"/>
      <c r="CL1560" s="65"/>
      <c r="CM1560" s="65"/>
      <c r="CN1560" s="65"/>
      <c r="CO1560" s="65"/>
      <c r="CP1560" s="65"/>
      <c r="CQ1560" s="65"/>
      <c r="CR1560" s="65"/>
      <c r="CS1560" s="65"/>
      <c r="CT1560" s="65"/>
      <c r="CU1560" s="65"/>
      <c r="CV1560" s="65"/>
      <c r="CW1560" s="65"/>
      <c r="CX1560" s="65"/>
      <c r="CY1560" s="65"/>
      <c r="CZ1560" s="65"/>
      <c r="DA1560" s="65"/>
      <c r="DB1560" s="65"/>
      <c r="DC1560" s="65"/>
      <c r="DD1560" s="65"/>
      <c r="DE1560" s="65"/>
      <c r="DF1560" s="65"/>
      <c r="DG1560" s="65"/>
      <c r="DH1560" s="65"/>
      <c r="DI1560" s="65"/>
      <c r="DJ1560" s="65"/>
      <c r="DK1560" s="65"/>
      <c r="DL1560" s="65"/>
      <c r="DM1560" s="65"/>
      <c r="DN1560" s="65"/>
      <c r="DO1560" s="65"/>
      <c r="DP1560" s="65"/>
      <c r="DQ1560" s="65"/>
      <c r="DR1560" s="65"/>
      <c r="DS1560" s="65"/>
      <c r="DT1560" s="65"/>
      <c r="DU1560" s="65"/>
      <c r="DV1560" s="65"/>
      <c r="DW1560" s="65"/>
      <c r="DX1560" s="65"/>
      <c r="DY1560" s="65"/>
      <c r="DZ1560" s="65"/>
      <c r="EA1560" s="65"/>
    </row>
    <row r="1561" spans="1:131" x14ac:dyDescent="0.25">
      <c r="A1561" s="65"/>
      <c r="B1561" s="65"/>
      <c r="C1561" s="65"/>
      <c r="D1561" s="65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65"/>
      <c r="X1561" s="65"/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  <c r="AL1561" s="65"/>
      <c r="AM1561" s="65"/>
      <c r="AN1561" s="65"/>
      <c r="AO1561" s="65"/>
      <c r="AP1561" s="65"/>
      <c r="AQ1561" s="65"/>
      <c r="AR1561" s="65"/>
      <c r="AS1561" s="65"/>
      <c r="AT1561" s="65"/>
      <c r="AU1561" s="65"/>
      <c r="AV1561" s="65"/>
      <c r="AW1561" s="65"/>
      <c r="AX1561" s="65"/>
      <c r="AY1561" s="65"/>
      <c r="AZ1561" s="65"/>
      <c r="BA1561" s="65"/>
      <c r="BB1561" s="65"/>
      <c r="BC1561" s="65"/>
      <c r="BD1561" s="65"/>
      <c r="BE1561" s="65"/>
      <c r="BF1561" s="65"/>
      <c r="BG1561" s="65"/>
      <c r="BH1561" s="65"/>
      <c r="BI1561" s="65"/>
      <c r="BJ1561" s="65"/>
      <c r="BK1561" s="65"/>
      <c r="BL1561" s="65"/>
      <c r="BM1561" s="65"/>
      <c r="BN1561" s="65"/>
      <c r="BO1561" s="65"/>
      <c r="BP1561" s="65"/>
      <c r="BQ1561" s="65"/>
      <c r="BR1561" s="65"/>
      <c r="BS1561" s="65"/>
      <c r="BT1561" s="65"/>
      <c r="BU1561" s="65"/>
      <c r="BV1561" s="65"/>
      <c r="BW1561" s="65"/>
      <c r="BX1561" s="65"/>
      <c r="BY1561" s="65"/>
      <c r="BZ1561" s="65"/>
      <c r="CA1561" s="65"/>
      <c r="CB1561" s="65"/>
      <c r="CC1561" s="65"/>
      <c r="CD1561" s="65"/>
      <c r="CE1561" s="65"/>
      <c r="CF1561" s="65"/>
      <c r="CG1561" s="65"/>
      <c r="CH1561" s="65"/>
      <c r="CI1561" s="65"/>
      <c r="CJ1561" s="65"/>
      <c r="CK1561" s="65"/>
      <c r="CL1561" s="65"/>
      <c r="CM1561" s="65"/>
      <c r="CN1561" s="65"/>
      <c r="CO1561" s="65"/>
      <c r="CP1561" s="65"/>
      <c r="CQ1561" s="65"/>
      <c r="CR1561" s="65"/>
      <c r="CS1561" s="65"/>
      <c r="CT1561" s="65"/>
      <c r="CU1561" s="65"/>
      <c r="CV1561" s="65"/>
      <c r="CW1561" s="65"/>
      <c r="CX1561" s="65"/>
      <c r="CY1561" s="65"/>
      <c r="CZ1561" s="65"/>
      <c r="DA1561" s="65"/>
      <c r="DB1561" s="65"/>
      <c r="DC1561" s="65"/>
      <c r="DD1561" s="65"/>
      <c r="DE1561" s="65"/>
      <c r="DF1561" s="65"/>
      <c r="DG1561" s="65"/>
      <c r="DH1561" s="65"/>
      <c r="DI1561" s="65"/>
      <c r="DJ1561" s="65"/>
      <c r="DK1561" s="65"/>
      <c r="DL1561" s="65"/>
      <c r="DM1561" s="65"/>
      <c r="DN1561" s="65"/>
      <c r="DO1561" s="65"/>
      <c r="DP1561" s="65"/>
      <c r="DQ1561" s="65"/>
      <c r="DR1561" s="65"/>
      <c r="DS1561" s="65"/>
      <c r="DT1561" s="65"/>
      <c r="DU1561" s="65"/>
      <c r="DV1561" s="65"/>
      <c r="DW1561" s="65"/>
      <c r="DX1561" s="65"/>
      <c r="DY1561" s="65"/>
      <c r="DZ1561" s="65"/>
      <c r="EA1561" s="65"/>
    </row>
    <row r="1562" spans="1:131" x14ac:dyDescent="0.25">
      <c r="A1562" s="65"/>
      <c r="B1562" s="65"/>
      <c r="C1562" s="65"/>
      <c r="D1562" s="65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65"/>
      <c r="X1562" s="65"/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  <c r="AL1562" s="65"/>
      <c r="AM1562" s="65"/>
      <c r="AN1562" s="65"/>
      <c r="AO1562" s="65"/>
      <c r="AP1562" s="65"/>
      <c r="AQ1562" s="65"/>
      <c r="AR1562" s="65"/>
      <c r="AS1562" s="65"/>
      <c r="AT1562" s="65"/>
      <c r="AU1562" s="65"/>
      <c r="AV1562" s="65"/>
      <c r="AW1562" s="65"/>
      <c r="AX1562" s="65"/>
      <c r="AY1562" s="65"/>
      <c r="AZ1562" s="65"/>
      <c r="BA1562" s="65"/>
      <c r="BB1562" s="65"/>
      <c r="BC1562" s="65"/>
      <c r="BD1562" s="65"/>
      <c r="BE1562" s="65"/>
      <c r="BF1562" s="65"/>
      <c r="BG1562" s="65"/>
      <c r="BH1562" s="65"/>
      <c r="BI1562" s="65"/>
      <c r="BJ1562" s="65"/>
      <c r="BK1562" s="65"/>
      <c r="BL1562" s="65"/>
      <c r="BM1562" s="65"/>
      <c r="BN1562" s="65"/>
      <c r="BO1562" s="65"/>
      <c r="BP1562" s="65"/>
      <c r="BQ1562" s="65"/>
      <c r="BR1562" s="65"/>
      <c r="BS1562" s="65"/>
      <c r="BT1562" s="65"/>
      <c r="BU1562" s="65"/>
      <c r="BV1562" s="65"/>
      <c r="BW1562" s="65"/>
      <c r="BX1562" s="65"/>
      <c r="BY1562" s="65"/>
      <c r="BZ1562" s="65"/>
      <c r="CA1562" s="65"/>
      <c r="CB1562" s="65"/>
      <c r="CC1562" s="65"/>
      <c r="CD1562" s="65"/>
      <c r="CE1562" s="65"/>
      <c r="CF1562" s="65"/>
      <c r="CG1562" s="65"/>
      <c r="CH1562" s="65"/>
      <c r="CI1562" s="65"/>
      <c r="CJ1562" s="65"/>
      <c r="CK1562" s="65"/>
      <c r="CL1562" s="65"/>
      <c r="CM1562" s="65"/>
      <c r="CN1562" s="65"/>
      <c r="CO1562" s="65"/>
      <c r="CP1562" s="65"/>
      <c r="CQ1562" s="65"/>
      <c r="CR1562" s="65"/>
      <c r="CS1562" s="65"/>
      <c r="CT1562" s="65"/>
      <c r="CU1562" s="65"/>
      <c r="CV1562" s="65"/>
      <c r="CW1562" s="65"/>
      <c r="CX1562" s="65"/>
      <c r="CY1562" s="65"/>
      <c r="CZ1562" s="65"/>
      <c r="DA1562" s="65"/>
      <c r="DB1562" s="65"/>
      <c r="DC1562" s="65"/>
      <c r="DD1562" s="65"/>
      <c r="DE1562" s="65"/>
      <c r="DF1562" s="65"/>
      <c r="DG1562" s="65"/>
      <c r="DH1562" s="65"/>
      <c r="DI1562" s="65"/>
      <c r="DJ1562" s="65"/>
      <c r="DK1562" s="65"/>
      <c r="DL1562" s="65"/>
      <c r="DM1562" s="65"/>
      <c r="DN1562" s="65"/>
      <c r="DO1562" s="65"/>
      <c r="DP1562" s="65"/>
      <c r="DQ1562" s="65"/>
      <c r="DR1562" s="65"/>
      <c r="DS1562" s="65"/>
      <c r="DT1562" s="65"/>
      <c r="DU1562" s="65"/>
      <c r="DV1562" s="65"/>
      <c r="DW1562" s="65"/>
      <c r="DX1562" s="65"/>
      <c r="DY1562" s="65"/>
      <c r="DZ1562" s="65"/>
      <c r="EA1562" s="65"/>
    </row>
    <row r="1563" spans="1:131" x14ac:dyDescent="0.25">
      <c r="A1563" s="65"/>
      <c r="B1563" s="65"/>
      <c r="C1563" s="65"/>
      <c r="D1563" s="65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65"/>
      <c r="X1563" s="65"/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  <c r="AL1563" s="65"/>
      <c r="AM1563" s="65"/>
      <c r="AN1563" s="65"/>
      <c r="AO1563" s="65"/>
      <c r="AP1563" s="65"/>
      <c r="AQ1563" s="65"/>
      <c r="AR1563" s="65"/>
      <c r="AS1563" s="65"/>
      <c r="AT1563" s="65"/>
      <c r="AU1563" s="65"/>
      <c r="AV1563" s="65"/>
      <c r="AW1563" s="65"/>
      <c r="AX1563" s="65"/>
      <c r="AY1563" s="65"/>
      <c r="AZ1563" s="65"/>
      <c r="BA1563" s="65"/>
      <c r="BB1563" s="65"/>
      <c r="BC1563" s="65"/>
      <c r="BD1563" s="65"/>
      <c r="BE1563" s="65"/>
      <c r="BF1563" s="65"/>
      <c r="BG1563" s="65"/>
      <c r="BH1563" s="65"/>
      <c r="BI1563" s="65"/>
      <c r="BJ1563" s="65"/>
      <c r="BK1563" s="65"/>
      <c r="BL1563" s="65"/>
      <c r="BM1563" s="65"/>
      <c r="BN1563" s="65"/>
      <c r="BO1563" s="65"/>
      <c r="BP1563" s="65"/>
      <c r="BQ1563" s="65"/>
      <c r="BR1563" s="65"/>
      <c r="BS1563" s="65"/>
      <c r="BT1563" s="65"/>
      <c r="BU1563" s="65"/>
      <c r="BV1563" s="65"/>
      <c r="BW1563" s="65"/>
      <c r="BX1563" s="65"/>
      <c r="BY1563" s="65"/>
      <c r="BZ1563" s="65"/>
      <c r="CA1563" s="65"/>
      <c r="CB1563" s="65"/>
      <c r="CC1563" s="65"/>
      <c r="CD1563" s="65"/>
      <c r="CE1563" s="65"/>
      <c r="CF1563" s="65"/>
      <c r="CG1563" s="65"/>
      <c r="CH1563" s="65"/>
      <c r="CI1563" s="65"/>
      <c r="CJ1563" s="65"/>
      <c r="CK1563" s="65"/>
      <c r="CL1563" s="65"/>
      <c r="CM1563" s="65"/>
      <c r="CN1563" s="65"/>
      <c r="CO1563" s="65"/>
      <c r="CP1563" s="65"/>
      <c r="CQ1563" s="65"/>
      <c r="CR1563" s="65"/>
      <c r="CS1563" s="65"/>
      <c r="CT1563" s="65"/>
      <c r="CU1563" s="65"/>
      <c r="CV1563" s="65"/>
      <c r="CW1563" s="65"/>
      <c r="CX1563" s="65"/>
      <c r="CY1563" s="65"/>
      <c r="CZ1563" s="65"/>
      <c r="DA1563" s="65"/>
      <c r="DB1563" s="65"/>
      <c r="DC1563" s="65"/>
      <c r="DD1563" s="65"/>
      <c r="DE1563" s="65"/>
      <c r="DF1563" s="65"/>
      <c r="DG1563" s="65"/>
      <c r="DH1563" s="65"/>
      <c r="DI1563" s="65"/>
      <c r="DJ1563" s="65"/>
      <c r="DK1563" s="65"/>
      <c r="DL1563" s="65"/>
      <c r="DM1563" s="65"/>
      <c r="DN1563" s="65"/>
      <c r="DO1563" s="65"/>
      <c r="DP1563" s="65"/>
      <c r="DQ1563" s="65"/>
      <c r="DR1563" s="65"/>
      <c r="DS1563" s="65"/>
      <c r="DT1563" s="65"/>
      <c r="DU1563" s="65"/>
      <c r="DV1563" s="65"/>
      <c r="DW1563" s="65"/>
      <c r="DX1563" s="65"/>
      <c r="DY1563" s="65"/>
      <c r="DZ1563" s="65"/>
      <c r="EA1563" s="65"/>
    </row>
    <row r="1564" spans="1:131" x14ac:dyDescent="0.25">
      <c r="A1564" s="65"/>
      <c r="B1564" s="65"/>
      <c r="C1564" s="65"/>
      <c r="D1564" s="65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65"/>
      <c r="X1564" s="65"/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  <c r="AL1564" s="65"/>
      <c r="AM1564" s="65"/>
      <c r="AN1564" s="65"/>
      <c r="AO1564" s="65"/>
      <c r="AP1564" s="65"/>
      <c r="AQ1564" s="65"/>
      <c r="AR1564" s="65"/>
      <c r="AS1564" s="65"/>
      <c r="AT1564" s="65"/>
      <c r="AU1564" s="65"/>
      <c r="AV1564" s="65"/>
      <c r="AW1564" s="65"/>
      <c r="AX1564" s="65"/>
      <c r="AY1564" s="65"/>
      <c r="AZ1564" s="65"/>
      <c r="BA1564" s="65"/>
      <c r="BB1564" s="65"/>
      <c r="BC1564" s="65"/>
      <c r="BD1564" s="65"/>
      <c r="BE1564" s="65"/>
      <c r="BF1564" s="65"/>
      <c r="BG1564" s="65"/>
      <c r="BH1564" s="65"/>
      <c r="BI1564" s="65"/>
      <c r="BJ1564" s="65"/>
      <c r="BK1564" s="65"/>
      <c r="BL1564" s="65"/>
      <c r="BM1564" s="65"/>
      <c r="BN1564" s="65"/>
      <c r="BO1564" s="65"/>
      <c r="BP1564" s="65"/>
      <c r="BQ1564" s="65"/>
      <c r="BR1564" s="65"/>
      <c r="BS1564" s="65"/>
      <c r="BT1564" s="65"/>
      <c r="BU1564" s="65"/>
      <c r="BV1564" s="65"/>
      <c r="BW1564" s="65"/>
      <c r="BX1564" s="65"/>
      <c r="BY1564" s="65"/>
      <c r="BZ1564" s="65"/>
      <c r="CA1564" s="65"/>
      <c r="CB1564" s="65"/>
      <c r="CC1564" s="65"/>
      <c r="CD1564" s="65"/>
      <c r="CE1564" s="65"/>
      <c r="CF1564" s="65"/>
      <c r="CG1564" s="65"/>
      <c r="CH1564" s="65"/>
      <c r="CI1564" s="65"/>
      <c r="CJ1564" s="65"/>
      <c r="CK1564" s="65"/>
      <c r="CL1564" s="65"/>
      <c r="CM1564" s="65"/>
      <c r="CN1564" s="65"/>
      <c r="CO1564" s="65"/>
      <c r="CP1564" s="65"/>
      <c r="CQ1564" s="65"/>
      <c r="CR1564" s="65"/>
      <c r="CS1564" s="65"/>
      <c r="CT1564" s="65"/>
      <c r="CU1564" s="65"/>
      <c r="CV1564" s="65"/>
      <c r="CW1564" s="65"/>
      <c r="CX1564" s="65"/>
      <c r="CY1564" s="65"/>
      <c r="CZ1564" s="65"/>
      <c r="DA1564" s="65"/>
      <c r="DB1564" s="65"/>
      <c r="DC1564" s="65"/>
      <c r="DD1564" s="65"/>
      <c r="DE1564" s="65"/>
      <c r="DF1564" s="65"/>
      <c r="DG1564" s="65"/>
      <c r="DH1564" s="65"/>
      <c r="DI1564" s="65"/>
      <c r="DJ1564" s="65"/>
      <c r="DK1564" s="65"/>
      <c r="DL1564" s="65"/>
      <c r="DM1564" s="65"/>
      <c r="DN1564" s="65"/>
      <c r="DO1564" s="65"/>
      <c r="DP1564" s="65"/>
      <c r="DQ1564" s="65"/>
      <c r="DR1564" s="65"/>
      <c r="DS1564" s="65"/>
      <c r="DT1564" s="65"/>
      <c r="DU1564" s="65"/>
      <c r="DV1564" s="65"/>
      <c r="DW1564" s="65"/>
      <c r="DX1564" s="65"/>
      <c r="DY1564" s="65"/>
      <c r="DZ1564" s="65"/>
      <c r="EA1564" s="65"/>
    </row>
    <row r="1565" spans="1:131" x14ac:dyDescent="0.25">
      <c r="A1565" s="65"/>
      <c r="B1565" s="65"/>
      <c r="C1565" s="65"/>
      <c r="D1565" s="65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65"/>
      <c r="X1565" s="65"/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  <c r="AL1565" s="65"/>
      <c r="AM1565" s="65"/>
      <c r="AN1565" s="65"/>
      <c r="AO1565" s="65"/>
      <c r="AP1565" s="65"/>
      <c r="AQ1565" s="65"/>
      <c r="AR1565" s="65"/>
      <c r="AS1565" s="65"/>
      <c r="AT1565" s="65"/>
      <c r="AU1565" s="65"/>
      <c r="AV1565" s="65"/>
      <c r="AW1565" s="65"/>
      <c r="AX1565" s="65"/>
      <c r="AY1565" s="65"/>
      <c r="AZ1565" s="65"/>
      <c r="BA1565" s="65"/>
      <c r="BB1565" s="65"/>
      <c r="BC1565" s="65"/>
      <c r="BD1565" s="65"/>
      <c r="BE1565" s="65"/>
      <c r="BF1565" s="65"/>
      <c r="BG1565" s="65"/>
      <c r="BH1565" s="65"/>
      <c r="BI1565" s="65"/>
      <c r="BJ1565" s="65"/>
      <c r="BK1565" s="65"/>
      <c r="BL1565" s="65"/>
      <c r="BM1565" s="65"/>
      <c r="BN1565" s="65"/>
      <c r="BO1565" s="65"/>
      <c r="BP1565" s="65"/>
      <c r="BQ1565" s="65"/>
      <c r="BR1565" s="65"/>
      <c r="BS1565" s="65"/>
      <c r="BT1565" s="65"/>
      <c r="BU1565" s="65"/>
      <c r="BV1565" s="65"/>
      <c r="BW1565" s="65"/>
      <c r="BX1565" s="65"/>
      <c r="BY1565" s="65"/>
      <c r="BZ1565" s="65"/>
      <c r="CA1565" s="65"/>
      <c r="CB1565" s="65"/>
      <c r="CC1565" s="65"/>
      <c r="CD1565" s="65"/>
      <c r="CE1565" s="65"/>
      <c r="CF1565" s="65"/>
      <c r="CG1565" s="65"/>
      <c r="CH1565" s="65"/>
      <c r="CI1565" s="65"/>
      <c r="CJ1565" s="65"/>
      <c r="CK1565" s="65"/>
      <c r="CL1565" s="65"/>
      <c r="CM1565" s="65"/>
      <c r="CN1565" s="65"/>
      <c r="CO1565" s="65"/>
      <c r="CP1565" s="65"/>
      <c r="CQ1565" s="65"/>
      <c r="CR1565" s="65"/>
      <c r="CS1565" s="65"/>
      <c r="CT1565" s="65"/>
      <c r="CU1565" s="65"/>
      <c r="CV1565" s="65"/>
      <c r="CW1565" s="65"/>
      <c r="CX1565" s="65"/>
      <c r="CY1565" s="65"/>
      <c r="CZ1565" s="65"/>
      <c r="DA1565" s="65"/>
      <c r="DB1565" s="65"/>
      <c r="DC1565" s="65"/>
      <c r="DD1565" s="65"/>
      <c r="DE1565" s="65"/>
      <c r="DF1565" s="65"/>
      <c r="DG1565" s="65"/>
      <c r="DH1565" s="65"/>
      <c r="DI1565" s="65"/>
      <c r="DJ1565" s="65"/>
      <c r="DK1565" s="65"/>
      <c r="DL1565" s="65"/>
      <c r="DM1565" s="65"/>
      <c r="DN1565" s="65"/>
      <c r="DO1565" s="65"/>
      <c r="DP1565" s="65"/>
      <c r="DQ1565" s="65"/>
      <c r="DR1565" s="65"/>
      <c r="DS1565" s="65"/>
      <c r="DT1565" s="65"/>
      <c r="DU1565" s="65"/>
      <c r="DV1565" s="65"/>
      <c r="DW1565" s="65"/>
      <c r="DX1565" s="65"/>
      <c r="DY1565" s="65"/>
      <c r="DZ1565" s="65"/>
      <c r="EA1565" s="65"/>
    </row>
    <row r="1566" spans="1:131" x14ac:dyDescent="0.25">
      <c r="A1566" s="65"/>
      <c r="B1566" s="65"/>
      <c r="C1566" s="65"/>
      <c r="D1566" s="65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65"/>
      <c r="X1566" s="65"/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  <c r="AL1566" s="65"/>
      <c r="AM1566" s="65"/>
      <c r="AN1566" s="65"/>
      <c r="AO1566" s="65"/>
      <c r="AP1566" s="65"/>
      <c r="AQ1566" s="65"/>
      <c r="AR1566" s="65"/>
      <c r="AS1566" s="65"/>
      <c r="AT1566" s="65"/>
      <c r="AU1566" s="65"/>
      <c r="AV1566" s="65"/>
      <c r="AW1566" s="65"/>
      <c r="AX1566" s="65"/>
      <c r="AY1566" s="65"/>
      <c r="AZ1566" s="65"/>
      <c r="BA1566" s="65"/>
      <c r="BB1566" s="65"/>
      <c r="BC1566" s="65"/>
      <c r="BD1566" s="65"/>
      <c r="BE1566" s="65"/>
      <c r="BF1566" s="65"/>
      <c r="BG1566" s="65"/>
      <c r="BH1566" s="65"/>
      <c r="BI1566" s="65"/>
      <c r="BJ1566" s="65"/>
      <c r="BK1566" s="65"/>
      <c r="BL1566" s="65"/>
      <c r="BM1566" s="65"/>
      <c r="BN1566" s="65"/>
      <c r="BO1566" s="65"/>
      <c r="BP1566" s="65"/>
      <c r="BQ1566" s="65"/>
      <c r="BR1566" s="65"/>
      <c r="BS1566" s="65"/>
      <c r="BT1566" s="65"/>
      <c r="BU1566" s="65"/>
      <c r="BV1566" s="65"/>
      <c r="BW1566" s="65"/>
      <c r="BX1566" s="65"/>
      <c r="BY1566" s="65"/>
      <c r="BZ1566" s="65"/>
      <c r="CA1566" s="65"/>
      <c r="CB1566" s="65"/>
      <c r="CC1566" s="65"/>
      <c r="CD1566" s="65"/>
      <c r="CE1566" s="65"/>
      <c r="CF1566" s="65"/>
      <c r="CG1566" s="65"/>
      <c r="CH1566" s="65"/>
      <c r="CI1566" s="65"/>
      <c r="CJ1566" s="65"/>
      <c r="CK1566" s="65"/>
      <c r="CL1566" s="65"/>
      <c r="CM1566" s="65"/>
      <c r="CN1566" s="65"/>
      <c r="CO1566" s="65"/>
      <c r="CP1566" s="65"/>
      <c r="CQ1566" s="65"/>
      <c r="CR1566" s="65"/>
      <c r="CS1566" s="65"/>
      <c r="CT1566" s="65"/>
      <c r="CU1566" s="65"/>
      <c r="CV1566" s="65"/>
      <c r="CW1566" s="65"/>
      <c r="CX1566" s="65"/>
      <c r="CY1566" s="65"/>
      <c r="CZ1566" s="65"/>
      <c r="DA1566" s="65"/>
      <c r="DB1566" s="65"/>
      <c r="DC1566" s="65"/>
      <c r="DD1566" s="65"/>
      <c r="DE1566" s="65"/>
      <c r="DF1566" s="65"/>
      <c r="DG1566" s="65"/>
      <c r="DH1566" s="65"/>
      <c r="DI1566" s="65"/>
      <c r="DJ1566" s="65"/>
      <c r="DK1566" s="65"/>
      <c r="DL1566" s="65"/>
      <c r="DM1566" s="65"/>
      <c r="DN1566" s="65"/>
      <c r="DO1566" s="65"/>
      <c r="DP1566" s="65"/>
      <c r="DQ1566" s="65"/>
      <c r="DR1566" s="65"/>
      <c r="DS1566" s="65"/>
      <c r="DT1566" s="65"/>
      <c r="DU1566" s="65"/>
      <c r="DV1566" s="65"/>
      <c r="DW1566" s="65"/>
      <c r="DX1566" s="65"/>
      <c r="DY1566" s="65"/>
      <c r="DZ1566" s="65"/>
      <c r="EA1566" s="65"/>
    </row>
    <row r="1567" spans="1:131" x14ac:dyDescent="0.25">
      <c r="A1567" s="65"/>
      <c r="B1567" s="65"/>
      <c r="C1567" s="65"/>
      <c r="D1567" s="65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65"/>
      <c r="X1567" s="65"/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  <c r="AL1567" s="65"/>
      <c r="AM1567" s="65"/>
      <c r="AN1567" s="65"/>
      <c r="AO1567" s="65"/>
      <c r="AP1567" s="65"/>
      <c r="AQ1567" s="65"/>
      <c r="AR1567" s="65"/>
      <c r="AS1567" s="65"/>
      <c r="AT1567" s="65"/>
      <c r="AU1567" s="65"/>
      <c r="AV1567" s="65"/>
      <c r="AW1567" s="65"/>
      <c r="AX1567" s="65"/>
      <c r="AY1567" s="65"/>
      <c r="AZ1567" s="65"/>
      <c r="BA1567" s="65"/>
      <c r="BB1567" s="65"/>
      <c r="BC1567" s="65"/>
      <c r="BD1567" s="65"/>
      <c r="BE1567" s="65"/>
      <c r="BF1567" s="65"/>
      <c r="BG1567" s="65"/>
      <c r="BH1567" s="65"/>
      <c r="BI1567" s="65"/>
      <c r="BJ1567" s="65"/>
      <c r="BK1567" s="65"/>
      <c r="BL1567" s="65"/>
      <c r="BM1567" s="65"/>
      <c r="BN1567" s="65"/>
      <c r="BO1567" s="65"/>
      <c r="BP1567" s="65"/>
      <c r="BQ1567" s="65"/>
      <c r="BR1567" s="65"/>
      <c r="BS1567" s="65"/>
      <c r="BT1567" s="65"/>
      <c r="BU1567" s="65"/>
      <c r="BV1567" s="65"/>
      <c r="BW1567" s="65"/>
      <c r="BX1567" s="65"/>
      <c r="BY1567" s="65"/>
      <c r="BZ1567" s="65"/>
      <c r="CA1567" s="65"/>
      <c r="CB1567" s="65"/>
      <c r="CC1567" s="65"/>
      <c r="CD1567" s="65"/>
      <c r="CE1567" s="65"/>
      <c r="CF1567" s="65"/>
      <c r="CG1567" s="65"/>
      <c r="CH1567" s="65"/>
      <c r="CI1567" s="65"/>
      <c r="CJ1567" s="65"/>
      <c r="CK1567" s="65"/>
      <c r="CL1567" s="65"/>
      <c r="CM1567" s="65"/>
      <c r="CN1567" s="65"/>
      <c r="CO1567" s="65"/>
      <c r="CP1567" s="65"/>
      <c r="CQ1567" s="65"/>
      <c r="CR1567" s="65"/>
      <c r="CS1567" s="65"/>
      <c r="CT1567" s="65"/>
      <c r="CU1567" s="65"/>
      <c r="CV1567" s="65"/>
      <c r="CW1567" s="65"/>
      <c r="CX1567" s="65"/>
      <c r="CY1567" s="65"/>
      <c r="CZ1567" s="65"/>
      <c r="DA1567" s="65"/>
      <c r="DB1567" s="65"/>
      <c r="DC1567" s="65"/>
      <c r="DD1567" s="65"/>
      <c r="DE1567" s="65"/>
      <c r="DF1567" s="65"/>
      <c r="DG1567" s="65"/>
      <c r="DH1567" s="65"/>
      <c r="DI1567" s="65"/>
      <c r="DJ1567" s="65"/>
      <c r="DK1567" s="65"/>
      <c r="DL1567" s="65"/>
      <c r="DM1567" s="65"/>
      <c r="DN1567" s="65"/>
      <c r="DO1567" s="65"/>
      <c r="DP1567" s="65"/>
      <c r="DQ1567" s="65"/>
      <c r="DR1567" s="65"/>
      <c r="DS1567" s="65"/>
      <c r="DT1567" s="65"/>
      <c r="DU1567" s="65"/>
      <c r="DV1567" s="65"/>
      <c r="DW1567" s="65"/>
      <c r="DX1567" s="65"/>
      <c r="DY1567" s="65"/>
      <c r="DZ1567" s="65"/>
      <c r="EA1567" s="65"/>
    </row>
    <row r="1568" spans="1:131" x14ac:dyDescent="0.25">
      <c r="A1568" s="65"/>
      <c r="B1568" s="65"/>
      <c r="C1568" s="65"/>
      <c r="D1568" s="65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65"/>
      <c r="X1568" s="65"/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  <c r="AL1568" s="65"/>
      <c r="AM1568" s="65"/>
      <c r="AN1568" s="65"/>
      <c r="AO1568" s="65"/>
      <c r="AP1568" s="65"/>
      <c r="AQ1568" s="65"/>
      <c r="AR1568" s="65"/>
      <c r="AS1568" s="65"/>
      <c r="AT1568" s="65"/>
      <c r="AU1568" s="65"/>
      <c r="AV1568" s="65"/>
      <c r="AW1568" s="65"/>
      <c r="AX1568" s="65"/>
      <c r="AY1568" s="65"/>
      <c r="AZ1568" s="65"/>
      <c r="BA1568" s="65"/>
      <c r="BB1568" s="65"/>
      <c r="BC1568" s="65"/>
      <c r="BD1568" s="65"/>
      <c r="BE1568" s="65"/>
      <c r="BF1568" s="65"/>
      <c r="BG1568" s="65"/>
      <c r="BH1568" s="65"/>
      <c r="BI1568" s="65"/>
      <c r="BJ1568" s="65"/>
      <c r="BK1568" s="65"/>
      <c r="BL1568" s="65"/>
      <c r="BM1568" s="65"/>
      <c r="BN1568" s="65"/>
      <c r="BO1568" s="65"/>
      <c r="BP1568" s="65"/>
      <c r="BQ1568" s="65"/>
      <c r="BR1568" s="65"/>
      <c r="BS1568" s="65"/>
      <c r="BT1568" s="65"/>
      <c r="BU1568" s="65"/>
      <c r="BV1568" s="65"/>
      <c r="BW1568" s="65"/>
      <c r="BX1568" s="65"/>
      <c r="BY1568" s="65"/>
      <c r="BZ1568" s="65"/>
      <c r="CA1568" s="65"/>
      <c r="CB1568" s="65"/>
      <c r="CC1568" s="65"/>
      <c r="CD1568" s="65"/>
      <c r="CE1568" s="65"/>
      <c r="CF1568" s="65"/>
      <c r="CG1568" s="65"/>
      <c r="CH1568" s="65"/>
      <c r="CI1568" s="65"/>
      <c r="CJ1568" s="65"/>
      <c r="CK1568" s="65"/>
      <c r="CL1568" s="65"/>
      <c r="CM1568" s="65"/>
      <c r="CN1568" s="65"/>
      <c r="CO1568" s="65"/>
      <c r="CP1568" s="65"/>
      <c r="CQ1568" s="65"/>
      <c r="CR1568" s="65"/>
      <c r="CS1568" s="65"/>
      <c r="CT1568" s="65"/>
      <c r="CU1568" s="65"/>
      <c r="CV1568" s="65"/>
      <c r="CW1568" s="65"/>
      <c r="CX1568" s="65"/>
      <c r="CY1568" s="65"/>
      <c r="CZ1568" s="65"/>
      <c r="DA1568" s="65"/>
      <c r="DB1568" s="65"/>
      <c r="DC1568" s="65"/>
      <c r="DD1568" s="65"/>
      <c r="DE1568" s="65"/>
      <c r="DF1568" s="65"/>
      <c r="DG1568" s="65"/>
      <c r="DH1568" s="65"/>
      <c r="DI1568" s="65"/>
      <c r="DJ1568" s="65"/>
      <c r="DK1568" s="65"/>
      <c r="DL1568" s="65"/>
      <c r="DM1568" s="65"/>
      <c r="DN1568" s="65"/>
      <c r="DO1568" s="65"/>
      <c r="DP1568" s="65"/>
      <c r="DQ1568" s="65"/>
      <c r="DR1568" s="65"/>
      <c r="DS1568" s="65"/>
      <c r="DT1568" s="65"/>
      <c r="DU1568" s="65"/>
      <c r="DV1568" s="65"/>
      <c r="DW1568" s="65"/>
      <c r="DX1568" s="65"/>
      <c r="DY1568" s="65"/>
      <c r="DZ1568" s="65"/>
      <c r="EA1568" s="65"/>
    </row>
    <row r="1569" spans="1:131" x14ac:dyDescent="0.25">
      <c r="A1569" s="65"/>
      <c r="B1569" s="65"/>
      <c r="C1569" s="65"/>
      <c r="D1569" s="65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65"/>
      <c r="X1569" s="65"/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  <c r="AL1569" s="65"/>
      <c r="AM1569" s="65"/>
      <c r="AN1569" s="65"/>
      <c r="AO1569" s="65"/>
      <c r="AP1569" s="65"/>
      <c r="AQ1569" s="65"/>
      <c r="AR1569" s="65"/>
      <c r="AS1569" s="65"/>
      <c r="AT1569" s="65"/>
      <c r="AU1569" s="65"/>
      <c r="AV1569" s="65"/>
      <c r="AW1569" s="65"/>
      <c r="AX1569" s="65"/>
      <c r="AY1569" s="65"/>
      <c r="AZ1569" s="65"/>
      <c r="BA1569" s="65"/>
      <c r="BB1569" s="65"/>
      <c r="BC1569" s="65"/>
      <c r="BD1569" s="65"/>
      <c r="BE1569" s="65"/>
      <c r="BF1569" s="65"/>
      <c r="BG1569" s="65"/>
      <c r="BH1569" s="65"/>
      <c r="BI1569" s="65"/>
      <c r="BJ1569" s="65"/>
      <c r="BK1569" s="65"/>
      <c r="BL1569" s="65"/>
      <c r="BM1569" s="65"/>
      <c r="BN1569" s="65"/>
      <c r="BO1569" s="65"/>
      <c r="BP1569" s="65"/>
      <c r="BQ1569" s="65"/>
      <c r="BR1569" s="65"/>
      <c r="BS1569" s="65"/>
      <c r="BT1569" s="65"/>
      <c r="BU1569" s="65"/>
      <c r="BV1569" s="65"/>
      <c r="BW1569" s="65"/>
      <c r="BX1569" s="65"/>
      <c r="BY1569" s="65"/>
      <c r="BZ1569" s="65"/>
      <c r="CA1569" s="65"/>
      <c r="CB1569" s="65"/>
      <c r="CC1569" s="65"/>
      <c r="CD1569" s="65"/>
      <c r="CE1569" s="65"/>
      <c r="CF1569" s="65"/>
      <c r="CG1569" s="65"/>
      <c r="CH1569" s="65"/>
      <c r="CI1569" s="65"/>
      <c r="CJ1569" s="65"/>
      <c r="CK1569" s="65"/>
      <c r="CL1569" s="65"/>
      <c r="CM1569" s="65"/>
      <c r="CN1569" s="65"/>
      <c r="CO1569" s="65"/>
      <c r="CP1569" s="65"/>
      <c r="CQ1569" s="65"/>
      <c r="CR1569" s="65"/>
      <c r="CS1569" s="65"/>
      <c r="CT1569" s="65"/>
      <c r="CU1569" s="65"/>
      <c r="CV1569" s="65"/>
      <c r="CW1569" s="65"/>
      <c r="CX1569" s="65"/>
      <c r="CY1569" s="65"/>
      <c r="CZ1569" s="65"/>
      <c r="DA1569" s="65"/>
      <c r="DB1569" s="65"/>
      <c r="DC1569" s="65"/>
      <c r="DD1569" s="65"/>
      <c r="DE1569" s="65"/>
      <c r="DF1569" s="65"/>
      <c r="DG1569" s="65"/>
      <c r="DH1569" s="65"/>
      <c r="DI1569" s="65"/>
      <c r="DJ1569" s="65"/>
      <c r="DK1569" s="65"/>
      <c r="DL1569" s="65"/>
      <c r="DM1569" s="65"/>
      <c r="DN1569" s="65"/>
      <c r="DO1569" s="65"/>
      <c r="DP1569" s="65"/>
      <c r="DQ1569" s="65"/>
      <c r="DR1569" s="65"/>
      <c r="DS1569" s="65"/>
      <c r="DT1569" s="65"/>
      <c r="DU1569" s="65"/>
      <c r="DV1569" s="65"/>
      <c r="DW1569" s="65"/>
      <c r="DX1569" s="65"/>
      <c r="DY1569" s="65"/>
      <c r="DZ1569" s="65"/>
      <c r="EA1569" s="65"/>
    </row>
    <row r="1570" spans="1:131" x14ac:dyDescent="0.25">
      <c r="A1570" s="65"/>
      <c r="B1570" s="65"/>
      <c r="C1570" s="65"/>
      <c r="D1570" s="65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65"/>
      <c r="X1570" s="65"/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  <c r="AL1570" s="65"/>
      <c r="AM1570" s="65"/>
      <c r="AN1570" s="65"/>
      <c r="AO1570" s="65"/>
      <c r="AP1570" s="65"/>
      <c r="AQ1570" s="65"/>
      <c r="AR1570" s="65"/>
      <c r="AS1570" s="65"/>
      <c r="AT1570" s="65"/>
      <c r="AU1570" s="65"/>
      <c r="AV1570" s="65"/>
      <c r="AW1570" s="65"/>
      <c r="AX1570" s="65"/>
      <c r="AY1570" s="65"/>
      <c r="AZ1570" s="65"/>
      <c r="BA1570" s="65"/>
      <c r="BB1570" s="65"/>
      <c r="BC1570" s="65"/>
      <c r="BD1570" s="65"/>
      <c r="BE1570" s="65"/>
      <c r="BF1570" s="65"/>
      <c r="BG1570" s="65"/>
      <c r="BH1570" s="65"/>
      <c r="BI1570" s="65"/>
      <c r="BJ1570" s="65"/>
      <c r="BK1570" s="65"/>
      <c r="BL1570" s="65"/>
      <c r="BM1570" s="65"/>
      <c r="BN1570" s="65"/>
      <c r="BO1570" s="65"/>
      <c r="BP1570" s="65"/>
      <c r="BQ1570" s="65"/>
      <c r="BR1570" s="65"/>
      <c r="BS1570" s="65"/>
      <c r="BT1570" s="65"/>
      <c r="BU1570" s="65"/>
      <c r="BV1570" s="65"/>
      <c r="BW1570" s="65"/>
      <c r="BX1570" s="65"/>
      <c r="BY1570" s="65"/>
      <c r="BZ1570" s="65"/>
      <c r="CA1570" s="65"/>
      <c r="CB1570" s="65"/>
      <c r="CC1570" s="65"/>
      <c r="CD1570" s="65"/>
      <c r="CE1570" s="65"/>
      <c r="CF1570" s="65"/>
      <c r="CG1570" s="65"/>
      <c r="CH1570" s="65"/>
      <c r="CI1570" s="65"/>
      <c r="CJ1570" s="65"/>
      <c r="CK1570" s="65"/>
      <c r="CL1570" s="65"/>
      <c r="CM1570" s="65"/>
      <c r="CN1570" s="65"/>
      <c r="CO1570" s="65"/>
      <c r="CP1570" s="65"/>
      <c r="CQ1570" s="65"/>
      <c r="CR1570" s="65"/>
      <c r="CS1570" s="65"/>
      <c r="CT1570" s="65"/>
      <c r="CU1570" s="65"/>
      <c r="CV1570" s="65"/>
      <c r="CW1570" s="65"/>
      <c r="CX1570" s="65"/>
      <c r="CY1570" s="65"/>
      <c r="CZ1570" s="65"/>
      <c r="DA1570" s="65"/>
      <c r="DB1570" s="65"/>
      <c r="DC1570" s="65"/>
      <c r="DD1570" s="65"/>
      <c r="DE1570" s="65"/>
      <c r="DF1570" s="65"/>
      <c r="DG1570" s="65"/>
      <c r="DH1570" s="65"/>
      <c r="DI1570" s="65"/>
      <c r="DJ1570" s="65"/>
      <c r="DK1570" s="65"/>
      <c r="DL1570" s="65"/>
      <c r="DM1570" s="65"/>
      <c r="DN1570" s="65"/>
      <c r="DO1570" s="65"/>
      <c r="DP1570" s="65"/>
      <c r="DQ1570" s="65"/>
      <c r="DR1570" s="65"/>
      <c r="DS1570" s="65"/>
      <c r="DT1570" s="65"/>
      <c r="DU1570" s="65"/>
      <c r="DV1570" s="65"/>
      <c r="DW1570" s="65"/>
      <c r="DX1570" s="65"/>
      <c r="DY1570" s="65"/>
      <c r="DZ1570" s="65"/>
      <c r="EA1570" s="65"/>
    </row>
    <row r="1571" spans="1:131" x14ac:dyDescent="0.25">
      <c r="A1571" s="65"/>
      <c r="B1571" s="65"/>
      <c r="C1571" s="65"/>
      <c r="D1571" s="65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65"/>
      <c r="X1571" s="65"/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  <c r="AL1571" s="65"/>
      <c r="AM1571" s="65"/>
      <c r="AN1571" s="65"/>
      <c r="AO1571" s="65"/>
      <c r="AP1571" s="65"/>
      <c r="AQ1571" s="65"/>
      <c r="AR1571" s="65"/>
      <c r="AS1571" s="65"/>
      <c r="AT1571" s="65"/>
      <c r="AU1571" s="65"/>
      <c r="AV1571" s="65"/>
      <c r="AW1571" s="65"/>
      <c r="AX1571" s="65"/>
      <c r="AY1571" s="65"/>
      <c r="AZ1571" s="65"/>
      <c r="BA1571" s="65"/>
      <c r="BB1571" s="65"/>
      <c r="BC1571" s="65"/>
      <c r="BD1571" s="65"/>
      <c r="BE1571" s="65"/>
      <c r="BF1571" s="65"/>
      <c r="BG1571" s="65"/>
      <c r="BH1571" s="65"/>
      <c r="BI1571" s="65"/>
      <c r="BJ1571" s="65"/>
      <c r="BK1571" s="65"/>
      <c r="BL1571" s="65"/>
      <c r="BM1571" s="65"/>
      <c r="BN1571" s="65"/>
      <c r="BO1571" s="65"/>
      <c r="BP1571" s="65"/>
      <c r="BQ1571" s="65"/>
      <c r="BR1571" s="65"/>
      <c r="BS1571" s="65"/>
      <c r="BT1571" s="65"/>
      <c r="BU1571" s="65"/>
      <c r="BV1571" s="65"/>
      <c r="BW1571" s="65"/>
      <c r="BX1571" s="65"/>
      <c r="BY1571" s="65"/>
      <c r="BZ1571" s="65"/>
      <c r="CA1571" s="65"/>
      <c r="CB1571" s="65"/>
      <c r="CC1571" s="65"/>
      <c r="CD1571" s="65"/>
      <c r="CE1571" s="65"/>
      <c r="CF1571" s="65"/>
      <c r="CG1571" s="65"/>
      <c r="CH1571" s="65"/>
      <c r="CI1571" s="65"/>
      <c r="CJ1571" s="65"/>
      <c r="CK1571" s="65"/>
      <c r="CL1571" s="65"/>
      <c r="CM1571" s="65"/>
      <c r="CN1571" s="65"/>
      <c r="CO1571" s="65"/>
      <c r="CP1571" s="65"/>
      <c r="CQ1571" s="65"/>
      <c r="CR1571" s="65"/>
      <c r="CS1571" s="65"/>
      <c r="CT1571" s="65"/>
      <c r="CU1571" s="65"/>
      <c r="CV1571" s="65"/>
      <c r="CW1571" s="65"/>
      <c r="CX1571" s="65"/>
      <c r="CY1571" s="65"/>
      <c r="CZ1571" s="65"/>
      <c r="DA1571" s="65"/>
      <c r="DB1571" s="65"/>
      <c r="DC1571" s="65"/>
      <c r="DD1571" s="65"/>
      <c r="DE1571" s="65"/>
      <c r="DF1571" s="65"/>
      <c r="DG1571" s="65"/>
      <c r="DH1571" s="65"/>
      <c r="DI1571" s="65"/>
      <c r="DJ1571" s="65"/>
      <c r="DK1571" s="65"/>
      <c r="DL1571" s="65"/>
      <c r="DM1571" s="65"/>
      <c r="DN1571" s="65"/>
      <c r="DO1571" s="65"/>
      <c r="DP1571" s="65"/>
      <c r="DQ1571" s="65"/>
      <c r="DR1571" s="65"/>
      <c r="DS1571" s="65"/>
      <c r="DT1571" s="65"/>
      <c r="DU1571" s="65"/>
      <c r="DV1571" s="65"/>
      <c r="DW1571" s="65"/>
      <c r="DX1571" s="65"/>
      <c r="DY1571" s="65"/>
      <c r="DZ1571" s="65"/>
      <c r="EA1571" s="65"/>
    </row>
    <row r="1572" spans="1:131" x14ac:dyDescent="0.25">
      <c r="A1572" s="65"/>
      <c r="B1572" s="65"/>
      <c r="C1572" s="65"/>
      <c r="D1572" s="65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65"/>
      <c r="X1572" s="65"/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  <c r="AL1572" s="65"/>
      <c r="AM1572" s="65"/>
      <c r="AN1572" s="65"/>
      <c r="AO1572" s="65"/>
      <c r="AP1572" s="65"/>
      <c r="AQ1572" s="65"/>
      <c r="AR1572" s="65"/>
      <c r="AS1572" s="65"/>
      <c r="AT1572" s="65"/>
      <c r="AU1572" s="65"/>
      <c r="AV1572" s="65"/>
      <c r="AW1572" s="65"/>
      <c r="AX1572" s="65"/>
      <c r="AY1572" s="65"/>
      <c r="AZ1572" s="65"/>
      <c r="BA1572" s="65"/>
      <c r="BB1572" s="65"/>
      <c r="BC1572" s="65"/>
      <c r="BD1572" s="65"/>
      <c r="BE1572" s="65"/>
      <c r="BF1572" s="65"/>
      <c r="BG1572" s="65"/>
      <c r="BH1572" s="65"/>
      <c r="BI1572" s="65"/>
      <c r="BJ1572" s="65"/>
      <c r="BK1572" s="65"/>
      <c r="BL1572" s="65"/>
      <c r="BM1572" s="65"/>
      <c r="BN1572" s="65"/>
      <c r="BO1572" s="65"/>
      <c r="BP1572" s="65"/>
      <c r="BQ1572" s="65"/>
      <c r="BR1572" s="65"/>
      <c r="BS1572" s="65"/>
      <c r="BT1572" s="65"/>
      <c r="BU1572" s="65"/>
      <c r="BV1572" s="65"/>
      <c r="BW1572" s="65"/>
      <c r="BX1572" s="65"/>
      <c r="BY1572" s="65"/>
      <c r="BZ1572" s="65"/>
      <c r="CA1572" s="65"/>
      <c r="CB1572" s="65"/>
      <c r="CC1572" s="65"/>
      <c r="CD1572" s="65"/>
      <c r="CE1572" s="65"/>
      <c r="CF1572" s="65"/>
      <c r="CG1572" s="65"/>
      <c r="CH1572" s="65"/>
      <c r="CI1572" s="65"/>
      <c r="CJ1572" s="65"/>
      <c r="CK1572" s="65"/>
      <c r="CL1572" s="65"/>
      <c r="CM1572" s="65"/>
      <c r="CN1572" s="65"/>
      <c r="CO1572" s="65"/>
      <c r="CP1572" s="65"/>
      <c r="CQ1572" s="65"/>
      <c r="CR1572" s="65"/>
      <c r="CS1572" s="65"/>
      <c r="CT1572" s="65"/>
      <c r="CU1572" s="65"/>
      <c r="CV1572" s="65"/>
      <c r="CW1572" s="65"/>
      <c r="CX1572" s="65"/>
      <c r="CY1572" s="65"/>
      <c r="CZ1572" s="65"/>
      <c r="DA1572" s="65"/>
      <c r="DB1572" s="65"/>
      <c r="DC1572" s="65"/>
      <c r="DD1572" s="65"/>
      <c r="DE1572" s="65"/>
      <c r="DF1572" s="65"/>
      <c r="DG1572" s="65"/>
      <c r="DH1572" s="65"/>
      <c r="DI1572" s="65"/>
      <c r="DJ1572" s="65"/>
      <c r="DK1572" s="65"/>
      <c r="DL1572" s="65"/>
      <c r="DM1572" s="65"/>
      <c r="DN1572" s="65"/>
      <c r="DO1572" s="65"/>
      <c r="DP1572" s="65"/>
      <c r="DQ1572" s="65"/>
      <c r="DR1572" s="65"/>
      <c r="DS1572" s="65"/>
      <c r="DT1572" s="65"/>
      <c r="DU1572" s="65"/>
      <c r="DV1572" s="65"/>
      <c r="DW1572" s="65"/>
      <c r="DX1572" s="65"/>
      <c r="DY1572" s="65"/>
      <c r="DZ1572" s="65"/>
      <c r="EA1572" s="65"/>
    </row>
    <row r="1573" spans="1:131" x14ac:dyDescent="0.25">
      <c r="A1573" s="65"/>
      <c r="B1573" s="65"/>
      <c r="C1573" s="65"/>
      <c r="D1573" s="65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65"/>
      <c r="X1573" s="65"/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  <c r="AL1573" s="65"/>
      <c r="AM1573" s="65"/>
      <c r="AN1573" s="65"/>
      <c r="AO1573" s="65"/>
      <c r="AP1573" s="65"/>
      <c r="AQ1573" s="65"/>
      <c r="AR1573" s="65"/>
      <c r="AS1573" s="65"/>
      <c r="AT1573" s="65"/>
      <c r="AU1573" s="65"/>
      <c r="AV1573" s="65"/>
      <c r="AW1573" s="65"/>
      <c r="AX1573" s="65"/>
      <c r="AY1573" s="65"/>
      <c r="AZ1573" s="65"/>
      <c r="BA1573" s="65"/>
      <c r="BB1573" s="65"/>
      <c r="BC1573" s="65"/>
      <c r="BD1573" s="65"/>
      <c r="BE1573" s="65"/>
      <c r="BF1573" s="65"/>
      <c r="BG1573" s="65"/>
      <c r="BH1573" s="65"/>
      <c r="BI1573" s="65"/>
      <c r="BJ1573" s="65"/>
      <c r="BK1573" s="65"/>
      <c r="BL1573" s="65"/>
      <c r="BM1573" s="65"/>
      <c r="BN1573" s="65"/>
      <c r="BO1573" s="65"/>
      <c r="BP1573" s="65"/>
      <c r="BQ1573" s="65"/>
      <c r="BR1573" s="65"/>
      <c r="BS1573" s="65"/>
      <c r="BT1573" s="65"/>
      <c r="BU1573" s="65"/>
      <c r="BV1573" s="65"/>
      <c r="BW1573" s="65"/>
      <c r="BX1573" s="65"/>
      <c r="BY1573" s="65"/>
      <c r="BZ1573" s="65"/>
      <c r="CA1573" s="65"/>
      <c r="CB1573" s="65"/>
      <c r="CC1573" s="65"/>
      <c r="CD1573" s="65"/>
      <c r="CE1573" s="65"/>
      <c r="CF1573" s="65"/>
      <c r="CG1573" s="65"/>
      <c r="CH1573" s="65"/>
      <c r="CI1573" s="65"/>
      <c r="CJ1573" s="65"/>
      <c r="CK1573" s="65"/>
      <c r="CL1573" s="65"/>
      <c r="CM1573" s="65"/>
      <c r="CN1573" s="65"/>
      <c r="CO1573" s="65"/>
      <c r="CP1573" s="65"/>
      <c r="CQ1573" s="65"/>
      <c r="CR1573" s="65"/>
      <c r="CS1573" s="65"/>
      <c r="CT1573" s="65"/>
      <c r="CU1573" s="65"/>
      <c r="CV1573" s="65"/>
      <c r="CW1573" s="65"/>
      <c r="CX1573" s="65"/>
      <c r="CY1573" s="65"/>
      <c r="CZ1573" s="65"/>
      <c r="DA1573" s="65"/>
      <c r="DB1573" s="65"/>
      <c r="DC1573" s="65"/>
      <c r="DD1573" s="65"/>
      <c r="DE1573" s="65"/>
      <c r="DF1573" s="65"/>
      <c r="DG1573" s="65"/>
      <c r="DH1573" s="65"/>
      <c r="DI1573" s="65"/>
      <c r="DJ1573" s="65"/>
      <c r="DK1573" s="65"/>
      <c r="DL1573" s="65"/>
      <c r="DM1573" s="65"/>
      <c r="DN1573" s="65"/>
      <c r="DO1573" s="65"/>
      <c r="DP1573" s="65"/>
      <c r="DQ1573" s="65"/>
      <c r="DR1573" s="65"/>
      <c r="DS1573" s="65"/>
      <c r="DT1573" s="65"/>
      <c r="DU1573" s="65"/>
      <c r="DV1573" s="65"/>
      <c r="DW1573" s="65"/>
      <c r="DX1573" s="65"/>
      <c r="DY1573" s="65"/>
      <c r="DZ1573" s="65"/>
      <c r="EA1573" s="65"/>
    </row>
    <row r="1574" spans="1:131" x14ac:dyDescent="0.25">
      <c r="A1574" s="65"/>
      <c r="B1574" s="65"/>
      <c r="C1574" s="65"/>
      <c r="D1574" s="65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65"/>
      <c r="X1574" s="65"/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  <c r="AL1574" s="65"/>
      <c r="AM1574" s="65"/>
      <c r="AN1574" s="65"/>
      <c r="AO1574" s="65"/>
      <c r="AP1574" s="65"/>
      <c r="AQ1574" s="65"/>
      <c r="AR1574" s="65"/>
      <c r="AS1574" s="65"/>
      <c r="AT1574" s="65"/>
      <c r="AU1574" s="65"/>
      <c r="AV1574" s="65"/>
      <c r="AW1574" s="65"/>
      <c r="AX1574" s="65"/>
      <c r="AY1574" s="65"/>
      <c r="AZ1574" s="65"/>
      <c r="BA1574" s="65"/>
      <c r="BB1574" s="65"/>
      <c r="BC1574" s="65"/>
      <c r="BD1574" s="65"/>
      <c r="BE1574" s="65"/>
      <c r="BF1574" s="65"/>
      <c r="BG1574" s="65"/>
      <c r="BH1574" s="65"/>
      <c r="BI1574" s="65"/>
      <c r="BJ1574" s="65"/>
      <c r="BK1574" s="65"/>
      <c r="BL1574" s="65"/>
      <c r="BM1574" s="65"/>
      <c r="BN1574" s="65"/>
      <c r="BO1574" s="65"/>
      <c r="BP1574" s="65"/>
      <c r="BQ1574" s="65"/>
      <c r="BR1574" s="65"/>
      <c r="BS1574" s="65"/>
      <c r="BT1574" s="65"/>
      <c r="BU1574" s="65"/>
      <c r="BV1574" s="65"/>
      <c r="BW1574" s="65"/>
      <c r="BX1574" s="65"/>
      <c r="BY1574" s="65"/>
      <c r="BZ1574" s="65"/>
      <c r="CA1574" s="65"/>
      <c r="CB1574" s="65"/>
      <c r="CC1574" s="65"/>
      <c r="CD1574" s="65"/>
      <c r="CE1574" s="65"/>
      <c r="CF1574" s="65"/>
      <c r="CG1574" s="65"/>
      <c r="CH1574" s="65"/>
      <c r="CI1574" s="65"/>
      <c r="CJ1574" s="65"/>
      <c r="CK1574" s="65"/>
      <c r="CL1574" s="65"/>
      <c r="CM1574" s="65"/>
      <c r="CN1574" s="65"/>
      <c r="CO1574" s="65"/>
      <c r="CP1574" s="65"/>
      <c r="CQ1574" s="65"/>
      <c r="CR1574" s="65"/>
      <c r="CS1574" s="65"/>
      <c r="CT1574" s="65"/>
      <c r="CU1574" s="65"/>
      <c r="CV1574" s="65"/>
      <c r="CW1574" s="65"/>
      <c r="CX1574" s="65"/>
      <c r="CY1574" s="65"/>
      <c r="CZ1574" s="65"/>
      <c r="DA1574" s="65"/>
      <c r="DB1574" s="65"/>
      <c r="DC1574" s="65"/>
      <c r="DD1574" s="65"/>
      <c r="DE1574" s="65"/>
      <c r="DF1574" s="65"/>
      <c r="DG1574" s="65"/>
      <c r="DH1574" s="65"/>
      <c r="DI1574" s="65"/>
      <c r="DJ1574" s="65"/>
      <c r="DK1574" s="65"/>
      <c r="DL1574" s="65"/>
      <c r="DM1574" s="65"/>
      <c r="DN1574" s="65"/>
      <c r="DO1574" s="65"/>
      <c r="DP1574" s="65"/>
      <c r="DQ1574" s="65"/>
      <c r="DR1574" s="65"/>
      <c r="DS1574" s="65"/>
      <c r="DT1574" s="65"/>
      <c r="DU1574" s="65"/>
      <c r="DV1574" s="65"/>
      <c r="DW1574" s="65"/>
      <c r="DX1574" s="65"/>
      <c r="DY1574" s="65"/>
      <c r="DZ1574" s="65"/>
      <c r="EA1574" s="65"/>
    </row>
    <row r="1575" spans="1:131" x14ac:dyDescent="0.25">
      <c r="A1575" s="65"/>
      <c r="B1575" s="65"/>
      <c r="C1575" s="65"/>
      <c r="D1575" s="65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65"/>
      <c r="X1575" s="65"/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  <c r="AL1575" s="65"/>
      <c r="AM1575" s="65"/>
      <c r="AN1575" s="65"/>
      <c r="AO1575" s="65"/>
      <c r="AP1575" s="65"/>
      <c r="AQ1575" s="65"/>
      <c r="AR1575" s="65"/>
      <c r="AS1575" s="65"/>
      <c r="AT1575" s="65"/>
      <c r="AU1575" s="65"/>
      <c r="AV1575" s="65"/>
      <c r="AW1575" s="65"/>
      <c r="AX1575" s="65"/>
      <c r="AY1575" s="65"/>
      <c r="AZ1575" s="65"/>
      <c r="BA1575" s="65"/>
      <c r="BB1575" s="65"/>
      <c r="BC1575" s="65"/>
      <c r="BD1575" s="65"/>
      <c r="BE1575" s="65"/>
      <c r="BF1575" s="65"/>
      <c r="BG1575" s="65"/>
      <c r="BH1575" s="65"/>
      <c r="BI1575" s="65"/>
      <c r="BJ1575" s="65"/>
      <c r="BK1575" s="65"/>
      <c r="BL1575" s="65"/>
      <c r="BM1575" s="65"/>
      <c r="BN1575" s="65"/>
      <c r="BO1575" s="65"/>
      <c r="BP1575" s="65"/>
      <c r="BQ1575" s="65"/>
      <c r="BR1575" s="65"/>
      <c r="BS1575" s="65"/>
      <c r="BT1575" s="65"/>
      <c r="BU1575" s="65"/>
      <c r="BV1575" s="65"/>
      <c r="BW1575" s="65"/>
      <c r="BX1575" s="65"/>
      <c r="BY1575" s="65"/>
      <c r="BZ1575" s="65"/>
      <c r="CA1575" s="65"/>
      <c r="CB1575" s="65"/>
      <c r="CC1575" s="65"/>
      <c r="CD1575" s="65"/>
      <c r="CE1575" s="65"/>
      <c r="CF1575" s="65"/>
      <c r="CG1575" s="65"/>
      <c r="CH1575" s="65"/>
      <c r="CI1575" s="65"/>
      <c r="CJ1575" s="65"/>
      <c r="CK1575" s="65"/>
      <c r="CL1575" s="65"/>
      <c r="CM1575" s="65"/>
      <c r="CN1575" s="65"/>
      <c r="CO1575" s="65"/>
      <c r="CP1575" s="65"/>
      <c r="CQ1575" s="65"/>
      <c r="CR1575" s="65"/>
      <c r="CS1575" s="65"/>
      <c r="CT1575" s="65"/>
      <c r="CU1575" s="65"/>
      <c r="CV1575" s="65"/>
      <c r="CW1575" s="65"/>
      <c r="CX1575" s="65"/>
      <c r="CY1575" s="65"/>
      <c r="CZ1575" s="65"/>
      <c r="DA1575" s="65"/>
      <c r="DB1575" s="65"/>
      <c r="DC1575" s="65"/>
      <c r="DD1575" s="65"/>
      <c r="DE1575" s="65"/>
      <c r="DF1575" s="65"/>
      <c r="DG1575" s="65"/>
      <c r="DH1575" s="65"/>
      <c r="DI1575" s="65"/>
      <c r="DJ1575" s="65"/>
      <c r="DK1575" s="65"/>
      <c r="DL1575" s="65"/>
      <c r="DM1575" s="65"/>
      <c r="DN1575" s="65"/>
      <c r="DO1575" s="65"/>
      <c r="DP1575" s="65"/>
      <c r="DQ1575" s="65"/>
      <c r="DR1575" s="65"/>
      <c r="DS1575" s="65"/>
      <c r="DT1575" s="65"/>
      <c r="DU1575" s="65"/>
      <c r="DV1575" s="65"/>
      <c r="DW1575" s="65"/>
      <c r="DX1575" s="65"/>
      <c r="DY1575" s="65"/>
      <c r="DZ1575" s="65"/>
      <c r="EA1575" s="65"/>
    </row>
    <row r="1576" spans="1:131" x14ac:dyDescent="0.25">
      <c r="A1576" s="65"/>
      <c r="B1576" s="65"/>
      <c r="C1576" s="65"/>
      <c r="D1576" s="65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65"/>
      <c r="X1576" s="65"/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  <c r="AL1576" s="65"/>
      <c r="AM1576" s="65"/>
      <c r="AN1576" s="65"/>
      <c r="AO1576" s="65"/>
      <c r="AP1576" s="65"/>
      <c r="AQ1576" s="65"/>
      <c r="AR1576" s="65"/>
      <c r="AS1576" s="65"/>
      <c r="AT1576" s="65"/>
      <c r="AU1576" s="65"/>
      <c r="AV1576" s="65"/>
      <c r="AW1576" s="65"/>
      <c r="AX1576" s="65"/>
      <c r="AY1576" s="65"/>
      <c r="AZ1576" s="65"/>
      <c r="BA1576" s="65"/>
      <c r="BB1576" s="65"/>
      <c r="BC1576" s="65"/>
      <c r="BD1576" s="65"/>
      <c r="BE1576" s="65"/>
      <c r="BF1576" s="65"/>
      <c r="BG1576" s="65"/>
      <c r="BH1576" s="65"/>
      <c r="BI1576" s="65"/>
      <c r="BJ1576" s="65"/>
      <c r="BK1576" s="65"/>
      <c r="BL1576" s="65"/>
      <c r="BM1576" s="65"/>
      <c r="BN1576" s="65"/>
      <c r="BO1576" s="65"/>
      <c r="BP1576" s="65"/>
      <c r="BQ1576" s="65"/>
      <c r="BR1576" s="65"/>
      <c r="BS1576" s="65"/>
      <c r="BT1576" s="65"/>
      <c r="BU1576" s="65"/>
      <c r="BV1576" s="65"/>
      <c r="BW1576" s="65"/>
      <c r="BX1576" s="65"/>
      <c r="BY1576" s="65"/>
      <c r="BZ1576" s="65"/>
      <c r="CA1576" s="65"/>
      <c r="CB1576" s="65"/>
      <c r="CC1576" s="65"/>
      <c r="CD1576" s="65"/>
      <c r="CE1576" s="65"/>
      <c r="CF1576" s="65"/>
      <c r="CG1576" s="65"/>
      <c r="CH1576" s="65"/>
      <c r="CI1576" s="65"/>
      <c r="CJ1576" s="65"/>
      <c r="CK1576" s="65"/>
      <c r="CL1576" s="65"/>
      <c r="CM1576" s="65"/>
      <c r="CN1576" s="65"/>
      <c r="CO1576" s="65"/>
      <c r="CP1576" s="65"/>
      <c r="CQ1576" s="65"/>
      <c r="CR1576" s="65"/>
      <c r="CS1576" s="65"/>
      <c r="CT1576" s="65"/>
      <c r="CU1576" s="65"/>
      <c r="CV1576" s="65"/>
      <c r="CW1576" s="65"/>
      <c r="CX1576" s="65"/>
      <c r="CY1576" s="65"/>
      <c r="CZ1576" s="65"/>
      <c r="DA1576" s="65"/>
      <c r="DB1576" s="65"/>
      <c r="DC1576" s="65"/>
      <c r="DD1576" s="65"/>
      <c r="DE1576" s="65"/>
      <c r="DF1576" s="65"/>
      <c r="DG1576" s="65"/>
      <c r="DH1576" s="65"/>
      <c r="DI1576" s="65"/>
      <c r="DJ1576" s="65"/>
      <c r="DK1576" s="65"/>
      <c r="DL1576" s="65"/>
      <c r="DM1576" s="65"/>
      <c r="DN1576" s="65"/>
      <c r="DO1576" s="65"/>
      <c r="DP1576" s="65"/>
      <c r="DQ1576" s="65"/>
      <c r="DR1576" s="65"/>
      <c r="DS1576" s="65"/>
      <c r="DT1576" s="65"/>
      <c r="DU1576" s="65"/>
      <c r="DV1576" s="65"/>
      <c r="DW1576" s="65"/>
      <c r="DX1576" s="65"/>
      <c r="DY1576" s="65"/>
      <c r="DZ1576" s="65"/>
      <c r="EA1576" s="65"/>
    </row>
    <row r="1577" spans="1:131" x14ac:dyDescent="0.25">
      <c r="A1577" s="65"/>
      <c r="B1577" s="65"/>
      <c r="C1577" s="65"/>
      <c r="D1577" s="65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65"/>
      <c r="X1577" s="65"/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  <c r="AL1577" s="65"/>
      <c r="AM1577" s="65"/>
      <c r="AN1577" s="65"/>
      <c r="AO1577" s="65"/>
      <c r="AP1577" s="65"/>
      <c r="AQ1577" s="65"/>
      <c r="AR1577" s="65"/>
      <c r="AS1577" s="65"/>
      <c r="AT1577" s="65"/>
      <c r="AU1577" s="65"/>
      <c r="AV1577" s="65"/>
      <c r="AW1577" s="65"/>
      <c r="AX1577" s="65"/>
      <c r="AY1577" s="65"/>
      <c r="AZ1577" s="65"/>
      <c r="BA1577" s="65"/>
      <c r="BB1577" s="65"/>
      <c r="BC1577" s="65"/>
      <c r="BD1577" s="65"/>
      <c r="BE1577" s="65"/>
      <c r="BF1577" s="65"/>
      <c r="BG1577" s="65"/>
      <c r="BH1577" s="65"/>
      <c r="BI1577" s="65"/>
      <c r="BJ1577" s="65"/>
      <c r="BK1577" s="65"/>
      <c r="BL1577" s="65"/>
      <c r="BM1577" s="65"/>
      <c r="BN1577" s="65"/>
      <c r="BO1577" s="65"/>
      <c r="BP1577" s="65"/>
      <c r="BQ1577" s="65"/>
      <c r="BR1577" s="65"/>
      <c r="BS1577" s="65"/>
      <c r="BT1577" s="65"/>
      <c r="BU1577" s="65"/>
      <c r="BV1577" s="65"/>
      <c r="BW1577" s="65"/>
      <c r="BX1577" s="65"/>
      <c r="BY1577" s="65"/>
      <c r="BZ1577" s="65"/>
      <c r="CA1577" s="65"/>
      <c r="CB1577" s="65"/>
      <c r="CC1577" s="65"/>
      <c r="CD1577" s="65"/>
      <c r="CE1577" s="65"/>
      <c r="CF1577" s="65"/>
      <c r="CG1577" s="65"/>
      <c r="CH1577" s="65"/>
      <c r="CI1577" s="65"/>
      <c r="CJ1577" s="65"/>
      <c r="CK1577" s="65"/>
      <c r="CL1577" s="65"/>
      <c r="CM1577" s="65"/>
      <c r="CN1577" s="65"/>
      <c r="CO1577" s="65"/>
      <c r="CP1577" s="65"/>
      <c r="CQ1577" s="65"/>
      <c r="CR1577" s="65"/>
      <c r="CS1577" s="65"/>
      <c r="CT1577" s="65"/>
      <c r="CU1577" s="65"/>
      <c r="CV1577" s="65"/>
      <c r="CW1577" s="65"/>
      <c r="CX1577" s="65"/>
      <c r="CY1577" s="65"/>
      <c r="CZ1577" s="65"/>
      <c r="DA1577" s="65"/>
      <c r="DB1577" s="65"/>
      <c r="DC1577" s="65"/>
      <c r="DD1577" s="65"/>
      <c r="DE1577" s="65"/>
      <c r="DF1577" s="65"/>
      <c r="DG1577" s="65"/>
      <c r="DH1577" s="65"/>
      <c r="DI1577" s="65"/>
      <c r="DJ1577" s="65"/>
      <c r="DK1577" s="65"/>
      <c r="DL1577" s="65"/>
      <c r="DM1577" s="65"/>
      <c r="DN1577" s="65"/>
      <c r="DO1577" s="65"/>
      <c r="DP1577" s="65"/>
      <c r="DQ1577" s="65"/>
      <c r="DR1577" s="65"/>
      <c r="DS1577" s="65"/>
      <c r="DT1577" s="65"/>
      <c r="DU1577" s="65"/>
      <c r="DV1577" s="65"/>
      <c r="DW1577" s="65"/>
      <c r="DX1577" s="65"/>
      <c r="DY1577" s="65"/>
      <c r="DZ1577" s="65"/>
      <c r="EA1577" s="65"/>
    </row>
    <row r="1578" spans="1:131" x14ac:dyDescent="0.25">
      <c r="A1578" s="65"/>
      <c r="B1578" s="65"/>
      <c r="C1578" s="65"/>
      <c r="D1578" s="65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65"/>
      <c r="X1578" s="65"/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  <c r="AL1578" s="65"/>
      <c r="AM1578" s="65"/>
      <c r="AN1578" s="65"/>
      <c r="AO1578" s="65"/>
      <c r="AP1578" s="65"/>
      <c r="AQ1578" s="65"/>
      <c r="AR1578" s="65"/>
      <c r="AS1578" s="65"/>
      <c r="AT1578" s="65"/>
      <c r="AU1578" s="65"/>
      <c r="AV1578" s="65"/>
      <c r="AW1578" s="65"/>
      <c r="AX1578" s="65"/>
      <c r="AY1578" s="65"/>
      <c r="AZ1578" s="65"/>
      <c r="BA1578" s="65"/>
      <c r="BB1578" s="65"/>
      <c r="BC1578" s="65"/>
      <c r="BD1578" s="65"/>
      <c r="BE1578" s="65"/>
      <c r="BF1578" s="65"/>
      <c r="BG1578" s="65"/>
      <c r="BH1578" s="65"/>
      <c r="BI1578" s="65"/>
      <c r="BJ1578" s="65"/>
      <c r="BK1578" s="65"/>
      <c r="BL1578" s="65"/>
      <c r="BM1578" s="65"/>
      <c r="BN1578" s="65"/>
      <c r="BO1578" s="65"/>
      <c r="BP1578" s="65"/>
      <c r="BQ1578" s="65"/>
      <c r="BR1578" s="65"/>
      <c r="BS1578" s="65"/>
      <c r="BT1578" s="65"/>
      <c r="BU1578" s="65"/>
      <c r="BV1578" s="65"/>
      <c r="BW1578" s="65"/>
      <c r="BX1578" s="65"/>
      <c r="BY1578" s="65"/>
      <c r="BZ1578" s="65"/>
      <c r="CA1578" s="65"/>
      <c r="CB1578" s="65"/>
      <c r="CC1578" s="65"/>
      <c r="CD1578" s="65"/>
      <c r="CE1578" s="65"/>
      <c r="CF1578" s="65"/>
      <c r="CG1578" s="65"/>
      <c r="CH1578" s="65"/>
      <c r="CI1578" s="65"/>
      <c r="CJ1578" s="65"/>
      <c r="CK1578" s="65"/>
      <c r="CL1578" s="65"/>
      <c r="CM1578" s="65"/>
      <c r="CN1578" s="65"/>
      <c r="CO1578" s="65"/>
      <c r="CP1578" s="65"/>
      <c r="CQ1578" s="65"/>
      <c r="CR1578" s="65"/>
      <c r="CS1578" s="65"/>
      <c r="CT1578" s="65"/>
      <c r="CU1578" s="65"/>
      <c r="CV1578" s="65"/>
      <c r="CW1578" s="65"/>
      <c r="CX1578" s="65"/>
      <c r="CY1578" s="65"/>
      <c r="CZ1578" s="65"/>
      <c r="DA1578" s="65"/>
      <c r="DB1578" s="65"/>
      <c r="DC1578" s="65"/>
      <c r="DD1578" s="65"/>
      <c r="DE1578" s="65"/>
      <c r="DF1578" s="65"/>
      <c r="DG1578" s="65"/>
      <c r="DH1578" s="65"/>
      <c r="DI1578" s="65"/>
      <c r="DJ1578" s="65"/>
      <c r="DK1578" s="65"/>
      <c r="DL1578" s="65"/>
      <c r="DM1578" s="65"/>
      <c r="DN1578" s="65"/>
      <c r="DO1578" s="65"/>
      <c r="DP1578" s="65"/>
      <c r="DQ1578" s="65"/>
      <c r="DR1578" s="65"/>
      <c r="DS1578" s="65"/>
      <c r="DT1578" s="65"/>
      <c r="DU1578" s="65"/>
      <c r="DV1578" s="65"/>
      <c r="DW1578" s="65"/>
      <c r="DX1578" s="65"/>
      <c r="DY1578" s="65"/>
      <c r="DZ1578" s="65"/>
      <c r="EA1578" s="65"/>
    </row>
    <row r="1579" spans="1:131" x14ac:dyDescent="0.25">
      <c r="A1579" s="65"/>
      <c r="B1579" s="65"/>
      <c r="C1579" s="65"/>
      <c r="D1579" s="65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65"/>
      <c r="X1579" s="65"/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  <c r="AL1579" s="65"/>
      <c r="AM1579" s="65"/>
      <c r="AN1579" s="65"/>
      <c r="AO1579" s="65"/>
      <c r="AP1579" s="65"/>
      <c r="AQ1579" s="65"/>
      <c r="AR1579" s="65"/>
      <c r="AS1579" s="65"/>
      <c r="AT1579" s="65"/>
      <c r="AU1579" s="65"/>
      <c r="AV1579" s="65"/>
      <c r="AW1579" s="65"/>
      <c r="AX1579" s="65"/>
      <c r="AY1579" s="65"/>
      <c r="AZ1579" s="65"/>
      <c r="BA1579" s="65"/>
      <c r="BB1579" s="65"/>
      <c r="BC1579" s="65"/>
      <c r="BD1579" s="65"/>
      <c r="BE1579" s="65"/>
      <c r="BF1579" s="65"/>
      <c r="BG1579" s="65"/>
      <c r="BH1579" s="65"/>
      <c r="BI1579" s="65"/>
      <c r="BJ1579" s="65"/>
      <c r="BK1579" s="65"/>
      <c r="BL1579" s="65"/>
      <c r="BM1579" s="65"/>
      <c r="BN1579" s="65"/>
      <c r="BO1579" s="65"/>
      <c r="BP1579" s="65"/>
      <c r="BQ1579" s="65"/>
      <c r="BR1579" s="65"/>
      <c r="BS1579" s="65"/>
      <c r="BT1579" s="65"/>
      <c r="BU1579" s="65"/>
      <c r="BV1579" s="65"/>
      <c r="BW1579" s="65"/>
      <c r="BX1579" s="65"/>
      <c r="BY1579" s="65"/>
      <c r="BZ1579" s="65"/>
      <c r="CA1579" s="65"/>
      <c r="CB1579" s="65"/>
      <c r="CC1579" s="65"/>
      <c r="CD1579" s="65"/>
      <c r="CE1579" s="65"/>
      <c r="CF1579" s="65"/>
      <c r="CG1579" s="65"/>
      <c r="CH1579" s="65"/>
      <c r="CI1579" s="65"/>
      <c r="CJ1579" s="65"/>
      <c r="CK1579" s="65"/>
      <c r="CL1579" s="65"/>
      <c r="CM1579" s="65"/>
      <c r="CN1579" s="65"/>
      <c r="CO1579" s="65"/>
      <c r="CP1579" s="65"/>
      <c r="CQ1579" s="65"/>
      <c r="CR1579" s="65"/>
      <c r="CS1579" s="65"/>
      <c r="CT1579" s="65"/>
      <c r="CU1579" s="65"/>
      <c r="CV1579" s="65"/>
      <c r="CW1579" s="65"/>
      <c r="CX1579" s="65"/>
      <c r="CY1579" s="65"/>
      <c r="CZ1579" s="65"/>
      <c r="DA1579" s="65"/>
      <c r="DB1579" s="65"/>
      <c r="DC1579" s="65"/>
      <c r="DD1579" s="65"/>
      <c r="DE1579" s="65"/>
      <c r="DF1579" s="65"/>
      <c r="DG1579" s="65"/>
      <c r="DH1579" s="65"/>
      <c r="DI1579" s="65"/>
      <c r="DJ1579" s="65"/>
      <c r="DK1579" s="65"/>
      <c r="DL1579" s="65"/>
      <c r="DM1579" s="65"/>
      <c r="DN1579" s="65"/>
      <c r="DO1579" s="65"/>
      <c r="DP1579" s="65"/>
      <c r="DQ1579" s="65"/>
      <c r="DR1579" s="65"/>
      <c r="DS1579" s="65"/>
      <c r="DT1579" s="65"/>
      <c r="DU1579" s="65"/>
      <c r="DV1579" s="65"/>
      <c r="DW1579" s="65"/>
      <c r="DX1579" s="65"/>
      <c r="DY1579" s="65"/>
      <c r="DZ1579" s="65"/>
      <c r="EA1579" s="65"/>
    </row>
    <row r="1580" spans="1:131" x14ac:dyDescent="0.25">
      <c r="A1580" s="65"/>
      <c r="B1580" s="65"/>
      <c r="C1580" s="65"/>
      <c r="D1580" s="65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65"/>
      <c r="X1580" s="65"/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  <c r="AL1580" s="65"/>
      <c r="AM1580" s="65"/>
      <c r="AN1580" s="65"/>
      <c r="AO1580" s="65"/>
      <c r="AP1580" s="65"/>
      <c r="AQ1580" s="65"/>
      <c r="AR1580" s="65"/>
      <c r="AS1580" s="65"/>
      <c r="AT1580" s="65"/>
      <c r="AU1580" s="65"/>
      <c r="AV1580" s="65"/>
      <c r="AW1580" s="65"/>
      <c r="AX1580" s="65"/>
      <c r="AY1580" s="65"/>
      <c r="AZ1580" s="65"/>
      <c r="BA1580" s="65"/>
      <c r="BB1580" s="65"/>
      <c r="BC1580" s="65"/>
      <c r="BD1580" s="65"/>
      <c r="BE1580" s="65"/>
      <c r="BF1580" s="65"/>
      <c r="BG1580" s="65"/>
      <c r="BH1580" s="65"/>
      <c r="BI1580" s="65"/>
      <c r="BJ1580" s="65"/>
      <c r="BK1580" s="65"/>
      <c r="BL1580" s="65"/>
      <c r="BM1580" s="65"/>
      <c r="BN1580" s="65"/>
      <c r="BO1580" s="65"/>
      <c r="BP1580" s="65"/>
      <c r="BQ1580" s="65"/>
      <c r="BR1580" s="65"/>
      <c r="BS1580" s="65"/>
      <c r="BT1580" s="65"/>
      <c r="BU1580" s="65"/>
      <c r="BV1580" s="65"/>
      <c r="BW1580" s="65"/>
      <c r="BX1580" s="65"/>
      <c r="BY1580" s="65"/>
      <c r="BZ1580" s="65"/>
      <c r="CA1580" s="65"/>
      <c r="CB1580" s="65"/>
      <c r="CC1580" s="65"/>
      <c r="CD1580" s="65"/>
      <c r="CE1580" s="65"/>
      <c r="CF1580" s="65"/>
      <c r="CG1580" s="65"/>
      <c r="CH1580" s="65"/>
      <c r="CI1580" s="65"/>
      <c r="CJ1580" s="65"/>
      <c r="CK1580" s="65"/>
      <c r="CL1580" s="65"/>
      <c r="CM1580" s="65"/>
      <c r="CN1580" s="65"/>
      <c r="CO1580" s="65"/>
      <c r="CP1580" s="65"/>
      <c r="CQ1580" s="65"/>
      <c r="CR1580" s="65"/>
      <c r="CS1580" s="65"/>
      <c r="CT1580" s="65"/>
      <c r="CU1580" s="65"/>
      <c r="CV1580" s="65"/>
      <c r="CW1580" s="65"/>
      <c r="CX1580" s="65"/>
      <c r="CY1580" s="65"/>
      <c r="CZ1580" s="65"/>
      <c r="DA1580" s="65"/>
      <c r="DB1580" s="65"/>
      <c r="DC1580" s="65"/>
      <c r="DD1580" s="65"/>
      <c r="DE1580" s="65"/>
      <c r="DF1580" s="65"/>
      <c r="DG1580" s="65"/>
      <c r="DH1580" s="65"/>
      <c r="DI1580" s="65"/>
      <c r="DJ1580" s="65"/>
      <c r="DK1580" s="65"/>
      <c r="DL1580" s="65"/>
      <c r="DM1580" s="65"/>
      <c r="DN1580" s="65"/>
      <c r="DO1580" s="65"/>
      <c r="DP1580" s="65"/>
      <c r="DQ1580" s="65"/>
      <c r="DR1580" s="65"/>
      <c r="DS1580" s="65"/>
      <c r="DT1580" s="65"/>
      <c r="DU1580" s="65"/>
      <c r="DV1580" s="65"/>
      <c r="DW1580" s="65"/>
      <c r="DX1580" s="65"/>
      <c r="DY1580" s="65"/>
      <c r="DZ1580" s="65"/>
      <c r="EA1580" s="65"/>
    </row>
    <row r="1581" spans="1:131" x14ac:dyDescent="0.25">
      <c r="A1581" s="65"/>
      <c r="B1581" s="65"/>
      <c r="C1581" s="65"/>
      <c r="D1581" s="65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65"/>
      <c r="X1581" s="65"/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  <c r="AL1581" s="65"/>
      <c r="AM1581" s="65"/>
      <c r="AN1581" s="65"/>
      <c r="AO1581" s="65"/>
      <c r="AP1581" s="65"/>
      <c r="AQ1581" s="65"/>
      <c r="AR1581" s="65"/>
      <c r="AS1581" s="65"/>
      <c r="AT1581" s="65"/>
      <c r="AU1581" s="65"/>
      <c r="AV1581" s="65"/>
      <c r="AW1581" s="65"/>
      <c r="AX1581" s="65"/>
      <c r="AY1581" s="65"/>
      <c r="AZ1581" s="65"/>
      <c r="BA1581" s="65"/>
      <c r="BB1581" s="65"/>
      <c r="BC1581" s="65"/>
      <c r="BD1581" s="65"/>
      <c r="BE1581" s="65"/>
      <c r="BF1581" s="65"/>
      <c r="BG1581" s="65"/>
      <c r="BH1581" s="65"/>
      <c r="BI1581" s="65"/>
      <c r="BJ1581" s="65"/>
      <c r="BK1581" s="65"/>
      <c r="BL1581" s="65"/>
      <c r="BM1581" s="65"/>
      <c r="BN1581" s="65"/>
      <c r="BO1581" s="65"/>
      <c r="BP1581" s="65"/>
      <c r="BQ1581" s="65"/>
      <c r="BR1581" s="65"/>
      <c r="BS1581" s="65"/>
      <c r="BT1581" s="65"/>
      <c r="BU1581" s="65"/>
      <c r="BV1581" s="65"/>
      <c r="BW1581" s="65"/>
      <c r="BX1581" s="65"/>
      <c r="BY1581" s="65"/>
      <c r="BZ1581" s="65"/>
      <c r="CA1581" s="65"/>
      <c r="CB1581" s="65"/>
      <c r="CC1581" s="65"/>
      <c r="CD1581" s="65"/>
      <c r="CE1581" s="65"/>
      <c r="CF1581" s="65"/>
      <c r="CG1581" s="65"/>
      <c r="CH1581" s="65"/>
      <c r="CI1581" s="65"/>
      <c r="CJ1581" s="65"/>
      <c r="CK1581" s="65"/>
      <c r="CL1581" s="65"/>
      <c r="CM1581" s="65"/>
      <c r="CN1581" s="65"/>
      <c r="CO1581" s="65"/>
      <c r="CP1581" s="65"/>
      <c r="CQ1581" s="65"/>
      <c r="CR1581" s="65"/>
      <c r="CS1581" s="65"/>
      <c r="CT1581" s="65"/>
      <c r="CU1581" s="65"/>
      <c r="CV1581" s="65"/>
      <c r="CW1581" s="65"/>
      <c r="CX1581" s="65"/>
      <c r="CY1581" s="65"/>
      <c r="CZ1581" s="65"/>
      <c r="DA1581" s="65"/>
      <c r="DB1581" s="65"/>
      <c r="DC1581" s="65"/>
      <c r="DD1581" s="65"/>
      <c r="DE1581" s="65"/>
      <c r="DF1581" s="65"/>
      <c r="DG1581" s="65"/>
      <c r="DH1581" s="65"/>
      <c r="DI1581" s="65"/>
      <c r="DJ1581" s="65"/>
      <c r="DK1581" s="65"/>
      <c r="DL1581" s="65"/>
      <c r="DM1581" s="65"/>
      <c r="DN1581" s="65"/>
      <c r="DO1581" s="65"/>
      <c r="DP1581" s="65"/>
      <c r="DQ1581" s="65"/>
      <c r="DR1581" s="65"/>
      <c r="DS1581" s="65"/>
      <c r="DT1581" s="65"/>
      <c r="DU1581" s="65"/>
      <c r="DV1581" s="65"/>
      <c r="DW1581" s="65"/>
      <c r="DX1581" s="65"/>
      <c r="DY1581" s="65"/>
      <c r="DZ1581" s="65"/>
      <c r="EA1581" s="65"/>
    </row>
    <row r="1582" spans="1:131" x14ac:dyDescent="0.25">
      <c r="A1582" s="65"/>
      <c r="B1582" s="65"/>
      <c r="C1582" s="65"/>
      <c r="D1582" s="65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65"/>
      <c r="X1582" s="65"/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  <c r="AL1582" s="65"/>
      <c r="AM1582" s="65"/>
      <c r="AN1582" s="65"/>
      <c r="AO1582" s="65"/>
      <c r="AP1582" s="65"/>
      <c r="AQ1582" s="65"/>
      <c r="AR1582" s="65"/>
      <c r="AS1582" s="65"/>
      <c r="AT1582" s="65"/>
      <c r="AU1582" s="65"/>
      <c r="AV1582" s="65"/>
      <c r="AW1582" s="65"/>
      <c r="AX1582" s="65"/>
      <c r="AY1582" s="65"/>
      <c r="AZ1582" s="65"/>
      <c r="BA1582" s="65"/>
      <c r="BB1582" s="65"/>
      <c r="BC1582" s="65"/>
      <c r="BD1582" s="65"/>
      <c r="BE1582" s="65"/>
      <c r="BF1582" s="65"/>
      <c r="BG1582" s="65"/>
      <c r="BH1582" s="65"/>
      <c r="BI1582" s="65"/>
      <c r="BJ1582" s="65"/>
      <c r="BK1582" s="65"/>
      <c r="BL1582" s="65"/>
      <c r="BM1582" s="65"/>
      <c r="BN1582" s="65"/>
      <c r="BO1582" s="65"/>
      <c r="BP1582" s="65"/>
      <c r="BQ1582" s="65"/>
      <c r="BR1582" s="65"/>
      <c r="BS1582" s="65"/>
      <c r="BT1582" s="65"/>
      <c r="BU1582" s="65"/>
      <c r="BV1582" s="65"/>
      <c r="BW1582" s="65"/>
      <c r="BX1582" s="65"/>
      <c r="BY1582" s="65"/>
      <c r="BZ1582" s="65"/>
      <c r="CA1582" s="65"/>
      <c r="CB1582" s="65"/>
      <c r="CC1582" s="65"/>
      <c r="CD1582" s="65"/>
      <c r="CE1582" s="65"/>
      <c r="CF1582" s="65"/>
      <c r="CG1582" s="65"/>
      <c r="CH1582" s="65"/>
      <c r="CI1582" s="65"/>
      <c r="CJ1582" s="65"/>
      <c r="CK1582" s="65"/>
      <c r="CL1582" s="65"/>
      <c r="CM1582" s="65"/>
      <c r="CN1582" s="65"/>
      <c r="CO1582" s="65"/>
      <c r="CP1582" s="65"/>
      <c r="CQ1582" s="65"/>
      <c r="CR1582" s="65"/>
      <c r="CS1582" s="65"/>
      <c r="CT1582" s="65"/>
      <c r="CU1582" s="65"/>
      <c r="CV1582" s="65"/>
      <c r="CW1582" s="65"/>
      <c r="CX1582" s="65"/>
      <c r="CY1582" s="65"/>
      <c r="CZ1582" s="65"/>
      <c r="DA1582" s="65"/>
      <c r="DB1582" s="65"/>
      <c r="DC1582" s="65"/>
      <c r="DD1582" s="65"/>
      <c r="DE1582" s="65"/>
      <c r="DF1582" s="65"/>
      <c r="DG1582" s="65"/>
      <c r="DH1582" s="65"/>
      <c r="DI1582" s="65"/>
      <c r="DJ1582" s="65"/>
      <c r="DK1582" s="65"/>
      <c r="DL1582" s="65"/>
      <c r="DM1582" s="65"/>
      <c r="DN1582" s="65"/>
      <c r="DO1582" s="65"/>
      <c r="DP1582" s="65"/>
      <c r="DQ1582" s="65"/>
      <c r="DR1582" s="65"/>
      <c r="DS1582" s="65"/>
      <c r="DT1582" s="65"/>
      <c r="DU1582" s="65"/>
      <c r="DV1582" s="65"/>
      <c r="DW1582" s="65"/>
      <c r="DX1582" s="65"/>
      <c r="DY1582" s="65"/>
      <c r="DZ1582" s="65"/>
      <c r="EA1582" s="65"/>
    </row>
    <row r="1583" spans="1:131" x14ac:dyDescent="0.25">
      <c r="A1583" s="65"/>
      <c r="B1583" s="65"/>
      <c r="C1583" s="65"/>
      <c r="D1583" s="65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65"/>
      <c r="X1583" s="65"/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  <c r="AL1583" s="65"/>
      <c r="AM1583" s="65"/>
      <c r="AN1583" s="65"/>
      <c r="AO1583" s="65"/>
      <c r="AP1583" s="65"/>
      <c r="AQ1583" s="65"/>
      <c r="AR1583" s="65"/>
      <c r="AS1583" s="65"/>
      <c r="AT1583" s="65"/>
      <c r="AU1583" s="65"/>
      <c r="AV1583" s="65"/>
      <c r="AW1583" s="65"/>
      <c r="AX1583" s="65"/>
      <c r="AY1583" s="65"/>
      <c r="AZ1583" s="65"/>
      <c r="BA1583" s="65"/>
      <c r="BB1583" s="65"/>
      <c r="BC1583" s="65"/>
      <c r="BD1583" s="65"/>
      <c r="BE1583" s="65"/>
      <c r="BF1583" s="65"/>
      <c r="BG1583" s="65"/>
      <c r="BH1583" s="65"/>
      <c r="BI1583" s="65"/>
      <c r="BJ1583" s="65"/>
      <c r="BK1583" s="65"/>
      <c r="BL1583" s="65"/>
      <c r="BM1583" s="65"/>
      <c r="BN1583" s="65"/>
      <c r="BO1583" s="65"/>
      <c r="BP1583" s="65"/>
      <c r="BQ1583" s="65"/>
      <c r="BR1583" s="65"/>
      <c r="BS1583" s="65"/>
      <c r="BT1583" s="65"/>
      <c r="BU1583" s="65"/>
      <c r="BV1583" s="65"/>
      <c r="BW1583" s="65"/>
      <c r="BX1583" s="65"/>
      <c r="BY1583" s="65"/>
      <c r="BZ1583" s="65"/>
      <c r="CA1583" s="65"/>
      <c r="CB1583" s="65"/>
      <c r="CC1583" s="65"/>
      <c r="CD1583" s="65"/>
      <c r="CE1583" s="65"/>
      <c r="CF1583" s="65"/>
      <c r="CG1583" s="65"/>
      <c r="CH1583" s="65"/>
      <c r="CI1583" s="65"/>
      <c r="CJ1583" s="65"/>
      <c r="CK1583" s="65"/>
      <c r="CL1583" s="65"/>
      <c r="CM1583" s="65"/>
      <c r="CN1583" s="65"/>
      <c r="CO1583" s="65"/>
      <c r="CP1583" s="65"/>
      <c r="CQ1583" s="65"/>
      <c r="CR1583" s="65"/>
      <c r="CS1583" s="65"/>
      <c r="CT1583" s="65"/>
      <c r="CU1583" s="65"/>
      <c r="CV1583" s="65"/>
      <c r="CW1583" s="65"/>
      <c r="CX1583" s="65"/>
      <c r="CY1583" s="65"/>
      <c r="CZ1583" s="65"/>
      <c r="DA1583" s="65"/>
      <c r="DB1583" s="65"/>
      <c r="DC1583" s="65"/>
      <c r="DD1583" s="65"/>
      <c r="DE1583" s="65"/>
      <c r="DF1583" s="65"/>
      <c r="DG1583" s="65"/>
      <c r="DH1583" s="65"/>
      <c r="DI1583" s="65"/>
      <c r="DJ1583" s="65"/>
      <c r="DK1583" s="65"/>
      <c r="DL1583" s="65"/>
      <c r="DM1583" s="65"/>
      <c r="DN1583" s="65"/>
      <c r="DO1583" s="65"/>
      <c r="DP1583" s="65"/>
      <c r="DQ1583" s="65"/>
      <c r="DR1583" s="65"/>
      <c r="DS1583" s="65"/>
      <c r="DT1583" s="65"/>
      <c r="DU1583" s="65"/>
      <c r="DV1583" s="65"/>
      <c r="DW1583" s="65"/>
      <c r="DX1583" s="65"/>
      <c r="DY1583" s="65"/>
      <c r="DZ1583" s="65"/>
      <c r="EA1583" s="65"/>
    </row>
    <row r="1584" spans="1:131" x14ac:dyDescent="0.25">
      <c r="A1584" s="65"/>
      <c r="B1584" s="65"/>
      <c r="C1584" s="65"/>
      <c r="D1584" s="65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65"/>
      <c r="X1584" s="65"/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  <c r="AL1584" s="65"/>
      <c r="AM1584" s="65"/>
      <c r="AN1584" s="65"/>
      <c r="AO1584" s="65"/>
      <c r="AP1584" s="65"/>
      <c r="AQ1584" s="65"/>
      <c r="AR1584" s="65"/>
      <c r="AS1584" s="65"/>
      <c r="AT1584" s="65"/>
      <c r="AU1584" s="65"/>
      <c r="AV1584" s="65"/>
      <c r="AW1584" s="65"/>
      <c r="AX1584" s="65"/>
      <c r="AY1584" s="65"/>
      <c r="AZ1584" s="65"/>
      <c r="BA1584" s="65"/>
      <c r="BB1584" s="65"/>
      <c r="BC1584" s="65"/>
      <c r="BD1584" s="65"/>
      <c r="BE1584" s="65"/>
      <c r="BF1584" s="65"/>
      <c r="BG1584" s="65"/>
      <c r="BH1584" s="65"/>
      <c r="BI1584" s="65"/>
      <c r="BJ1584" s="65"/>
      <c r="BK1584" s="65"/>
      <c r="BL1584" s="65"/>
      <c r="BM1584" s="65"/>
      <c r="BN1584" s="65"/>
      <c r="BO1584" s="65"/>
      <c r="BP1584" s="65"/>
      <c r="BQ1584" s="65"/>
      <c r="BR1584" s="65"/>
      <c r="BS1584" s="65"/>
      <c r="BT1584" s="65"/>
      <c r="BU1584" s="65"/>
      <c r="BV1584" s="65"/>
      <c r="BW1584" s="65"/>
      <c r="BX1584" s="65"/>
      <c r="BY1584" s="65"/>
      <c r="BZ1584" s="65"/>
      <c r="CA1584" s="65"/>
      <c r="CB1584" s="65"/>
      <c r="CC1584" s="65"/>
      <c r="CD1584" s="65"/>
      <c r="CE1584" s="65"/>
      <c r="CF1584" s="65"/>
      <c r="CG1584" s="65"/>
      <c r="CH1584" s="65"/>
      <c r="CI1584" s="65"/>
      <c r="CJ1584" s="65"/>
      <c r="CK1584" s="65"/>
      <c r="CL1584" s="65"/>
      <c r="CM1584" s="65"/>
      <c r="CN1584" s="65"/>
      <c r="CO1584" s="65"/>
      <c r="CP1584" s="65"/>
      <c r="CQ1584" s="65"/>
      <c r="CR1584" s="65"/>
      <c r="CS1584" s="65"/>
      <c r="CT1584" s="65"/>
      <c r="CU1584" s="65"/>
      <c r="CV1584" s="65"/>
      <c r="CW1584" s="65"/>
      <c r="CX1584" s="65"/>
      <c r="CY1584" s="65"/>
      <c r="CZ1584" s="65"/>
      <c r="DA1584" s="65"/>
      <c r="DB1584" s="65"/>
      <c r="DC1584" s="65"/>
      <c r="DD1584" s="65"/>
      <c r="DE1584" s="65"/>
      <c r="DF1584" s="65"/>
      <c r="DG1584" s="65"/>
      <c r="DH1584" s="65"/>
      <c r="DI1584" s="65"/>
      <c r="DJ1584" s="65"/>
      <c r="DK1584" s="65"/>
      <c r="DL1584" s="65"/>
      <c r="DM1584" s="65"/>
      <c r="DN1584" s="65"/>
      <c r="DO1584" s="65"/>
      <c r="DP1584" s="65"/>
      <c r="DQ1584" s="65"/>
      <c r="DR1584" s="65"/>
      <c r="DS1584" s="65"/>
      <c r="DT1584" s="65"/>
      <c r="DU1584" s="65"/>
      <c r="DV1584" s="65"/>
      <c r="DW1584" s="65"/>
      <c r="DX1584" s="65"/>
      <c r="DY1584" s="65"/>
      <c r="DZ1584" s="65"/>
      <c r="EA1584" s="65"/>
    </row>
    <row r="1585" spans="1:131" x14ac:dyDescent="0.25">
      <c r="A1585" s="65"/>
      <c r="B1585" s="65"/>
      <c r="C1585" s="65"/>
      <c r="D1585" s="65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65"/>
      <c r="X1585" s="65"/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  <c r="AL1585" s="65"/>
      <c r="AM1585" s="65"/>
      <c r="AN1585" s="65"/>
      <c r="AO1585" s="65"/>
      <c r="AP1585" s="65"/>
      <c r="AQ1585" s="65"/>
      <c r="AR1585" s="65"/>
      <c r="AS1585" s="65"/>
      <c r="AT1585" s="65"/>
      <c r="AU1585" s="65"/>
      <c r="AV1585" s="65"/>
      <c r="AW1585" s="65"/>
      <c r="AX1585" s="65"/>
      <c r="AY1585" s="65"/>
      <c r="AZ1585" s="65"/>
      <c r="BA1585" s="65"/>
      <c r="BB1585" s="65"/>
      <c r="BC1585" s="65"/>
      <c r="BD1585" s="65"/>
      <c r="BE1585" s="65"/>
      <c r="BF1585" s="65"/>
      <c r="BG1585" s="65"/>
      <c r="BH1585" s="65"/>
      <c r="BI1585" s="65"/>
      <c r="BJ1585" s="65"/>
      <c r="BK1585" s="65"/>
      <c r="BL1585" s="65"/>
      <c r="BM1585" s="65"/>
      <c r="BN1585" s="65"/>
      <c r="BO1585" s="65"/>
      <c r="BP1585" s="65"/>
      <c r="BQ1585" s="65"/>
      <c r="BR1585" s="65"/>
      <c r="BS1585" s="65"/>
      <c r="BT1585" s="65"/>
      <c r="BU1585" s="65"/>
      <c r="BV1585" s="65"/>
      <c r="BW1585" s="65"/>
      <c r="BX1585" s="65"/>
      <c r="BY1585" s="65"/>
      <c r="BZ1585" s="65"/>
      <c r="CA1585" s="65"/>
      <c r="CB1585" s="65"/>
      <c r="CC1585" s="65"/>
      <c r="CD1585" s="65"/>
      <c r="CE1585" s="65"/>
      <c r="CF1585" s="65"/>
      <c r="CG1585" s="65"/>
      <c r="CH1585" s="65"/>
      <c r="CI1585" s="65"/>
      <c r="CJ1585" s="65"/>
      <c r="CK1585" s="65"/>
      <c r="CL1585" s="65"/>
      <c r="CM1585" s="65"/>
      <c r="CN1585" s="65"/>
      <c r="CO1585" s="65"/>
      <c r="CP1585" s="65"/>
      <c r="CQ1585" s="65"/>
      <c r="CR1585" s="65"/>
      <c r="CS1585" s="65"/>
      <c r="CT1585" s="65"/>
      <c r="CU1585" s="65"/>
      <c r="CV1585" s="65"/>
      <c r="CW1585" s="65"/>
      <c r="CX1585" s="65"/>
      <c r="CY1585" s="65"/>
      <c r="CZ1585" s="65"/>
      <c r="DA1585" s="65"/>
      <c r="DB1585" s="65"/>
      <c r="DC1585" s="65"/>
      <c r="DD1585" s="65"/>
      <c r="DE1585" s="65"/>
      <c r="DF1585" s="65"/>
      <c r="DG1585" s="65"/>
      <c r="DH1585" s="65"/>
      <c r="DI1585" s="65"/>
      <c r="DJ1585" s="65"/>
      <c r="DK1585" s="65"/>
      <c r="DL1585" s="65"/>
      <c r="DM1585" s="65"/>
      <c r="DN1585" s="65"/>
      <c r="DO1585" s="65"/>
      <c r="DP1585" s="65"/>
      <c r="DQ1585" s="65"/>
      <c r="DR1585" s="65"/>
      <c r="DS1585" s="65"/>
      <c r="DT1585" s="65"/>
      <c r="DU1585" s="65"/>
      <c r="DV1585" s="65"/>
      <c r="DW1585" s="65"/>
      <c r="DX1585" s="65"/>
      <c r="DY1585" s="65"/>
      <c r="DZ1585" s="65"/>
      <c r="EA1585" s="65"/>
    </row>
    <row r="1586" spans="1:131" x14ac:dyDescent="0.25">
      <c r="A1586" s="65"/>
      <c r="B1586" s="65"/>
      <c r="C1586" s="65"/>
      <c r="D1586" s="65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65"/>
      <c r="X1586" s="65"/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  <c r="AL1586" s="65"/>
      <c r="AM1586" s="65"/>
      <c r="AN1586" s="65"/>
      <c r="AO1586" s="65"/>
      <c r="AP1586" s="65"/>
      <c r="AQ1586" s="65"/>
      <c r="AR1586" s="65"/>
      <c r="AS1586" s="65"/>
      <c r="AT1586" s="65"/>
      <c r="AU1586" s="65"/>
      <c r="AV1586" s="65"/>
      <c r="AW1586" s="65"/>
      <c r="AX1586" s="65"/>
      <c r="AY1586" s="65"/>
      <c r="AZ1586" s="65"/>
      <c r="BA1586" s="65"/>
      <c r="BB1586" s="65"/>
      <c r="BC1586" s="65"/>
      <c r="BD1586" s="65"/>
      <c r="BE1586" s="65"/>
      <c r="BF1586" s="65"/>
      <c r="BG1586" s="65"/>
      <c r="BH1586" s="65"/>
      <c r="BI1586" s="65"/>
      <c r="BJ1586" s="65"/>
      <c r="BK1586" s="65"/>
      <c r="BL1586" s="65"/>
      <c r="BM1586" s="65"/>
      <c r="BN1586" s="65"/>
      <c r="BO1586" s="65"/>
      <c r="BP1586" s="65"/>
      <c r="BQ1586" s="65"/>
      <c r="BR1586" s="65"/>
      <c r="BS1586" s="65"/>
      <c r="BT1586" s="65"/>
      <c r="BU1586" s="65"/>
      <c r="BV1586" s="65"/>
      <c r="BW1586" s="65"/>
      <c r="BX1586" s="65"/>
      <c r="BY1586" s="65"/>
      <c r="BZ1586" s="65"/>
      <c r="CA1586" s="65"/>
      <c r="CB1586" s="65"/>
      <c r="CC1586" s="65"/>
      <c r="CD1586" s="65"/>
      <c r="CE1586" s="65"/>
      <c r="CF1586" s="65"/>
      <c r="CG1586" s="65"/>
      <c r="CH1586" s="65"/>
      <c r="CI1586" s="65"/>
      <c r="CJ1586" s="65"/>
      <c r="CK1586" s="65"/>
      <c r="CL1586" s="65"/>
      <c r="CM1586" s="65"/>
      <c r="CN1586" s="65"/>
      <c r="CO1586" s="65"/>
      <c r="CP1586" s="65"/>
      <c r="CQ1586" s="65"/>
      <c r="CR1586" s="65"/>
      <c r="CS1586" s="65"/>
      <c r="CT1586" s="65"/>
      <c r="CU1586" s="65"/>
      <c r="CV1586" s="65"/>
      <c r="CW1586" s="65"/>
      <c r="CX1586" s="65"/>
      <c r="CY1586" s="65"/>
      <c r="CZ1586" s="65"/>
      <c r="DA1586" s="65"/>
      <c r="DB1586" s="65"/>
      <c r="DC1586" s="65"/>
      <c r="DD1586" s="65"/>
      <c r="DE1586" s="65"/>
      <c r="DF1586" s="65"/>
      <c r="DG1586" s="65"/>
      <c r="DH1586" s="65"/>
      <c r="DI1586" s="65"/>
      <c r="DJ1586" s="65"/>
      <c r="DK1586" s="65"/>
      <c r="DL1586" s="65"/>
      <c r="DM1586" s="65"/>
      <c r="DN1586" s="65"/>
      <c r="DO1586" s="65"/>
      <c r="DP1586" s="65"/>
      <c r="DQ1586" s="65"/>
      <c r="DR1586" s="65"/>
      <c r="DS1586" s="65"/>
      <c r="DT1586" s="65"/>
      <c r="DU1586" s="65"/>
      <c r="DV1586" s="65"/>
      <c r="DW1586" s="65"/>
      <c r="DX1586" s="65"/>
      <c r="DY1586" s="65"/>
      <c r="DZ1586" s="65"/>
      <c r="EA1586" s="65"/>
    </row>
    <row r="1587" spans="1:131" x14ac:dyDescent="0.25">
      <c r="A1587" s="65"/>
      <c r="B1587" s="65"/>
      <c r="C1587" s="65"/>
      <c r="D1587" s="65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65"/>
      <c r="X1587" s="65"/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  <c r="AL1587" s="65"/>
      <c r="AM1587" s="65"/>
      <c r="AN1587" s="65"/>
      <c r="AO1587" s="65"/>
      <c r="AP1587" s="65"/>
      <c r="AQ1587" s="65"/>
      <c r="AR1587" s="65"/>
      <c r="AS1587" s="65"/>
      <c r="AT1587" s="65"/>
      <c r="AU1587" s="65"/>
      <c r="AV1587" s="65"/>
      <c r="AW1587" s="65"/>
      <c r="AX1587" s="65"/>
      <c r="AY1587" s="65"/>
      <c r="AZ1587" s="65"/>
      <c r="BA1587" s="65"/>
      <c r="BB1587" s="65"/>
      <c r="BC1587" s="65"/>
      <c r="BD1587" s="65"/>
      <c r="BE1587" s="65"/>
      <c r="BF1587" s="65"/>
      <c r="BG1587" s="65"/>
      <c r="BH1587" s="65"/>
      <c r="BI1587" s="65"/>
      <c r="BJ1587" s="65"/>
      <c r="BK1587" s="65"/>
      <c r="BL1587" s="65"/>
      <c r="BM1587" s="65"/>
      <c r="BN1587" s="65"/>
      <c r="BO1587" s="65"/>
      <c r="BP1587" s="65"/>
      <c r="BQ1587" s="65"/>
      <c r="BR1587" s="65"/>
      <c r="BS1587" s="65"/>
      <c r="BT1587" s="65"/>
      <c r="BU1587" s="65"/>
      <c r="BV1587" s="65"/>
      <c r="BW1587" s="65"/>
      <c r="BX1587" s="65"/>
      <c r="BY1587" s="65"/>
      <c r="BZ1587" s="65"/>
      <c r="CA1587" s="65"/>
      <c r="CB1587" s="65"/>
      <c r="CC1587" s="65"/>
      <c r="CD1587" s="65"/>
      <c r="CE1587" s="65"/>
      <c r="CF1587" s="65"/>
      <c r="CG1587" s="65"/>
      <c r="CH1587" s="65"/>
      <c r="CI1587" s="65"/>
      <c r="CJ1587" s="65"/>
      <c r="CK1587" s="65"/>
      <c r="CL1587" s="65"/>
      <c r="CM1587" s="65"/>
      <c r="CN1587" s="65"/>
      <c r="CO1587" s="65"/>
      <c r="CP1587" s="65"/>
      <c r="CQ1587" s="65"/>
      <c r="CR1587" s="65"/>
      <c r="CS1587" s="65"/>
      <c r="CT1587" s="65"/>
      <c r="CU1587" s="65"/>
      <c r="CV1587" s="65"/>
      <c r="CW1587" s="65"/>
      <c r="CX1587" s="65"/>
      <c r="CY1587" s="65"/>
      <c r="CZ1587" s="65"/>
      <c r="DA1587" s="65"/>
      <c r="DB1587" s="65"/>
      <c r="DC1587" s="65"/>
      <c r="DD1587" s="65"/>
      <c r="DE1587" s="65"/>
      <c r="DF1587" s="65"/>
      <c r="DG1587" s="65"/>
      <c r="DH1587" s="65"/>
      <c r="DI1587" s="65"/>
      <c r="DJ1587" s="65"/>
      <c r="DK1587" s="65"/>
      <c r="DL1587" s="65"/>
      <c r="DM1587" s="65"/>
      <c r="DN1587" s="65"/>
      <c r="DO1587" s="65"/>
      <c r="DP1587" s="65"/>
      <c r="DQ1587" s="65"/>
      <c r="DR1587" s="65"/>
      <c r="DS1587" s="65"/>
      <c r="DT1587" s="65"/>
      <c r="DU1587" s="65"/>
      <c r="DV1587" s="65"/>
      <c r="DW1587" s="65"/>
      <c r="DX1587" s="65"/>
      <c r="DY1587" s="65"/>
      <c r="DZ1587" s="65"/>
      <c r="EA1587" s="65"/>
    </row>
    <row r="1588" spans="1:131" x14ac:dyDescent="0.25">
      <c r="A1588" s="65"/>
      <c r="B1588" s="65"/>
      <c r="C1588" s="65"/>
      <c r="D1588" s="65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65"/>
      <c r="X1588" s="65"/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  <c r="AL1588" s="65"/>
      <c r="AM1588" s="65"/>
      <c r="AN1588" s="65"/>
      <c r="AO1588" s="65"/>
      <c r="AP1588" s="65"/>
      <c r="AQ1588" s="65"/>
      <c r="AR1588" s="65"/>
      <c r="AS1588" s="65"/>
      <c r="AT1588" s="65"/>
      <c r="AU1588" s="65"/>
      <c r="AV1588" s="65"/>
      <c r="AW1588" s="65"/>
      <c r="AX1588" s="65"/>
      <c r="AY1588" s="65"/>
      <c r="AZ1588" s="65"/>
      <c r="BA1588" s="65"/>
      <c r="BB1588" s="65"/>
      <c r="BC1588" s="65"/>
      <c r="BD1588" s="65"/>
      <c r="BE1588" s="65"/>
      <c r="BF1588" s="65"/>
      <c r="BG1588" s="65"/>
      <c r="BH1588" s="65"/>
      <c r="BI1588" s="65"/>
      <c r="BJ1588" s="65"/>
      <c r="BK1588" s="65"/>
      <c r="BL1588" s="65"/>
      <c r="BM1588" s="65"/>
      <c r="BN1588" s="65"/>
      <c r="BO1588" s="65"/>
      <c r="BP1588" s="65"/>
      <c r="BQ1588" s="65"/>
      <c r="BR1588" s="65"/>
      <c r="BS1588" s="65"/>
      <c r="BT1588" s="65"/>
      <c r="BU1588" s="65"/>
      <c r="BV1588" s="65"/>
      <c r="BW1588" s="65"/>
      <c r="BX1588" s="65"/>
      <c r="BY1588" s="65"/>
      <c r="BZ1588" s="65"/>
      <c r="CA1588" s="65"/>
      <c r="CB1588" s="65"/>
      <c r="CC1588" s="65"/>
      <c r="CD1588" s="65"/>
      <c r="CE1588" s="65"/>
      <c r="CF1588" s="65"/>
      <c r="CG1588" s="65"/>
      <c r="CH1588" s="65"/>
      <c r="CI1588" s="65"/>
      <c r="CJ1588" s="65"/>
      <c r="CK1588" s="65"/>
      <c r="CL1588" s="65"/>
      <c r="CM1588" s="65"/>
      <c r="CN1588" s="65"/>
      <c r="CO1588" s="65"/>
      <c r="CP1588" s="65"/>
      <c r="CQ1588" s="65"/>
      <c r="CR1588" s="65"/>
      <c r="CS1588" s="65"/>
      <c r="CT1588" s="65"/>
      <c r="CU1588" s="65"/>
      <c r="CV1588" s="65"/>
      <c r="CW1588" s="65"/>
      <c r="CX1588" s="65"/>
      <c r="CY1588" s="65"/>
      <c r="CZ1588" s="65"/>
      <c r="DA1588" s="65"/>
      <c r="DB1588" s="65"/>
      <c r="DC1588" s="65"/>
      <c r="DD1588" s="65"/>
      <c r="DE1588" s="65"/>
      <c r="DF1588" s="65"/>
      <c r="DG1588" s="65"/>
      <c r="DH1588" s="65"/>
      <c r="DI1588" s="65"/>
      <c r="DJ1588" s="65"/>
      <c r="DK1588" s="65"/>
      <c r="DL1588" s="65"/>
      <c r="DM1588" s="65"/>
      <c r="DN1588" s="65"/>
      <c r="DO1588" s="65"/>
      <c r="DP1588" s="65"/>
      <c r="DQ1588" s="65"/>
      <c r="DR1588" s="65"/>
      <c r="DS1588" s="65"/>
      <c r="DT1588" s="65"/>
      <c r="DU1588" s="65"/>
      <c r="DV1588" s="65"/>
      <c r="DW1588" s="65"/>
      <c r="DX1588" s="65"/>
      <c r="DY1588" s="65"/>
      <c r="DZ1588" s="65"/>
      <c r="EA1588" s="65"/>
    </row>
    <row r="1589" spans="1:131" x14ac:dyDescent="0.25">
      <c r="A1589" s="65"/>
      <c r="B1589" s="65"/>
      <c r="C1589" s="65"/>
      <c r="D1589" s="65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65"/>
      <c r="X1589" s="65"/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  <c r="AL1589" s="65"/>
      <c r="AM1589" s="65"/>
      <c r="AN1589" s="65"/>
      <c r="AO1589" s="65"/>
      <c r="AP1589" s="65"/>
      <c r="AQ1589" s="65"/>
      <c r="AR1589" s="65"/>
      <c r="AS1589" s="65"/>
      <c r="AT1589" s="65"/>
      <c r="AU1589" s="65"/>
      <c r="AV1589" s="65"/>
      <c r="AW1589" s="65"/>
      <c r="AX1589" s="65"/>
      <c r="AY1589" s="65"/>
      <c r="AZ1589" s="65"/>
      <c r="BA1589" s="65"/>
      <c r="BB1589" s="65"/>
      <c r="BC1589" s="65"/>
      <c r="BD1589" s="65"/>
      <c r="BE1589" s="65"/>
      <c r="BF1589" s="65"/>
      <c r="BG1589" s="65"/>
      <c r="BH1589" s="65"/>
      <c r="BI1589" s="65"/>
      <c r="BJ1589" s="65"/>
      <c r="BK1589" s="65"/>
      <c r="BL1589" s="65"/>
      <c r="BM1589" s="65"/>
      <c r="BN1589" s="65"/>
      <c r="BO1589" s="65"/>
      <c r="BP1589" s="65"/>
      <c r="BQ1589" s="65"/>
      <c r="BR1589" s="65"/>
      <c r="BS1589" s="65"/>
      <c r="BT1589" s="65"/>
      <c r="BU1589" s="65"/>
      <c r="BV1589" s="65"/>
      <c r="BW1589" s="65"/>
      <c r="BX1589" s="65"/>
      <c r="BY1589" s="65"/>
      <c r="BZ1589" s="65"/>
      <c r="CA1589" s="65"/>
      <c r="CB1589" s="65"/>
      <c r="CC1589" s="65"/>
      <c r="CD1589" s="65"/>
      <c r="CE1589" s="65"/>
      <c r="CF1589" s="65"/>
      <c r="CG1589" s="65"/>
      <c r="CH1589" s="65"/>
      <c r="CI1589" s="65"/>
      <c r="CJ1589" s="65"/>
      <c r="CK1589" s="65"/>
      <c r="CL1589" s="65"/>
      <c r="CM1589" s="65"/>
      <c r="CN1589" s="65"/>
      <c r="CO1589" s="65"/>
      <c r="CP1589" s="65"/>
      <c r="CQ1589" s="65"/>
      <c r="CR1589" s="65"/>
      <c r="CS1589" s="65"/>
      <c r="CT1589" s="65"/>
      <c r="CU1589" s="65"/>
      <c r="CV1589" s="65"/>
      <c r="CW1589" s="65"/>
      <c r="CX1589" s="65"/>
      <c r="CY1589" s="65"/>
      <c r="CZ1589" s="65"/>
      <c r="DA1589" s="65"/>
      <c r="DB1589" s="65"/>
      <c r="DC1589" s="65"/>
      <c r="DD1589" s="65"/>
      <c r="DE1589" s="65"/>
      <c r="DF1589" s="65"/>
      <c r="DG1589" s="65"/>
      <c r="DH1589" s="65"/>
      <c r="DI1589" s="65"/>
      <c r="DJ1589" s="65"/>
      <c r="DK1589" s="65"/>
      <c r="DL1589" s="65"/>
      <c r="DM1589" s="65"/>
      <c r="DN1589" s="65"/>
      <c r="DO1589" s="65"/>
      <c r="DP1589" s="65"/>
      <c r="DQ1589" s="65"/>
      <c r="DR1589" s="65"/>
      <c r="DS1589" s="65"/>
      <c r="DT1589" s="65"/>
      <c r="DU1589" s="65"/>
      <c r="DV1589" s="65"/>
      <c r="DW1589" s="65"/>
      <c r="DX1589" s="65"/>
      <c r="DY1589" s="65"/>
      <c r="DZ1589" s="65"/>
      <c r="EA1589" s="65"/>
    </row>
    <row r="1590" spans="1:131" x14ac:dyDescent="0.25">
      <c r="A1590" s="65"/>
      <c r="B1590" s="65"/>
      <c r="C1590" s="65"/>
      <c r="D1590" s="65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65"/>
      <c r="X1590" s="65"/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  <c r="AL1590" s="65"/>
      <c r="AM1590" s="65"/>
      <c r="AN1590" s="65"/>
      <c r="AO1590" s="65"/>
      <c r="AP1590" s="65"/>
      <c r="AQ1590" s="65"/>
      <c r="AR1590" s="65"/>
      <c r="AS1590" s="65"/>
      <c r="AT1590" s="65"/>
      <c r="AU1590" s="65"/>
      <c r="AV1590" s="65"/>
      <c r="AW1590" s="65"/>
      <c r="AX1590" s="65"/>
      <c r="AY1590" s="65"/>
      <c r="AZ1590" s="65"/>
      <c r="BA1590" s="65"/>
      <c r="BB1590" s="65"/>
      <c r="BC1590" s="65"/>
      <c r="BD1590" s="65"/>
      <c r="BE1590" s="65"/>
      <c r="BF1590" s="65"/>
      <c r="BG1590" s="65"/>
      <c r="BH1590" s="65"/>
      <c r="BI1590" s="65"/>
      <c r="BJ1590" s="65"/>
      <c r="BK1590" s="65"/>
      <c r="BL1590" s="65"/>
      <c r="BM1590" s="65"/>
      <c r="BN1590" s="65"/>
      <c r="BO1590" s="65"/>
      <c r="BP1590" s="65"/>
      <c r="BQ1590" s="65"/>
      <c r="BR1590" s="65"/>
      <c r="BS1590" s="65"/>
      <c r="BT1590" s="65"/>
      <c r="BU1590" s="65"/>
      <c r="BV1590" s="65"/>
      <c r="BW1590" s="65"/>
      <c r="BX1590" s="65"/>
      <c r="BY1590" s="65"/>
      <c r="BZ1590" s="65"/>
      <c r="CA1590" s="65"/>
      <c r="CB1590" s="65"/>
      <c r="CC1590" s="65"/>
      <c r="CD1590" s="65"/>
      <c r="CE1590" s="65"/>
      <c r="CF1590" s="65"/>
      <c r="CG1590" s="65"/>
      <c r="CH1590" s="65"/>
      <c r="CI1590" s="65"/>
      <c r="CJ1590" s="65"/>
      <c r="CK1590" s="65"/>
      <c r="CL1590" s="65"/>
      <c r="CM1590" s="65"/>
      <c r="CN1590" s="65"/>
      <c r="CO1590" s="65"/>
      <c r="CP1590" s="65"/>
      <c r="CQ1590" s="65"/>
      <c r="CR1590" s="65"/>
      <c r="CS1590" s="65"/>
      <c r="CT1590" s="65"/>
      <c r="CU1590" s="65"/>
      <c r="CV1590" s="65"/>
      <c r="CW1590" s="65"/>
      <c r="CX1590" s="65"/>
      <c r="CY1590" s="65"/>
      <c r="CZ1590" s="65"/>
      <c r="DA1590" s="65"/>
      <c r="DB1590" s="65"/>
      <c r="DC1590" s="65"/>
      <c r="DD1590" s="65"/>
      <c r="DE1590" s="65"/>
      <c r="DF1590" s="65"/>
      <c r="DG1590" s="65"/>
      <c r="DH1590" s="65"/>
      <c r="DI1590" s="65"/>
      <c r="DJ1590" s="65"/>
      <c r="DK1590" s="65"/>
      <c r="DL1590" s="65"/>
      <c r="DM1590" s="65"/>
      <c r="DN1590" s="65"/>
      <c r="DO1590" s="65"/>
      <c r="DP1590" s="65"/>
      <c r="DQ1590" s="65"/>
      <c r="DR1590" s="65"/>
      <c r="DS1590" s="65"/>
      <c r="DT1590" s="65"/>
      <c r="DU1590" s="65"/>
      <c r="DV1590" s="65"/>
      <c r="DW1590" s="65"/>
      <c r="DX1590" s="65"/>
      <c r="DY1590" s="65"/>
      <c r="DZ1590" s="65"/>
      <c r="EA1590" s="65"/>
    </row>
    <row r="1591" spans="1:131" x14ac:dyDescent="0.25">
      <c r="A1591" s="65"/>
      <c r="B1591" s="65"/>
      <c r="C1591" s="65"/>
      <c r="D1591" s="65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65"/>
      <c r="X1591" s="65"/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  <c r="AL1591" s="65"/>
      <c r="AM1591" s="65"/>
      <c r="AN1591" s="65"/>
      <c r="AO1591" s="65"/>
      <c r="AP1591" s="65"/>
      <c r="AQ1591" s="65"/>
      <c r="AR1591" s="65"/>
      <c r="AS1591" s="65"/>
      <c r="AT1591" s="65"/>
      <c r="AU1591" s="65"/>
      <c r="AV1591" s="65"/>
      <c r="AW1591" s="65"/>
      <c r="AX1591" s="65"/>
      <c r="AY1591" s="65"/>
      <c r="AZ1591" s="65"/>
      <c r="BA1591" s="65"/>
      <c r="BB1591" s="65"/>
      <c r="BC1591" s="65"/>
      <c r="BD1591" s="65"/>
      <c r="BE1591" s="65"/>
      <c r="BF1591" s="65"/>
      <c r="BG1591" s="65"/>
      <c r="BH1591" s="65"/>
      <c r="BI1591" s="65"/>
      <c r="BJ1591" s="65"/>
      <c r="BK1591" s="65"/>
      <c r="BL1591" s="65"/>
      <c r="BM1591" s="65"/>
      <c r="BN1591" s="65"/>
      <c r="BO1591" s="65"/>
      <c r="BP1591" s="65"/>
      <c r="BQ1591" s="65"/>
      <c r="BR1591" s="65"/>
      <c r="BS1591" s="65"/>
      <c r="BT1591" s="65"/>
      <c r="BU1591" s="65"/>
      <c r="BV1591" s="65"/>
      <c r="BW1591" s="65"/>
      <c r="BX1591" s="65"/>
      <c r="BY1591" s="65"/>
      <c r="BZ1591" s="65"/>
      <c r="CA1591" s="65"/>
      <c r="CB1591" s="65"/>
      <c r="CC1591" s="65"/>
      <c r="CD1591" s="65"/>
      <c r="CE1591" s="65"/>
      <c r="CF1591" s="65"/>
      <c r="CG1591" s="65"/>
      <c r="CH1591" s="65"/>
      <c r="CI1591" s="65"/>
      <c r="CJ1591" s="65"/>
      <c r="CK1591" s="65"/>
      <c r="CL1591" s="65"/>
      <c r="CM1591" s="65"/>
      <c r="CN1591" s="65"/>
      <c r="CO1591" s="65"/>
      <c r="CP1591" s="65"/>
      <c r="CQ1591" s="65"/>
      <c r="CR1591" s="65"/>
      <c r="CS1591" s="65"/>
      <c r="CT1591" s="65"/>
      <c r="CU1591" s="65"/>
      <c r="CV1591" s="65"/>
      <c r="CW1591" s="65"/>
      <c r="CX1591" s="65"/>
      <c r="CY1591" s="65"/>
      <c r="CZ1591" s="65"/>
      <c r="DA1591" s="65"/>
      <c r="DB1591" s="65"/>
      <c r="DC1591" s="65"/>
      <c r="DD1591" s="65"/>
      <c r="DE1591" s="65"/>
      <c r="DF1591" s="65"/>
      <c r="DG1591" s="65"/>
      <c r="DH1591" s="65"/>
      <c r="DI1591" s="65"/>
      <c r="DJ1591" s="65"/>
      <c r="DK1591" s="65"/>
      <c r="DL1591" s="65"/>
      <c r="DM1591" s="65"/>
      <c r="DN1591" s="65"/>
      <c r="DO1591" s="65"/>
      <c r="DP1591" s="65"/>
      <c r="DQ1591" s="65"/>
      <c r="DR1591" s="65"/>
      <c r="DS1591" s="65"/>
      <c r="DT1591" s="65"/>
      <c r="DU1591" s="65"/>
      <c r="DV1591" s="65"/>
      <c r="DW1591" s="65"/>
      <c r="DX1591" s="65"/>
      <c r="DY1591" s="65"/>
      <c r="DZ1591" s="65"/>
      <c r="EA1591" s="65"/>
    </row>
    <row r="1592" spans="1:131" x14ac:dyDescent="0.25">
      <c r="A1592" s="65"/>
      <c r="B1592" s="65"/>
      <c r="C1592" s="65"/>
      <c r="D1592" s="65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65"/>
      <c r="X1592" s="65"/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  <c r="AL1592" s="65"/>
      <c r="AM1592" s="65"/>
      <c r="AN1592" s="65"/>
      <c r="AO1592" s="65"/>
      <c r="AP1592" s="65"/>
      <c r="AQ1592" s="65"/>
      <c r="AR1592" s="65"/>
      <c r="AS1592" s="65"/>
      <c r="AT1592" s="65"/>
      <c r="AU1592" s="65"/>
      <c r="AV1592" s="65"/>
      <c r="AW1592" s="65"/>
      <c r="AX1592" s="65"/>
      <c r="AY1592" s="65"/>
      <c r="AZ1592" s="65"/>
      <c r="BA1592" s="65"/>
      <c r="BB1592" s="65"/>
      <c r="BC1592" s="65"/>
      <c r="BD1592" s="65"/>
      <c r="BE1592" s="65"/>
      <c r="BF1592" s="65"/>
      <c r="BG1592" s="65"/>
      <c r="BH1592" s="65"/>
      <c r="BI1592" s="65"/>
      <c r="BJ1592" s="65"/>
      <c r="BK1592" s="65"/>
      <c r="BL1592" s="65"/>
      <c r="BM1592" s="65"/>
      <c r="BN1592" s="65"/>
      <c r="BO1592" s="65"/>
      <c r="BP1592" s="65"/>
      <c r="BQ1592" s="65"/>
      <c r="BR1592" s="65"/>
      <c r="BS1592" s="65"/>
      <c r="BT1592" s="65"/>
      <c r="BU1592" s="65"/>
      <c r="BV1592" s="65"/>
      <c r="BW1592" s="65"/>
      <c r="BX1592" s="65"/>
      <c r="BY1592" s="65"/>
      <c r="BZ1592" s="65"/>
      <c r="CA1592" s="65"/>
      <c r="CB1592" s="65"/>
      <c r="CC1592" s="65"/>
      <c r="CD1592" s="65"/>
      <c r="CE1592" s="65"/>
      <c r="CF1592" s="65"/>
      <c r="CG1592" s="65"/>
      <c r="CH1592" s="65"/>
      <c r="CI1592" s="65"/>
      <c r="CJ1592" s="65"/>
      <c r="CK1592" s="65"/>
      <c r="CL1592" s="65"/>
      <c r="CM1592" s="65"/>
      <c r="CN1592" s="65"/>
      <c r="CO1592" s="65"/>
      <c r="CP1592" s="65"/>
      <c r="CQ1592" s="65"/>
      <c r="CR1592" s="65"/>
      <c r="CS1592" s="65"/>
      <c r="CT1592" s="65"/>
      <c r="CU1592" s="65"/>
      <c r="CV1592" s="65"/>
      <c r="CW1592" s="65"/>
      <c r="CX1592" s="65"/>
      <c r="CY1592" s="65"/>
      <c r="CZ1592" s="65"/>
      <c r="DA1592" s="65"/>
      <c r="DB1592" s="65"/>
      <c r="DC1592" s="65"/>
      <c r="DD1592" s="65"/>
      <c r="DE1592" s="65"/>
      <c r="DF1592" s="65"/>
      <c r="DG1592" s="65"/>
      <c r="DH1592" s="65"/>
      <c r="DI1592" s="65"/>
      <c r="DJ1592" s="65"/>
      <c r="DK1592" s="65"/>
      <c r="DL1592" s="65"/>
      <c r="DM1592" s="65"/>
      <c r="DN1592" s="65"/>
      <c r="DO1592" s="65"/>
      <c r="DP1592" s="65"/>
      <c r="DQ1592" s="65"/>
      <c r="DR1592" s="65"/>
      <c r="DS1592" s="65"/>
      <c r="DT1592" s="65"/>
      <c r="DU1592" s="65"/>
      <c r="DV1592" s="65"/>
      <c r="DW1592" s="65"/>
      <c r="DX1592" s="65"/>
      <c r="DY1592" s="65"/>
      <c r="DZ1592" s="65"/>
      <c r="EA1592" s="65"/>
    </row>
    <row r="1593" spans="1:131" x14ac:dyDescent="0.25">
      <c r="A1593" s="65"/>
      <c r="B1593" s="65"/>
      <c r="C1593" s="65"/>
      <c r="D1593" s="65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65"/>
      <c r="X1593" s="65"/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  <c r="AL1593" s="65"/>
      <c r="AM1593" s="65"/>
      <c r="AN1593" s="65"/>
      <c r="AO1593" s="65"/>
      <c r="AP1593" s="65"/>
      <c r="AQ1593" s="65"/>
      <c r="AR1593" s="65"/>
      <c r="AS1593" s="65"/>
      <c r="AT1593" s="65"/>
      <c r="AU1593" s="65"/>
      <c r="AV1593" s="65"/>
      <c r="AW1593" s="65"/>
      <c r="AX1593" s="65"/>
      <c r="AY1593" s="65"/>
      <c r="AZ1593" s="65"/>
      <c r="BA1593" s="65"/>
      <c r="BB1593" s="65"/>
      <c r="BC1593" s="65"/>
      <c r="BD1593" s="65"/>
      <c r="BE1593" s="65"/>
      <c r="BF1593" s="65"/>
      <c r="BG1593" s="65"/>
      <c r="BH1593" s="65"/>
      <c r="BI1593" s="65"/>
      <c r="BJ1593" s="65"/>
      <c r="BK1593" s="65"/>
      <c r="BL1593" s="65"/>
      <c r="BM1593" s="65"/>
      <c r="BN1593" s="65"/>
      <c r="BO1593" s="65"/>
      <c r="BP1593" s="65"/>
      <c r="BQ1593" s="65"/>
      <c r="BR1593" s="65"/>
      <c r="BS1593" s="65"/>
      <c r="BT1593" s="65"/>
      <c r="BU1593" s="65"/>
      <c r="BV1593" s="65"/>
      <c r="BW1593" s="65"/>
      <c r="BX1593" s="65"/>
      <c r="BY1593" s="65"/>
      <c r="BZ1593" s="65"/>
      <c r="CA1593" s="65"/>
      <c r="CB1593" s="65"/>
      <c r="CC1593" s="65"/>
      <c r="CD1593" s="65"/>
      <c r="CE1593" s="65"/>
      <c r="CF1593" s="65"/>
      <c r="CG1593" s="65"/>
      <c r="CH1593" s="65"/>
      <c r="CI1593" s="65"/>
      <c r="CJ1593" s="65"/>
      <c r="CK1593" s="65"/>
      <c r="CL1593" s="65"/>
      <c r="CM1593" s="65"/>
      <c r="CN1593" s="65"/>
      <c r="CO1593" s="65"/>
      <c r="CP1593" s="65"/>
      <c r="CQ1593" s="65"/>
      <c r="CR1593" s="65"/>
      <c r="CS1593" s="65"/>
      <c r="CT1593" s="65"/>
      <c r="CU1593" s="65"/>
      <c r="CV1593" s="65"/>
      <c r="CW1593" s="65"/>
      <c r="CX1593" s="65"/>
      <c r="CY1593" s="65"/>
      <c r="CZ1593" s="65"/>
      <c r="DA1593" s="65"/>
      <c r="DB1593" s="65"/>
      <c r="DC1593" s="65"/>
      <c r="DD1593" s="65"/>
      <c r="DE1593" s="65"/>
      <c r="DF1593" s="65"/>
      <c r="DG1593" s="65"/>
      <c r="DH1593" s="65"/>
      <c r="DI1593" s="65"/>
      <c r="DJ1593" s="65"/>
      <c r="DK1593" s="65"/>
      <c r="DL1593" s="65"/>
      <c r="DM1593" s="65"/>
      <c r="DN1593" s="65"/>
      <c r="DO1593" s="65"/>
      <c r="DP1593" s="65"/>
      <c r="DQ1593" s="65"/>
      <c r="DR1593" s="65"/>
      <c r="DS1593" s="65"/>
      <c r="DT1593" s="65"/>
      <c r="DU1593" s="65"/>
      <c r="DV1593" s="65"/>
      <c r="DW1593" s="65"/>
      <c r="DX1593" s="65"/>
      <c r="DY1593" s="65"/>
      <c r="DZ1593" s="65"/>
      <c r="EA1593" s="65"/>
    </row>
    <row r="1594" spans="1:131" x14ac:dyDescent="0.25">
      <c r="A1594" s="65"/>
      <c r="B1594" s="65"/>
      <c r="C1594" s="65"/>
      <c r="D1594" s="65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65"/>
      <c r="X1594" s="65"/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  <c r="AL1594" s="65"/>
      <c r="AM1594" s="65"/>
      <c r="AN1594" s="65"/>
      <c r="AO1594" s="65"/>
      <c r="AP1594" s="65"/>
      <c r="AQ1594" s="65"/>
      <c r="AR1594" s="65"/>
      <c r="AS1594" s="65"/>
      <c r="AT1594" s="65"/>
      <c r="AU1594" s="65"/>
      <c r="AV1594" s="65"/>
      <c r="AW1594" s="65"/>
      <c r="AX1594" s="65"/>
      <c r="AY1594" s="65"/>
      <c r="AZ1594" s="65"/>
      <c r="BA1594" s="65"/>
      <c r="BB1594" s="65"/>
      <c r="BC1594" s="65"/>
      <c r="BD1594" s="65"/>
      <c r="BE1594" s="65"/>
      <c r="BF1594" s="65"/>
      <c r="BG1594" s="65"/>
      <c r="BH1594" s="65"/>
      <c r="BI1594" s="65"/>
      <c r="BJ1594" s="65"/>
      <c r="BK1594" s="65"/>
      <c r="BL1594" s="65"/>
      <c r="BM1594" s="65"/>
      <c r="BN1594" s="65"/>
      <c r="BO1594" s="65"/>
      <c r="BP1594" s="65"/>
      <c r="BQ1594" s="65"/>
      <c r="BR1594" s="65"/>
      <c r="BS1594" s="65"/>
      <c r="BT1594" s="65"/>
      <c r="BU1594" s="65"/>
      <c r="BV1594" s="65"/>
      <c r="BW1594" s="65"/>
      <c r="BX1594" s="65"/>
      <c r="BY1594" s="65"/>
      <c r="BZ1594" s="65"/>
      <c r="CA1594" s="65"/>
      <c r="CB1594" s="65"/>
      <c r="CC1594" s="65"/>
      <c r="CD1594" s="65"/>
      <c r="CE1594" s="65"/>
      <c r="CF1594" s="65"/>
      <c r="CG1594" s="65"/>
      <c r="CH1594" s="65"/>
      <c r="CI1594" s="65"/>
      <c r="CJ1594" s="65"/>
      <c r="CK1594" s="65"/>
      <c r="CL1594" s="65"/>
      <c r="CM1594" s="65"/>
      <c r="CN1594" s="65"/>
      <c r="CO1594" s="65"/>
      <c r="CP1594" s="65"/>
      <c r="CQ1594" s="65"/>
      <c r="CR1594" s="65"/>
      <c r="CS1594" s="65"/>
      <c r="CT1594" s="65"/>
      <c r="CU1594" s="65"/>
      <c r="CV1594" s="65"/>
      <c r="CW1594" s="65"/>
      <c r="CX1594" s="65"/>
      <c r="CY1594" s="65"/>
      <c r="CZ1594" s="65"/>
      <c r="DA1594" s="65"/>
      <c r="DB1594" s="65"/>
      <c r="DC1594" s="65"/>
      <c r="DD1594" s="65"/>
      <c r="DE1594" s="65"/>
      <c r="DF1594" s="65"/>
      <c r="DG1594" s="65"/>
      <c r="DH1594" s="65"/>
      <c r="DI1594" s="65"/>
      <c r="DJ1594" s="65"/>
      <c r="DK1594" s="65"/>
      <c r="DL1594" s="65"/>
      <c r="DM1594" s="65"/>
      <c r="DN1594" s="65"/>
      <c r="DO1594" s="65"/>
      <c r="DP1594" s="65"/>
      <c r="DQ1594" s="65"/>
      <c r="DR1594" s="65"/>
      <c r="DS1594" s="65"/>
      <c r="DT1594" s="65"/>
      <c r="DU1594" s="65"/>
      <c r="DV1594" s="65"/>
      <c r="DW1594" s="65"/>
      <c r="DX1594" s="65"/>
      <c r="DY1594" s="65"/>
      <c r="DZ1594" s="65"/>
      <c r="EA1594" s="65"/>
    </row>
    <row r="1595" spans="1:131" x14ac:dyDescent="0.25">
      <c r="A1595" s="65"/>
      <c r="B1595" s="65"/>
      <c r="C1595" s="65"/>
      <c r="D1595" s="65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65"/>
      <c r="X1595" s="65"/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  <c r="AL1595" s="65"/>
      <c r="AM1595" s="65"/>
      <c r="AN1595" s="65"/>
      <c r="AO1595" s="65"/>
      <c r="AP1595" s="65"/>
      <c r="AQ1595" s="65"/>
      <c r="AR1595" s="65"/>
      <c r="AS1595" s="65"/>
      <c r="AT1595" s="65"/>
      <c r="AU1595" s="65"/>
      <c r="AV1595" s="65"/>
      <c r="AW1595" s="65"/>
      <c r="AX1595" s="65"/>
      <c r="AY1595" s="65"/>
      <c r="AZ1595" s="65"/>
      <c r="BA1595" s="65"/>
      <c r="BB1595" s="65"/>
      <c r="BC1595" s="65"/>
      <c r="BD1595" s="65"/>
      <c r="BE1595" s="65"/>
      <c r="BF1595" s="65"/>
      <c r="BG1595" s="65"/>
      <c r="BH1595" s="65"/>
      <c r="BI1595" s="65"/>
      <c r="BJ1595" s="65"/>
      <c r="BK1595" s="65"/>
      <c r="BL1595" s="65"/>
      <c r="BM1595" s="65"/>
      <c r="BN1595" s="65"/>
      <c r="BO1595" s="65"/>
      <c r="BP1595" s="65"/>
      <c r="BQ1595" s="65"/>
      <c r="BR1595" s="65"/>
      <c r="BS1595" s="65"/>
      <c r="BT1595" s="65"/>
      <c r="BU1595" s="65"/>
      <c r="BV1595" s="65"/>
      <c r="BW1595" s="65"/>
      <c r="BX1595" s="65"/>
      <c r="BY1595" s="65"/>
      <c r="BZ1595" s="65"/>
      <c r="CA1595" s="65"/>
      <c r="CB1595" s="65"/>
      <c r="CC1595" s="65"/>
      <c r="CD1595" s="65"/>
      <c r="CE1595" s="65"/>
      <c r="CF1595" s="65"/>
      <c r="CG1595" s="65"/>
      <c r="CH1595" s="65"/>
      <c r="CI1595" s="65"/>
      <c r="CJ1595" s="65"/>
      <c r="CK1595" s="65"/>
      <c r="CL1595" s="65"/>
      <c r="CM1595" s="65"/>
      <c r="CN1595" s="65"/>
      <c r="CO1595" s="65"/>
      <c r="CP1595" s="65"/>
      <c r="CQ1595" s="65"/>
      <c r="CR1595" s="65"/>
      <c r="CS1595" s="65"/>
      <c r="CT1595" s="65"/>
      <c r="CU1595" s="65"/>
      <c r="CV1595" s="65"/>
      <c r="CW1595" s="65"/>
      <c r="CX1595" s="65"/>
      <c r="CY1595" s="65"/>
      <c r="CZ1595" s="65"/>
      <c r="DA1595" s="65"/>
      <c r="DB1595" s="65"/>
      <c r="DC1595" s="65"/>
      <c r="DD1595" s="65"/>
      <c r="DE1595" s="65"/>
      <c r="DF1595" s="65"/>
      <c r="DG1595" s="65"/>
      <c r="DH1595" s="65"/>
      <c r="DI1595" s="65"/>
      <c r="DJ1595" s="65"/>
      <c r="DK1595" s="65"/>
      <c r="DL1595" s="65"/>
      <c r="DM1595" s="65"/>
      <c r="DN1595" s="65"/>
      <c r="DO1595" s="65"/>
      <c r="DP1595" s="65"/>
      <c r="DQ1595" s="65"/>
      <c r="DR1595" s="65"/>
      <c r="DS1595" s="65"/>
      <c r="DT1595" s="65"/>
      <c r="DU1595" s="65"/>
      <c r="DV1595" s="65"/>
      <c r="DW1595" s="65"/>
      <c r="DX1595" s="65"/>
      <c r="DY1595" s="65"/>
      <c r="DZ1595" s="65"/>
      <c r="EA1595" s="65"/>
    </row>
    <row r="1596" spans="1:131" x14ac:dyDescent="0.25">
      <c r="A1596" s="65"/>
      <c r="B1596" s="65"/>
      <c r="C1596" s="65"/>
      <c r="D1596" s="65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65"/>
      <c r="X1596" s="65"/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  <c r="AL1596" s="65"/>
      <c r="AM1596" s="65"/>
      <c r="AN1596" s="65"/>
      <c r="AO1596" s="65"/>
      <c r="AP1596" s="65"/>
      <c r="AQ1596" s="65"/>
      <c r="AR1596" s="65"/>
      <c r="AS1596" s="65"/>
      <c r="AT1596" s="65"/>
      <c r="AU1596" s="65"/>
      <c r="AV1596" s="65"/>
      <c r="AW1596" s="65"/>
      <c r="AX1596" s="65"/>
      <c r="AY1596" s="65"/>
      <c r="AZ1596" s="65"/>
      <c r="BA1596" s="65"/>
      <c r="BB1596" s="65"/>
      <c r="BC1596" s="65"/>
      <c r="BD1596" s="65"/>
      <c r="BE1596" s="65"/>
      <c r="BF1596" s="65"/>
      <c r="BG1596" s="65"/>
      <c r="BH1596" s="65"/>
      <c r="BI1596" s="65"/>
      <c r="BJ1596" s="65"/>
      <c r="BK1596" s="65"/>
      <c r="BL1596" s="65"/>
      <c r="BM1596" s="65"/>
      <c r="BN1596" s="65"/>
      <c r="BO1596" s="65"/>
      <c r="BP1596" s="65"/>
      <c r="BQ1596" s="65"/>
      <c r="BR1596" s="65"/>
      <c r="BS1596" s="65"/>
      <c r="BT1596" s="65"/>
      <c r="BU1596" s="65"/>
      <c r="BV1596" s="65"/>
      <c r="BW1596" s="65"/>
      <c r="BX1596" s="65"/>
      <c r="BY1596" s="65"/>
      <c r="BZ1596" s="65"/>
      <c r="CA1596" s="65"/>
      <c r="CB1596" s="65"/>
      <c r="CC1596" s="65"/>
      <c r="CD1596" s="65"/>
      <c r="CE1596" s="65"/>
      <c r="CF1596" s="65"/>
      <c r="CG1596" s="65"/>
      <c r="CH1596" s="65"/>
      <c r="CI1596" s="65"/>
      <c r="CJ1596" s="65"/>
      <c r="CK1596" s="65"/>
      <c r="CL1596" s="65"/>
      <c r="CM1596" s="65"/>
      <c r="CN1596" s="65"/>
      <c r="CO1596" s="65"/>
      <c r="CP1596" s="65"/>
      <c r="CQ1596" s="65"/>
      <c r="CR1596" s="65"/>
      <c r="CS1596" s="65"/>
      <c r="CT1596" s="65"/>
      <c r="CU1596" s="65"/>
      <c r="CV1596" s="65"/>
      <c r="CW1596" s="65"/>
      <c r="CX1596" s="65"/>
      <c r="CY1596" s="65"/>
      <c r="CZ1596" s="65"/>
      <c r="DA1596" s="65"/>
      <c r="DB1596" s="65"/>
      <c r="DC1596" s="65"/>
      <c r="DD1596" s="65"/>
      <c r="DE1596" s="65"/>
      <c r="DF1596" s="65"/>
      <c r="DG1596" s="65"/>
      <c r="DH1596" s="65"/>
      <c r="DI1596" s="65"/>
      <c r="DJ1596" s="65"/>
      <c r="DK1596" s="65"/>
      <c r="DL1596" s="65"/>
      <c r="DM1596" s="65"/>
      <c r="DN1596" s="65"/>
      <c r="DO1596" s="65"/>
      <c r="DP1596" s="65"/>
      <c r="DQ1596" s="65"/>
      <c r="DR1596" s="65"/>
      <c r="DS1596" s="65"/>
      <c r="DT1596" s="65"/>
      <c r="DU1596" s="65"/>
      <c r="DV1596" s="65"/>
      <c r="DW1596" s="65"/>
      <c r="DX1596" s="65"/>
      <c r="DY1596" s="65"/>
      <c r="DZ1596" s="65"/>
      <c r="EA1596" s="65"/>
    </row>
    <row r="1597" spans="1:131" x14ac:dyDescent="0.25">
      <c r="A1597" s="65"/>
      <c r="B1597" s="65"/>
      <c r="C1597" s="65"/>
      <c r="D1597" s="65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65"/>
      <c r="X1597" s="65"/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  <c r="AL1597" s="65"/>
      <c r="AM1597" s="65"/>
      <c r="AN1597" s="65"/>
      <c r="AO1597" s="65"/>
      <c r="AP1597" s="65"/>
      <c r="AQ1597" s="65"/>
      <c r="AR1597" s="65"/>
      <c r="AS1597" s="65"/>
      <c r="AT1597" s="65"/>
      <c r="AU1597" s="65"/>
      <c r="AV1597" s="65"/>
      <c r="AW1597" s="65"/>
      <c r="AX1597" s="65"/>
      <c r="AY1597" s="65"/>
      <c r="AZ1597" s="65"/>
      <c r="BA1597" s="65"/>
      <c r="BB1597" s="65"/>
      <c r="BC1597" s="65"/>
      <c r="BD1597" s="65"/>
      <c r="BE1597" s="65"/>
      <c r="BF1597" s="65"/>
      <c r="BG1597" s="65"/>
      <c r="BH1597" s="65"/>
      <c r="BI1597" s="65"/>
      <c r="BJ1597" s="65"/>
      <c r="BK1597" s="65"/>
      <c r="BL1597" s="65"/>
      <c r="BM1597" s="65"/>
      <c r="BN1597" s="65"/>
      <c r="BO1597" s="65"/>
      <c r="BP1597" s="65"/>
      <c r="BQ1597" s="65"/>
      <c r="BR1597" s="65"/>
      <c r="BS1597" s="65"/>
      <c r="BT1597" s="65"/>
      <c r="BU1597" s="65"/>
      <c r="BV1597" s="65"/>
      <c r="BW1597" s="65"/>
      <c r="BX1597" s="65"/>
      <c r="BY1597" s="65"/>
      <c r="BZ1597" s="65"/>
      <c r="CA1597" s="65"/>
      <c r="CB1597" s="65"/>
      <c r="CC1597" s="65"/>
      <c r="CD1597" s="65"/>
      <c r="CE1597" s="65"/>
      <c r="CF1597" s="65"/>
      <c r="CG1597" s="65"/>
      <c r="CH1597" s="65"/>
      <c r="CI1597" s="65"/>
      <c r="CJ1597" s="65"/>
      <c r="CK1597" s="65"/>
      <c r="CL1597" s="65"/>
      <c r="CM1597" s="65"/>
      <c r="CN1597" s="65"/>
      <c r="CO1597" s="65"/>
      <c r="CP1597" s="65"/>
      <c r="CQ1597" s="65"/>
      <c r="CR1597" s="65"/>
      <c r="CS1597" s="65"/>
      <c r="CT1597" s="65"/>
      <c r="CU1597" s="65"/>
      <c r="CV1597" s="65"/>
      <c r="CW1597" s="65"/>
      <c r="CX1597" s="65"/>
      <c r="CY1597" s="65"/>
      <c r="CZ1597" s="65"/>
      <c r="DA1597" s="65"/>
      <c r="DB1597" s="65"/>
      <c r="DC1597" s="65"/>
      <c r="DD1597" s="65"/>
      <c r="DE1597" s="65"/>
      <c r="DF1597" s="65"/>
      <c r="DG1597" s="65"/>
      <c r="DH1597" s="65"/>
      <c r="DI1597" s="65"/>
      <c r="DJ1597" s="65"/>
      <c r="DK1597" s="65"/>
      <c r="DL1597" s="65"/>
      <c r="DM1597" s="65"/>
      <c r="DN1597" s="65"/>
      <c r="DO1597" s="65"/>
      <c r="DP1597" s="65"/>
      <c r="DQ1597" s="65"/>
      <c r="DR1597" s="65"/>
      <c r="DS1597" s="65"/>
      <c r="DT1597" s="65"/>
      <c r="DU1597" s="65"/>
      <c r="DV1597" s="65"/>
      <c r="DW1597" s="65"/>
      <c r="DX1597" s="65"/>
      <c r="DY1597" s="65"/>
      <c r="DZ1597" s="65"/>
      <c r="EA1597" s="65"/>
    </row>
    <row r="1598" spans="1:131" x14ac:dyDescent="0.25">
      <c r="A1598" s="65"/>
      <c r="B1598" s="65"/>
      <c r="C1598" s="65"/>
      <c r="D1598" s="65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65"/>
      <c r="X1598" s="65"/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  <c r="AL1598" s="65"/>
      <c r="AM1598" s="65"/>
      <c r="AN1598" s="65"/>
      <c r="AO1598" s="65"/>
      <c r="AP1598" s="65"/>
      <c r="AQ1598" s="65"/>
      <c r="AR1598" s="65"/>
      <c r="AS1598" s="65"/>
      <c r="AT1598" s="65"/>
      <c r="AU1598" s="65"/>
      <c r="AV1598" s="65"/>
      <c r="AW1598" s="65"/>
      <c r="AX1598" s="65"/>
      <c r="AY1598" s="65"/>
      <c r="AZ1598" s="65"/>
      <c r="BA1598" s="65"/>
      <c r="BB1598" s="65"/>
      <c r="BC1598" s="65"/>
      <c r="BD1598" s="65"/>
      <c r="BE1598" s="65"/>
      <c r="BF1598" s="65"/>
      <c r="BG1598" s="65"/>
      <c r="BH1598" s="65"/>
      <c r="BI1598" s="65"/>
      <c r="BJ1598" s="65"/>
      <c r="BK1598" s="65"/>
      <c r="BL1598" s="65"/>
      <c r="BM1598" s="65"/>
      <c r="BN1598" s="65"/>
      <c r="BO1598" s="65"/>
      <c r="BP1598" s="65"/>
      <c r="BQ1598" s="65"/>
      <c r="BR1598" s="65"/>
      <c r="BS1598" s="65"/>
      <c r="BT1598" s="65"/>
      <c r="BU1598" s="65"/>
      <c r="BV1598" s="65"/>
      <c r="BW1598" s="65"/>
      <c r="BX1598" s="65"/>
      <c r="BY1598" s="65"/>
      <c r="BZ1598" s="65"/>
      <c r="CA1598" s="65"/>
      <c r="CB1598" s="65"/>
      <c r="CC1598" s="65"/>
      <c r="CD1598" s="65"/>
      <c r="CE1598" s="65"/>
      <c r="CF1598" s="65"/>
      <c r="CG1598" s="65"/>
      <c r="CH1598" s="65"/>
      <c r="CI1598" s="65"/>
      <c r="CJ1598" s="65"/>
      <c r="CK1598" s="65"/>
      <c r="CL1598" s="65"/>
      <c r="CM1598" s="65"/>
      <c r="CN1598" s="65"/>
      <c r="CO1598" s="65"/>
      <c r="CP1598" s="65"/>
      <c r="CQ1598" s="65"/>
      <c r="CR1598" s="65"/>
      <c r="CS1598" s="65"/>
      <c r="CT1598" s="65"/>
      <c r="CU1598" s="65"/>
      <c r="CV1598" s="65"/>
      <c r="CW1598" s="65"/>
      <c r="CX1598" s="65"/>
      <c r="CY1598" s="65"/>
      <c r="CZ1598" s="65"/>
      <c r="DA1598" s="65"/>
      <c r="DB1598" s="65"/>
      <c r="DC1598" s="65"/>
      <c r="DD1598" s="65"/>
      <c r="DE1598" s="65"/>
      <c r="DF1598" s="65"/>
      <c r="DG1598" s="65"/>
      <c r="DH1598" s="65"/>
      <c r="DI1598" s="65"/>
      <c r="DJ1598" s="65"/>
      <c r="DK1598" s="65"/>
      <c r="DL1598" s="65"/>
      <c r="DM1598" s="65"/>
      <c r="DN1598" s="65"/>
      <c r="DO1598" s="65"/>
      <c r="DP1598" s="65"/>
      <c r="DQ1598" s="65"/>
      <c r="DR1598" s="65"/>
      <c r="DS1598" s="65"/>
      <c r="DT1598" s="65"/>
      <c r="DU1598" s="65"/>
      <c r="DV1598" s="65"/>
      <c r="DW1598" s="65"/>
      <c r="DX1598" s="65"/>
      <c r="DY1598" s="65"/>
      <c r="DZ1598" s="65"/>
      <c r="EA1598" s="65"/>
    </row>
    <row r="1599" spans="1:131" x14ac:dyDescent="0.25">
      <c r="A1599" s="65"/>
      <c r="B1599" s="65"/>
      <c r="C1599" s="65"/>
      <c r="D1599" s="65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65"/>
      <c r="X1599" s="65"/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  <c r="AL1599" s="65"/>
      <c r="AM1599" s="65"/>
      <c r="AN1599" s="65"/>
      <c r="AO1599" s="65"/>
      <c r="AP1599" s="65"/>
      <c r="AQ1599" s="65"/>
      <c r="AR1599" s="65"/>
      <c r="AS1599" s="65"/>
      <c r="AT1599" s="65"/>
      <c r="AU1599" s="65"/>
      <c r="AV1599" s="65"/>
      <c r="AW1599" s="65"/>
      <c r="AX1599" s="65"/>
      <c r="AY1599" s="65"/>
      <c r="AZ1599" s="65"/>
      <c r="BA1599" s="65"/>
      <c r="BB1599" s="65"/>
      <c r="BC1599" s="65"/>
      <c r="BD1599" s="65"/>
      <c r="BE1599" s="65"/>
      <c r="BF1599" s="65"/>
      <c r="BG1599" s="65"/>
      <c r="BH1599" s="65"/>
      <c r="BI1599" s="65"/>
      <c r="BJ1599" s="65"/>
      <c r="BK1599" s="65"/>
      <c r="BL1599" s="65"/>
      <c r="BM1599" s="65"/>
      <c r="BN1599" s="65"/>
      <c r="BO1599" s="65"/>
      <c r="BP1599" s="65"/>
      <c r="BQ1599" s="65"/>
      <c r="BR1599" s="65"/>
      <c r="BS1599" s="65"/>
      <c r="BT1599" s="65"/>
      <c r="BU1599" s="65"/>
      <c r="BV1599" s="65"/>
      <c r="BW1599" s="65"/>
      <c r="BX1599" s="65"/>
      <c r="BY1599" s="65"/>
      <c r="BZ1599" s="65"/>
      <c r="CA1599" s="65"/>
      <c r="CB1599" s="65"/>
      <c r="CC1599" s="65"/>
      <c r="CD1599" s="65"/>
      <c r="CE1599" s="65"/>
      <c r="CF1599" s="65"/>
      <c r="CG1599" s="65"/>
      <c r="CH1599" s="65"/>
      <c r="CI1599" s="65"/>
      <c r="CJ1599" s="65"/>
      <c r="CK1599" s="65"/>
      <c r="CL1599" s="65"/>
      <c r="CM1599" s="65"/>
      <c r="CN1599" s="65"/>
      <c r="CO1599" s="65"/>
      <c r="CP1599" s="65"/>
      <c r="CQ1599" s="65"/>
      <c r="CR1599" s="65"/>
      <c r="CS1599" s="65"/>
      <c r="CT1599" s="65"/>
      <c r="CU1599" s="65"/>
      <c r="CV1599" s="65"/>
      <c r="CW1599" s="65"/>
      <c r="CX1599" s="65"/>
      <c r="CY1599" s="65"/>
      <c r="CZ1599" s="65"/>
      <c r="DA1599" s="65"/>
      <c r="DB1599" s="65"/>
      <c r="DC1599" s="65"/>
      <c r="DD1599" s="65"/>
      <c r="DE1599" s="65"/>
      <c r="DF1599" s="65"/>
      <c r="DG1599" s="65"/>
      <c r="DH1599" s="65"/>
      <c r="DI1599" s="65"/>
      <c r="DJ1599" s="65"/>
      <c r="DK1599" s="65"/>
      <c r="DL1599" s="65"/>
      <c r="DM1599" s="65"/>
      <c r="DN1599" s="65"/>
      <c r="DO1599" s="65"/>
      <c r="DP1599" s="65"/>
      <c r="DQ1599" s="65"/>
      <c r="DR1599" s="65"/>
      <c r="DS1599" s="65"/>
      <c r="DT1599" s="65"/>
      <c r="DU1599" s="65"/>
      <c r="DV1599" s="65"/>
      <c r="DW1599" s="65"/>
      <c r="DX1599" s="65"/>
      <c r="DY1599" s="65"/>
      <c r="DZ1599" s="65"/>
      <c r="EA1599" s="65"/>
    </row>
    <row r="1600" spans="1:131" x14ac:dyDescent="0.25">
      <c r="A1600" s="65"/>
      <c r="B1600" s="65"/>
      <c r="C1600" s="65"/>
      <c r="D1600" s="65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65"/>
      <c r="X1600" s="65"/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  <c r="AL1600" s="65"/>
      <c r="AM1600" s="65"/>
      <c r="AN1600" s="65"/>
      <c r="AO1600" s="65"/>
      <c r="AP1600" s="65"/>
      <c r="AQ1600" s="65"/>
      <c r="AR1600" s="65"/>
      <c r="AS1600" s="65"/>
      <c r="AT1600" s="65"/>
      <c r="AU1600" s="65"/>
      <c r="AV1600" s="65"/>
      <c r="AW1600" s="65"/>
      <c r="AX1600" s="65"/>
      <c r="AY1600" s="65"/>
      <c r="AZ1600" s="65"/>
      <c r="BA1600" s="65"/>
      <c r="BB1600" s="65"/>
      <c r="BC1600" s="65"/>
      <c r="BD1600" s="65"/>
      <c r="BE1600" s="65"/>
      <c r="BF1600" s="65"/>
      <c r="BG1600" s="65"/>
      <c r="BH1600" s="65"/>
      <c r="BI1600" s="65"/>
      <c r="BJ1600" s="65"/>
      <c r="BK1600" s="65"/>
      <c r="BL1600" s="65"/>
      <c r="BM1600" s="65"/>
      <c r="BN1600" s="65"/>
      <c r="BO1600" s="65"/>
      <c r="BP1600" s="65"/>
      <c r="BQ1600" s="65"/>
      <c r="BR1600" s="65"/>
      <c r="BS1600" s="65"/>
      <c r="BT1600" s="65"/>
      <c r="BU1600" s="65"/>
      <c r="BV1600" s="65"/>
      <c r="BW1600" s="65"/>
      <c r="BX1600" s="65"/>
      <c r="BY1600" s="65"/>
      <c r="BZ1600" s="65"/>
      <c r="CA1600" s="65"/>
      <c r="CB1600" s="65"/>
      <c r="CC1600" s="65"/>
      <c r="CD1600" s="65"/>
      <c r="CE1600" s="65"/>
      <c r="CF1600" s="65"/>
      <c r="CG1600" s="65"/>
      <c r="CH1600" s="65"/>
      <c r="CI1600" s="65"/>
      <c r="CJ1600" s="65"/>
      <c r="CK1600" s="65"/>
      <c r="CL1600" s="65"/>
      <c r="CM1600" s="65"/>
      <c r="CN1600" s="65"/>
      <c r="CO1600" s="65"/>
      <c r="CP1600" s="65"/>
      <c r="CQ1600" s="65"/>
      <c r="CR1600" s="65"/>
      <c r="CS1600" s="65"/>
      <c r="CT1600" s="65"/>
      <c r="CU1600" s="65"/>
      <c r="CV1600" s="65"/>
      <c r="CW1600" s="65"/>
      <c r="CX1600" s="65"/>
      <c r="CY1600" s="65"/>
      <c r="CZ1600" s="65"/>
      <c r="DA1600" s="65"/>
      <c r="DB1600" s="65"/>
      <c r="DC1600" s="65"/>
      <c r="DD1600" s="65"/>
      <c r="DE1600" s="65"/>
      <c r="DF1600" s="65"/>
      <c r="DG1600" s="65"/>
      <c r="DH1600" s="65"/>
      <c r="DI1600" s="65"/>
      <c r="DJ1600" s="65"/>
      <c r="DK1600" s="65"/>
      <c r="DL1600" s="65"/>
      <c r="DM1600" s="65"/>
      <c r="DN1600" s="65"/>
      <c r="DO1600" s="65"/>
      <c r="DP1600" s="65"/>
      <c r="DQ1600" s="65"/>
      <c r="DR1600" s="65"/>
      <c r="DS1600" s="65"/>
      <c r="DT1600" s="65"/>
      <c r="DU1600" s="65"/>
      <c r="DV1600" s="65"/>
      <c r="DW1600" s="65"/>
      <c r="DX1600" s="65"/>
      <c r="DY1600" s="65"/>
      <c r="DZ1600" s="65"/>
      <c r="EA1600" s="65"/>
    </row>
    <row r="1601" spans="1:131" x14ac:dyDescent="0.25">
      <c r="A1601" s="65"/>
      <c r="B1601" s="65"/>
      <c r="C1601" s="65"/>
      <c r="D1601" s="65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65"/>
      <c r="X1601" s="65"/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  <c r="AL1601" s="65"/>
      <c r="AM1601" s="65"/>
      <c r="AN1601" s="65"/>
      <c r="AO1601" s="65"/>
      <c r="AP1601" s="65"/>
      <c r="AQ1601" s="65"/>
      <c r="AR1601" s="65"/>
      <c r="AS1601" s="65"/>
      <c r="AT1601" s="65"/>
      <c r="AU1601" s="65"/>
      <c r="AV1601" s="65"/>
      <c r="AW1601" s="65"/>
      <c r="AX1601" s="65"/>
      <c r="AY1601" s="65"/>
      <c r="AZ1601" s="65"/>
      <c r="BA1601" s="65"/>
      <c r="BB1601" s="65"/>
      <c r="BC1601" s="65"/>
      <c r="BD1601" s="65"/>
      <c r="BE1601" s="65"/>
      <c r="BF1601" s="65"/>
      <c r="BG1601" s="65"/>
      <c r="BH1601" s="65"/>
      <c r="BI1601" s="65"/>
      <c r="BJ1601" s="65"/>
      <c r="BK1601" s="65"/>
      <c r="BL1601" s="65"/>
      <c r="BM1601" s="65"/>
      <c r="BN1601" s="65"/>
      <c r="BO1601" s="65"/>
      <c r="BP1601" s="65"/>
      <c r="BQ1601" s="65"/>
      <c r="BR1601" s="65"/>
      <c r="BS1601" s="65"/>
      <c r="BT1601" s="65"/>
      <c r="BU1601" s="65"/>
      <c r="BV1601" s="65"/>
      <c r="BW1601" s="65"/>
      <c r="BX1601" s="65"/>
      <c r="BY1601" s="65"/>
      <c r="BZ1601" s="65"/>
      <c r="CA1601" s="65"/>
      <c r="CB1601" s="65"/>
      <c r="CC1601" s="65"/>
      <c r="CD1601" s="65"/>
      <c r="CE1601" s="65"/>
      <c r="CF1601" s="65"/>
      <c r="CG1601" s="65"/>
      <c r="CH1601" s="65"/>
      <c r="CI1601" s="65"/>
      <c r="CJ1601" s="65"/>
      <c r="CK1601" s="65"/>
      <c r="CL1601" s="65"/>
      <c r="CM1601" s="65"/>
      <c r="CN1601" s="65"/>
      <c r="CO1601" s="65"/>
      <c r="CP1601" s="65"/>
      <c r="CQ1601" s="65"/>
      <c r="CR1601" s="65"/>
      <c r="CS1601" s="65"/>
      <c r="CT1601" s="65"/>
      <c r="CU1601" s="65"/>
      <c r="CV1601" s="65"/>
      <c r="CW1601" s="65"/>
      <c r="CX1601" s="65"/>
      <c r="CY1601" s="65"/>
      <c r="CZ1601" s="65"/>
      <c r="DA1601" s="65"/>
      <c r="DB1601" s="65"/>
      <c r="DC1601" s="65"/>
      <c r="DD1601" s="65"/>
      <c r="DE1601" s="65"/>
      <c r="DF1601" s="65"/>
      <c r="DG1601" s="65"/>
      <c r="DH1601" s="65"/>
      <c r="DI1601" s="65"/>
      <c r="DJ1601" s="65"/>
      <c r="DK1601" s="65"/>
      <c r="DL1601" s="65"/>
      <c r="DM1601" s="65"/>
      <c r="DN1601" s="65"/>
      <c r="DO1601" s="65"/>
      <c r="DP1601" s="65"/>
      <c r="DQ1601" s="65"/>
      <c r="DR1601" s="65"/>
      <c r="DS1601" s="65"/>
      <c r="DT1601" s="65"/>
      <c r="DU1601" s="65"/>
      <c r="DV1601" s="65"/>
      <c r="DW1601" s="65"/>
      <c r="DX1601" s="65"/>
      <c r="DY1601" s="65"/>
      <c r="DZ1601" s="65"/>
      <c r="EA1601" s="65"/>
    </row>
    <row r="1602" spans="1:131" x14ac:dyDescent="0.25">
      <c r="A1602" s="65"/>
      <c r="B1602" s="65"/>
      <c r="C1602" s="65"/>
      <c r="D1602" s="65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65"/>
      <c r="X1602" s="65"/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  <c r="AL1602" s="65"/>
      <c r="AM1602" s="65"/>
      <c r="AN1602" s="65"/>
      <c r="AO1602" s="65"/>
      <c r="AP1602" s="65"/>
      <c r="AQ1602" s="65"/>
      <c r="AR1602" s="65"/>
      <c r="AS1602" s="65"/>
      <c r="AT1602" s="65"/>
      <c r="AU1602" s="65"/>
      <c r="AV1602" s="65"/>
      <c r="AW1602" s="65"/>
      <c r="AX1602" s="65"/>
      <c r="AY1602" s="65"/>
      <c r="AZ1602" s="65"/>
      <c r="BA1602" s="65"/>
      <c r="BB1602" s="65"/>
      <c r="BC1602" s="65"/>
      <c r="BD1602" s="65"/>
      <c r="BE1602" s="65"/>
      <c r="BF1602" s="65"/>
      <c r="BG1602" s="65"/>
      <c r="BH1602" s="65"/>
      <c r="BI1602" s="65"/>
      <c r="BJ1602" s="65"/>
      <c r="BK1602" s="65"/>
      <c r="BL1602" s="65"/>
      <c r="BM1602" s="65"/>
      <c r="BN1602" s="65"/>
      <c r="BO1602" s="65"/>
      <c r="BP1602" s="65"/>
      <c r="BQ1602" s="65"/>
      <c r="BR1602" s="65"/>
      <c r="BS1602" s="65"/>
      <c r="BT1602" s="65"/>
      <c r="BU1602" s="65"/>
      <c r="BV1602" s="65"/>
      <c r="BW1602" s="65"/>
      <c r="BX1602" s="65"/>
      <c r="BY1602" s="65"/>
      <c r="BZ1602" s="65"/>
      <c r="CA1602" s="65"/>
      <c r="CB1602" s="65"/>
      <c r="CC1602" s="65"/>
      <c r="CD1602" s="65"/>
      <c r="CE1602" s="65"/>
      <c r="CF1602" s="65"/>
      <c r="CG1602" s="65"/>
      <c r="CH1602" s="65"/>
      <c r="CI1602" s="65"/>
      <c r="CJ1602" s="65"/>
      <c r="CK1602" s="65"/>
      <c r="CL1602" s="65"/>
      <c r="CM1602" s="65"/>
      <c r="CN1602" s="65"/>
      <c r="CO1602" s="65"/>
      <c r="CP1602" s="65"/>
      <c r="CQ1602" s="65"/>
      <c r="CR1602" s="65"/>
      <c r="CS1602" s="65"/>
      <c r="CT1602" s="65"/>
      <c r="CU1602" s="65"/>
      <c r="CV1602" s="65"/>
      <c r="CW1602" s="65"/>
      <c r="CX1602" s="65"/>
      <c r="CY1602" s="65"/>
      <c r="CZ1602" s="65"/>
      <c r="DA1602" s="65"/>
      <c r="DB1602" s="65"/>
      <c r="DC1602" s="65"/>
      <c r="DD1602" s="65"/>
      <c r="DE1602" s="65"/>
      <c r="DF1602" s="65"/>
      <c r="DG1602" s="65"/>
      <c r="DH1602" s="65"/>
      <c r="DI1602" s="65"/>
      <c r="DJ1602" s="65"/>
      <c r="DK1602" s="65"/>
      <c r="DL1602" s="65"/>
      <c r="DM1602" s="65"/>
      <c r="DN1602" s="65"/>
      <c r="DO1602" s="65"/>
      <c r="DP1602" s="65"/>
      <c r="DQ1602" s="65"/>
      <c r="DR1602" s="65"/>
      <c r="DS1602" s="65"/>
      <c r="DT1602" s="65"/>
      <c r="DU1602" s="65"/>
      <c r="DV1602" s="65"/>
      <c r="DW1602" s="65"/>
      <c r="DX1602" s="65"/>
      <c r="DY1602" s="65"/>
      <c r="DZ1602" s="65"/>
      <c r="EA1602" s="65"/>
    </row>
    <row r="1603" spans="1:131" x14ac:dyDescent="0.25">
      <c r="A1603" s="65"/>
      <c r="B1603" s="65"/>
      <c r="C1603" s="65"/>
      <c r="D1603" s="65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65"/>
      <c r="X1603" s="65"/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  <c r="AL1603" s="65"/>
      <c r="AM1603" s="65"/>
      <c r="AN1603" s="65"/>
      <c r="AO1603" s="65"/>
      <c r="AP1603" s="65"/>
      <c r="AQ1603" s="65"/>
      <c r="AR1603" s="65"/>
      <c r="AS1603" s="65"/>
      <c r="AT1603" s="65"/>
      <c r="AU1603" s="65"/>
      <c r="AV1603" s="65"/>
      <c r="AW1603" s="65"/>
      <c r="AX1603" s="65"/>
      <c r="AY1603" s="65"/>
      <c r="AZ1603" s="65"/>
      <c r="BA1603" s="65"/>
      <c r="BB1603" s="65"/>
      <c r="BC1603" s="65"/>
      <c r="BD1603" s="65"/>
      <c r="BE1603" s="65"/>
      <c r="BF1603" s="65"/>
      <c r="BG1603" s="65"/>
      <c r="BH1603" s="65"/>
      <c r="BI1603" s="65"/>
      <c r="BJ1603" s="65"/>
      <c r="BK1603" s="65"/>
      <c r="BL1603" s="65"/>
      <c r="BM1603" s="65"/>
      <c r="BN1603" s="65"/>
      <c r="BO1603" s="65"/>
      <c r="BP1603" s="65"/>
      <c r="BQ1603" s="65"/>
      <c r="BR1603" s="65"/>
      <c r="BS1603" s="65"/>
      <c r="BT1603" s="65"/>
      <c r="BU1603" s="65"/>
      <c r="BV1603" s="65"/>
      <c r="BW1603" s="65"/>
      <c r="BX1603" s="65"/>
      <c r="BY1603" s="65"/>
      <c r="BZ1603" s="65"/>
      <c r="CA1603" s="65"/>
      <c r="CB1603" s="65"/>
      <c r="CC1603" s="65"/>
      <c r="CD1603" s="65"/>
      <c r="CE1603" s="65"/>
      <c r="CF1603" s="65"/>
      <c r="CG1603" s="65"/>
      <c r="CH1603" s="65"/>
      <c r="CI1603" s="65"/>
      <c r="CJ1603" s="65"/>
      <c r="CK1603" s="65"/>
      <c r="CL1603" s="65"/>
      <c r="CM1603" s="65"/>
      <c r="CN1603" s="65"/>
      <c r="CO1603" s="65"/>
      <c r="CP1603" s="65"/>
      <c r="CQ1603" s="65"/>
      <c r="CR1603" s="65"/>
      <c r="CS1603" s="65"/>
      <c r="CT1603" s="65"/>
      <c r="CU1603" s="65"/>
      <c r="CV1603" s="65"/>
      <c r="CW1603" s="65"/>
      <c r="CX1603" s="65"/>
      <c r="CY1603" s="65"/>
      <c r="CZ1603" s="65"/>
      <c r="DA1603" s="65"/>
      <c r="DB1603" s="65"/>
      <c r="DC1603" s="65"/>
      <c r="DD1603" s="65"/>
      <c r="DE1603" s="65"/>
      <c r="DF1603" s="65"/>
      <c r="DG1603" s="65"/>
      <c r="DH1603" s="65"/>
      <c r="DI1603" s="65"/>
      <c r="DJ1603" s="65"/>
      <c r="DK1603" s="65"/>
      <c r="DL1603" s="65"/>
      <c r="DM1603" s="65"/>
      <c r="DN1603" s="65"/>
      <c r="DO1603" s="65"/>
      <c r="DP1603" s="65"/>
      <c r="DQ1603" s="65"/>
      <c r="DR1603" s="65"/>
      <c r="DS1603" s="65"/>
      <c r="DT1603" s="65"/>
      <c r="DU1603" s="65"/>
      <c r="DV1603" s="65"/>
      <c r="DW1603" s="65"/>
      <c r="DX1603" s="65"/>
      <c r="DY1603" s="65"/>
      <c r="DZ1603" s="65"/>
      <c r="EA1603" s="65"/>
    </row>
    <row r="1604" spans="1:131" x14ac:dyDescent="0.25">
      <c r="A1604" s="65"/>
      <c r="B1604" s="65"/>
      <c r="C1604" s="65"/>
      <c r="D1604" s="65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65"/>
      <c r="X1604" s="65"/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  <c r="AL1604" s="65"/>
      <c r="AM1604" s="65"/>
      <c r="AN1604" s="65"/>
      <c r="AO1604" s="65"/>
      <c r="AP1604" s="65"/>
      <c r="AQ1604" s="65"/>
      <c r="AR1604" s="65"/>
      <c r="AS1604" s="65"/>
      <c r="AT1604" s="65"/>
      <c r="AU1604" s="65"/>
      <c r="AV1604" s="65"/>
      <c r="AW1604" s="65"/>
      <c r="AX1604" s="65"/>
      <c r="AY1604" s="65"/>
      <c r="AZ1604" s="65"/>
      <c r="BA1604" s="65"/>
      <c r="BB1604" s="65"/>
      <c r="BC1604" s="65"/>
      <c r="BD1604" s="65"/>
      <c r="BE1604" s="65"/>
      <c r="BF1604" s="65"/>
      <c r="BG1604" s="65"/>
      <c r="BH1604" s="65"/>
      <c r="BI1604" s="65"/>
      <c r="BJ1604" s="65"/>
      <c r="BK1604" s="65"/>
      <c r="BL1604" s="65"/>
      <c r="BM1604" s="65"/>
      <c r="BN1604" s="65"/>
      <c r="BO1604" s="65"/>
      <c r="BP1604" s="65"/>
      <c r="BQ1604" s="65"/>
      <c r="BR1604" s="65"/>
      <c r="BS1604" s="65"/>
      <c r="BT1604" s="65"/>
      <c r="BU1604" s="65"/>
      <c r="BV1604" s="65"/>
      <c r="BW1604" s="65"/>
      <c r="BX1604" s="65"/>
      <c r="BY1604" s="65"/>
      <c r="BZ1604" s="65"/>
      <c r="CA1604" s="65"/>
      <c r="CB1604" s="65"/>
      <c r="CC1604" s="65"/>
      <c r="CD1604" s="65"/>
      <c r="CE1604" s="65"/>
      <c r="CF1604" s="65"/>
      <c r="CG1604" s="65"/>
      <c r="CH1604" s="65"/>
      <c r="CI1604" s="65"/>
      <c r="CJ1604" s="65"/>
      <c r="CK1604" s="65"/>
      <c r="CL1604" s="65"/>
      <c r="CM1604" s="65"/>
      <c r="CN1604" s="65"/>
      <c r="CO1604" s="65"/>
      <c r="CP1604" s="65"/>
      <c r="CQ1604" s="65"/>
      <c r="CR1604" s="65"/>
      <c r="CS1604" s="65"/>
      <c r="CT1604" s="65"/>
      <c r="CU1604" s="65"/>
      <c r="CV1604" s="65"/>
      <c r="CW1604" s="65"/>
      <c r="CX1604" s="65"/>
      <c r="CY1604" s="65"/>
      <c r="CZ1604" s="65"/>
      <c r="DA1604" s="65"/>
      <c r="DB1604" s="65"/>
      <c r="DC1604" s="65"/>
      <c r="DD1604" s="65"/>
      <c r="DE1604" s="65"/>
      <c r="DF1604" s="65"/>
      <c r="DG1604" s="65"/>
      <c r="DH1604" s="65"/>
      <c r="DI1604" s="65"/>
      <c r="DJ1604" s="65"/>
      <c r="DK1604" s="65"/>
      <c r="DL1604" s="65"/>
      <c r="DM1604" s="65"/>
      <c r="DN1604" s="65"/>
      <c r="DO1604" s="65"/>
      <c r="DP1604" s="65"/>
      <c r="DQ1604" s="65"/>
      <c r="DR1604" s="65"/>
      <c r="DS1604" s="65"/>
      <c r="DT1604" s="65"/>
      <c r="DU1604" s="65"/>
      <c r="DV1604" s="65"/>
      <c r="DW1604" s="65"/>
      <c r="DX1604" s="65"/>
      <c r="DY1604" s="65"/>
      <c r="DZ1604" s="65"/>
      <c r="EA1604" s="65"/>
    </row>
    <row r="1605" spans="1:131" x14ac:dyDescent="0.25">
      <c r="A1605" s="65"/>
      <c r="B1605" s="65"/>
      <c r="C1605" s="65"/>
      <c r="D1605" s="65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65"/>
      <c r="X1605" s="65"/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  <c r="AL1605" s="65"/>
      <c r="AM1605" s="65"/>
      <c r="AN1605" s="65"/>
      <c r="AO1605" s="65"/>
      <c r="AP1605" s="65"/>
      <c r="AQ1605" s="65"/>
      <c r="AR1605" s="65"/>
      <c r="AS1605" s="65"/>
      <c r="AT1605" s="65"/>
      <c r="AU1605" s="65"/>
      <c r="AV1605" s="65"/>
      <c r="AW1605" s="65"/>
      <c r="AX1605" s="65"/>
      <c r="AY1605" s="65"/>
      <c r="AZ1605" s="65"/>
      <c r="BA1605" s="65"/>
      <c r="BB1605" s="65"/>
      <c r="BC1605" s="65"/>
      <c r="BD1605" s="65"/>
      <c r="BE1605" s="65"/>
      <c r="BF1605" s="65"/>
      <c r="BG1605" s="65"/>
      <c r="BH1605" s="65"/>
      <c r="BI1605" s="65"/>
      <c r="BJ1605" s="65"/>
      <c r="BK1605" s="65"/>
      <c r="BL1605" s="65"/>
      <c r="BM1605" s="65"/>
      <c r="BN1605" s="65"/>
      <c r="BO1605" s="65"/>
      <c r="BP1605" s="65"/>
      <c r="BQ1605" s="65"/>
      <c r="BR1605" s="65"/>
      <c r="BS1605" s="65"/>
      <c r="BT1605" s="65"/>
      <c r="BU1605" s="65"/>
      <c r="BV1605" s="65"/>
      <c r="BW1605" s="65"/>
      <c r="BX1605" s="65"/>
      <c r="BY1605" s="65"/>
      <c r="BZ1605" s="65"/>
      <c r="CA1605" s="65"/>
      <c r="CB1605" s="65"/>
      <c r="CC1605" s="65"/>
      <c r="CD1605" s="65"/>
      <c r="CE1605" s="65"/>
      <c r="CF1605" s="65"/>
      <c r="CG1605" s="65"/>
      <c r="CH1605" s="65"/>
      <c r="CI1605" s="65"/>
      <c r="CJ1605" s="65"/>
      <c r="CK1605" s="65"/>
      <c r="CL1605" s="65"/>
      <c r="CM1605" s="65"/>
      <c r="CN1605" s="65"/>
      <c r="CO1605" s="65"/>
      <c r="CP1605" s="65"/>
      <c r="CQ1605" s="65"/>
      <c r="CR1605" s="65"/>
      <c r="CS1605" s="65"/>
      <c r="CT1605" s="65"/>
      <c r="CU1605" s="65"/>
      <c r="CV1605" s="65"/>
      <c r="CW1605" s="65"/>
      <c r="CX1605" s="65"/>
      <c r="CY1605" s="65"/>
      <c r="CZ1605" s="65"/>
      <c r="DA1605" s="65"/>
      <c r="DB1605" s="65"/>
      <c r="DC1605" s="65"/>
      <c r="DD1605" s="65"/>
      <c r="DE1605" s="65"/>
      <c r="DF1605" s="65"/>
      <c r="DG1605" s="65"/>
      <c r="DH1605" s="65"/>
      <c r="DI1605" s="65"/>
      <c r="DJ1605" s="65"/>
      <c r="DK1605" s="65"/>
      <c r="DL1605" s="65"/>
      <c r="DM1605" s="65"/>
      <c r="DN1605" s="65"/>
      <c r="DO1605" s="65"/>
      <c r="DP1605" s="65"/>
      <c r="DQ1605" s="65"/>
      <c r="DR1605" s="65"/>
      <c r="DS1605" s="65"/>
      <c r="DT1605" s="65"/>
      <c r="DU1605" s="65"/>
      <c r="DV1605" s="65"/>
      <c r="DW1605" s="65"/>
      <c r="DX1605" s="65"/>
      <c r="DY1605" s="65"/>
      <c r="DZ1605" s="65"/>
      <c r="EA1605" s="65"/>
    </row>
    <row r="1606" spans="1:131" x14ac:dyDescent="0.25">
      <c r="A1606" s="65"/>
      <c r="B1606" s="65"/>
      <c r="C1606" s="65"/>
      <c r="D1606" s="65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65"/>
      <c r="X1606" s="65"/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  <c r="AL1606" s="65"/>
      <c r="AM1606" s="65"/>
      <c r="AN1606" s="65"/>
      <c r="AO1606" s="65"/>
      <c r="AP1606" s="65"/>
      <c r="AQ1606" s="65"/>
      <c r="AR1606" s="65"/>
      <c r="AS1606" s="65"/>
      <c r="AT1606" s="65"/>
      <c r="AU1606" s="65"/>
      <c r="AV1606" s="65"/>
      <c r="AW1606" s="65"/>
      <c r="AX1606" s="65"/>
      <c r="AY1606" s="65"/>
      <c r="AZ1606" s="65"/>
      <c r="BA1606" s="65"/>
      <c r="BB1606" s="65"/>
      <c r="BC1606" s="65"/>
      <c r="BD1606" s="65"/>
      <c r="BE1606" s="65"/>
      <c r="BF1606" s="65"/>
      <c r="BG1606" s="65"/>
      <c r="BH1606" s="65"/>
      <c r="BI1606" s="65"/>
      <c r="BJ1606" s="65"/>
      <c r="BK1606" s="65"/>
      <c r="BL1606" s="65"/>
      <c r="BM1606" s="65"/>
      <c r="BN1606" s="65"/>
      <c r="BO1606" s="65"/>
      <c r="BP1606" s="65"/>
      <c r="BQ1606" s="65"/>
      <c r="BR1606" s="65"/>
      <c r="BS1606" s="65"/>
      <c r="BT1606" s="65"/>
      <c r="BU1606" s="65"/>
      <c r="BV1606" s="65"/>
      <c r="BW1606" s="65"/>
      <c r="BX1606" s="65"/>
      <c r="BY1606" s="65"/>
      <c r="BZ1606" s="65"/>
      <c r="CA1606" s="65"/>
      <c r="CB1606" s="65"/>
      <c r="CC1606" s="65"/>
      <c r="CD1606" s="65"/>
      <c r="CE1606" s="65"/>
      <c r="CF1606" s="65"/>
      <c r="CG1606" s="65"/>
      <c r="CH1606" s="65"/>
      <c r="CI1606" s="65"/>
      <c r="CJ1606" s="65"/>
      <c r="CK1606" s="65"/>
      <c r="CL1606" s="65"/>
      <c r="CM1606" s="65"/>
      <c r="CN1606" s="65"/>
      <c r="CO1606" s="65"/>
      <c r="CP1606" s="65"/>
      <c r="CQ1606" s="65"/>
      <c r="CR1606" s="65"/>
      <c r="CS1606" s="65"/>
      <c r="CT1606" s="65"/>
      <c r="CU1606" s="65"/>
      <c r="CV1606" s="65"/>
      <c r="CW1606" s="65"/>
      <c r="CX1606" s="65"/>
      <c r="CY1606" s="65"/>
      <c r="CZ1606" s="65"/>
      <c r="DA1606" s="65"/>
      <c r="DB1606" s="65"/>
      <c r="DC1606" s="65"/>
      <c r="DD1606" s="65"/>
      <c r="DE1606" s="65"/>
      <c r="DF1606" s="65"/>
      <c r="DG1606" s="65"/>
      <c r="DH1606" s="65"/>
      <c r="DI1606" s="65"/>
      <c r="DJ1606" s="65"/>
      <c r="DK1606" s="65"/>
      <c r="DL1606" s="65"/>
      <c r="DM1606" s="65"/>
      <c r="DN1606" s="65"/>
      <c r="DO1606" s="65"/>
      <c r="DP1606" s="65"/>
      <c r="DQ1606" s="65"/>
      <c r="DR1606" s="65"/>
      <c r="DS1606" s="65"/>
      <c r="DT1606" s="65"/>
      <c r="DU1606" s="65"/>
      <c r="DV1606" s="65"/>
      <c r="DW1606" s="65"/>
      <c r="DX1606" s="65"/>
      <c r="DY1606" s="65"/>
      <c r="DZ1606" s="65"/>
      <c r="EA1606" s="65"/>
    </row>
    <row r="1607" spans="1:131" x14ac:dyDescent="0.25">
      <c r="A1607" s="65"/>
      <c r="B1607" s="65"/>
      <c r="C1607" s="65"/>
      <c r="D1607" s="65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65"/>
      <c r="X1607" s="65"/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  <c r="AL1607" s="65"/>
      <c r="AM1607" s="65"/>
      <c r="AN1607" s="65"/>
      <c r="AO1607" s="65"/>
      <c r="AP1607" s="65"/>
      <c r="AQ1607" s="65"/>
      <c r="AR1607" s="65"/>
      <c r="AS1607" s="65"/>
      <c r="AT1607" s="65"/>
      <c r="AU1607" s="65"/>
      <c r="AV1607" s="65"/>
      <c r="AW1607" s="65"/>
      <c r="AX1607" s="65"/>
      <c r="AY1607" s="65"/>
      <c r="AZ1607" s="65"/>
      <c r="BA1607" s="65"/>
      <c r="BB1607" s="65"/>
      <c r="BC1607" s="65"/>
      <c r="BD1607" s="65"/>
      <c r="BE1607" s="65"/>
      <c r="BF1607" s="65"/>
      <c r="BG1607" s="65"/>
      <c r="BH1607" s="65"/>
      <c r="BI1607" s="65"/>
      <c r="BJ1607" s="65"/>
      <c r="BK1607" s="65"/>
      <c r="BL1607" s="65"/>
      <c r="BM1607" s="65"/>
      <c r="BN1607" s="65"/>
      <c r="BO1607" s="65"/>
      <c r="BP1607" s="65"/>
      <c r="BQ1607" s="65"/>
      <c r="BR1607" s="65"/>
      <c r="BS1607" s="65"/>
      <c r="BT1607" s="65"/>
      <c r="BU1607" s="65"/>
      <c r="BV1607" s="65"/>
      <c r="BW1607" s="65"/>
      <c r="BX1607" s="65"/>
      <c r="BY1607" s="65"/>
      <c r="BZ1607" s="65"/>
      <c r="CA1607" s="65"/>
      <c r="CB1607" s="65"/>
      <c r="CC1607" s="65"/>
      <c r="CD1607" s="65"/>
      <c r="CE1607" s="65"/>
      <c r="CF1607" s="65"/>
      <c r="CG1607" s="65"/>
      <c r="CH1607" s="65"/>
      <c r="CI1607" s="65"/>
      <c r="CJ1607" s="65"/>
      <c r="CK1607" s="65"/>
      <c r="CL1607" s="65"/>
      <c r="CM1607" s="65"/>
      <c r="CN1607" s="65"/>
      <c r="CO1607" s="65"/>
      <c r="CP1607" s="65"/>
      <c r="CQ1607" s="65"/>
      <c r="CR1607" s="65"/>
      <c r="CS1607" s="65"/>
      <c r="CT1607" s="65"/>
      <c r="CU1607" s="65"/>
      <c r="CV1607" s="65"/>
      <c r="CW1607" s="65"/>
      <c r="CX1607" s="65"/>
      <c r="CY1607" s="65"/>
      <c r="CZ1607" s="65"/>
      <c r="DA1607" s="65"/>
      <c r="DB1607" s="65"/>
      <c r="DC1607" s="65"/>
      <c r="DD1607" s="65"/>
      <c r="DE1607" s="65"/>
      <c r="DF1607" s="65"/>
      <c r="DG1607" s="65"/>
      <c r="DH1607" s="65"/>
      <c r="DI1607" s="65"/>
      <c r="DJ1607" s="65"/>
      <c r="DK1607" s="65"/>
      <c r="DL1607" s="65"/>
      <c r="DM1607" s="65"/>
      <c r="DN1607" s="65"/>
      <c r="DO1607" s="65"/>
      <c r="DP1607" s="65"/>
      <c r="DQ1607" s="65"/>
      <c r="DR1607" s="65"/>
      <c r="DS1607" s="65"/>
      <c r="DT1607" s="65"/>
      <c r="DU1607" s="65"/>
      <c r="DV1607" s="65"/>
      <c r="DW1607" s="65"/>
      <c r="DX1607" s="65"/>
      <c r="DY1607" s="65"/>
      <c r="DZ1607" s="65"/>
      <c r="EA1607" s="65"/>
    </row>
    <row r="1608" spans="1:131" x14ac:dyDescent="0.25">
      <c r="A1608" s="65"/>
      <c r="B1608" s="65"/>
      <c r="C1608" s="65"/>
      <c r="D1608" s="65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65"/>
      <c r="X1608" s="65"/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  <c r="AL1608" s="65"/>
      <c r="AM1608" s="65"/>
      <c r="AN1608" s="65"/>
      <c r="AO1608" s="65"/>
      <c r="AP1608" s="65"/>
      <c r="AQ1608" s="65"/>
      <c r="AR1608" s="65"/>
      <c r="AS1608" s="65"/>
      <c r="AT1608" s="65"/>
      <c r="AU1608" s="65"/>
      <c r="AV1608" s="65"/>
      <c r="AW1608" s="65"/>
      <c r="AX1608" s="65"/>
      <c r="AY1608" s="65"/>
      <c r="AZ1608" s="65"/>
      <c r="BA1608" s="65"/>
      <c r="BB1608" s="65"/>
      <c r="BC1608" s="65"/>
      <c r="BD1608" s="65"/>
      <c r="BE1608" s="65"/>
      <c r="BF1608" s="65"/>
      <c r="BG1608" s="65"/>
      <c r="BH1608" s="65"/>
      <c r="BI1608" s="65"/>
      <c r="BJ1608" s="65"/>
      <c r="BK1608" s="65"/>
      <c r="BL1608" s="65"/>
      <c r="BM1608" s="65"/>
      <c r="BN1608" s="65"/>
      <c r="BO1608" s="65"/>
      <c r="BP1608" s="65"/>
      <c r="BQ1608" s="65"/>
      <c r="BR1608" s="65"/>
      <c r="BS1608" s="65"/>
      <c r="BT1608" s="65"/>
      <c r="BU1608" s="65"/>
      <c r="BV1608" s="65"/>
      <c r="BW1608" s="65"/>
      <c r="BX1608" s="65"/>
      <c r="BY1608" s="65"/>
      <c r="BZ1608" s="65"/>
      <c r="CA1608" s="65"/>
      <c r="CB1608" s="65"/>
      <c r="CC1608" s="65"/>
      <c r="CD1608" s="65"/>
      <c r="CE1608" s="65"/>
      <c r="CF1608" s="65"/>
      <c r="CG1608" s="65"/>
      <c r="CH1608" s="65"/>
      <c r="CI1608" s="65"/>
      <c r="CJ1608" s="65"/>
      <c r="CK1608" s="65"/>
      <c r="CL1608" s="65"/>
      <c r="CM1608" s="65"/>
      <c r="CN1608" s="65"/>
      <c r="CO1608" s="65"/>
      <c r="CP1608" s="65"/>
      <c r="CQ1608" s="65"/>
      <c r="CR1608" s="65"/>
      <c r="CS1608" s="65"/>
      <c r="CT1608" s="65"/>
      <c r="CU1608" s="65"/>
      <c r="CV1608" s="65"/>
      <c r="CW1608" s="65"/>
      <c r="CX1608" s="65"/>
      <c r="CY1608" s="65"/>
      <c r="CZ1608" s="65"/>
      <c r="DA1608" s="65"/>
      <c r="DB1608" s="65"/>
      <c r="DC1608" s="65"/>
      <c r="DD1608" s="65"/>
      <c r="DE1608" s="65"/>
      <c r="DF1608" s="65"/>
      <c r="DG1608" s="65"/>
      <c r="DH1608" s="65"/>
      <c r="DI1608" s="65"/>
      <c r="DJ1608" s="65"/>
      <c r="DK1608" s="65"/>
      <c r="DL1608" s="65"/>
      <c r="DM1608" s="65"/>
      <c r="DN1608" s="65"/>
      <c r="DO1608" s="65"/>
      <c r="DP1608" s="65"/>
      <c r="DQ1608" s="65"/>
      <c r="DR1608" s="65"/>
      <c r="DS1608" s="65"/>
      <c r="DT1608" s="65"/>
      <c r="DU1608" s="65"/>
      <c r="DV1608" s="65"/>
      <c r="DW1608" s="65"/>
      <c r="DX1608" s="65"/>
      <c r="DY1608" s="65"/>
      <c r="DZ1608" s="65"/>
      <c r="EA1608" s="65"/>
    </row>
    <row r="1609" spans="1:131" x14ac:dyDescent="0.25">
      <c r="A1609" s="65"/>
      <c r="B1609" s="65"/>
      <c r="C1609" s="65"/>
      <c r="D1609" s="65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65"/>
      <c r="X1609" s="65"/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  <c r="AL1609" s="65"/>
      <c r="AM1609" s="65"/>
      <c r="AN1609" s="65"/>
      <c r="AO1609" s="65"/>
      <c r="AP1609" s="65"/>
      <c r="AQ1609" s="65"/>
      <c r="AR1609" s="65"/>
      <c r="AS1609" s="65"/>
      <c r="AT1609" s="65"/>
      <c r="AU1609" s="65"/>
      <c r="AV1609" s="65"/>
      <c r="AW1609" s="65"/>
      <c r="AX1609" s="65"/>
      <c r="AY1609" s="65"/>
      <c r="AZ1609" s="65"/>
      <c r="BA1609" s="65"/>
      <c r="BB1609" s="65"/>
      <c r="BC1609" s="65"/>
      <c r="BD1609" s="65"/>
      <c r="BE1609" s="65"/>
      <c r="BF1609" s="65"/>
      <c r="BG1609" s="65"/>
      <c r="BH1609" s="65"/>
      <c r="BI1609" s="65"/>
      <c r="BJ1609" s="65"/>
      <c r="BK1609" s="65"/>
      <c r="BL1609" s="65"/>
      <c r="BM1609" s="65"/>
      <c r="BN1609" s="65"/>
      <c r="BO1609" s="65"/>
      <c r="BP1609" s="65"/>
      <c r="BQ1609" s="65"/>
      <c r="BR1609" s="65"/>
      <c r="BS1609" s="65"/>
      <c r="BT1609" s="65"/>
      <c r="BU1609" s="65"/>
      <c r="BV1609" s="65"/>
      <c r="BW1609" s="65"/>
      <c r="BX1609" s="65"/>
      <c r="BY1609" s="65"/>
      <c r="BZ1609" s="65"/>
      <c r="CA1609" s="65"/>
      <c r="CB1609" s="65"/>
      <c r="CC1609" s="65"/>
      <c r="CD1609" s="65"/>
      <c r="CE1609" s="65"/>
      <c r="CF1609" s="65"/>
      <c r="CG1609" s="65"/>
      <c r="CH1609" s="65"/>
      <c r="CI1609" s="65"/>
      <c r="CJ1609" s="65"/>
      <c r="CK1609" s="65"/>
      <c r="CL1609" s="65"/>
      <c r="CM1609" s="65"/>
      <c r="CN1609" s="65"/>
      <c r="CO1609" s="65"/>
      <c r="CP1609" s="65"/>
      <c r="CQ1609" s="65"/>
      <c r="CR1609" s="65"/>
      <c r="CS1609" s="65"/>
      <c r="CT1609" s="65"/>
      <c r="CU1609" s="65"/>
      <c r="CV1609" s="65"/>
      <c r="CW1609" s="65"/>
      <c r="CX1609" s="65"/>
      <c r="CY1609" s="65"/>
      <c r="CZ1609" s="65"/>
      <c r="DA1609" s="65"/>
      <c r="DB1609" s="65"/>
      <c r="DC1609" s="65"/>
      <c r="DD1609" s="65"/>
      <c r="DE1609" s="65"/>
      <c r="DF1609" s="65"/>
      <c r="DG1609" s="65"/>
      <c r="DH1609" s="65"/>
      <c r="DI1609" s="65"/>
      <c r="DJ1609" s="65"/>
      <c r="DK1609" s="65"/>
      <c r="DL1609" s="65"/>
      <c r="DM1609" s="65"/>
      <c r="DN1609" s="65"/>
      <c r="DO1609" s="65"/>
      <c r="DP1609" s="65"/>
      <c r="DQ1609" s="65"/>
      <c r="DR1609" s="65"/>
      <c r="DS1609" s="65"/>
      <c r="DT1609" s="65"/>
      <c r="DU1609" s="65"/>
      <c r="DV1609" s="65"/>
      <c r="DW1609" s="65"/>
      <c r="DX1609" s="65"/>
      <c r="DY1609" s="65"/>
      <c r="DZ1609" s="65"/>
      <c r="EA1609" s="65"/>
    </row>
    <row r="1610" spans="1:131" x14ac:dyDescent="0.25">
      <c r="A1610" s="65"/>
      <c r="B1610" s="65"/>
      <c r="C1610" s="65"/>
      <c r="D1610" s="65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65"/>
      <c r="X1610" s="65"/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  <c r="AL1610" s="65"/>
      <c r="AM1610" s="65"/>
      <c r="AN1610" s="65"/>
      <c r="AO1610" s="65"/>
      <c r="AP1610" s="65"/>
      <c r="AQ1610" s="65"/>
      <c r="AR1610" s="65"/>
      <c r="AS1610" s="65"/>
      <c r="AT1610" s="65"/>
      <c r="AU1610" s="65"/>
      <c r="AV1610" s="65"/>
      <c r="AW1610" s="65"/>
      <c r="AX1610" s="65"/>
      <c r="AY1610" s="65"/>
      <c r="AZ1610" s="65"/>
      <c r="BA1610" s="65"/>
      <c r="BB1610" s="65"/>
      <c r="BC1610" s="65"/>
      <c r="BD1610" s="65"/>
      <c r="BE1610" s="65"/>
      <c r="BF1610" s="65"/>
      <c r="BG1610" s="65"/>
      <c r="BH1610" s="65"/>
      <c r="BI1610" s="65"/>
      <c r="BJ1610" s="65"/>
      <c r="BK1610" s="65"/>
      <c r="BL1610" s="65"/>
      <c r="BM1610" s="65"/>
      <c r="BN1610" s="65"/>
      <c r="BO1610" s="65"/>
      <c r="BP1610" s="65"/>
      <c r="BQ1610" s="65"/>
      <c r="BR1610" s="65"/>
      <c r="BS1610" s="65"/>
      <c r="BT1610" s="65"/>
      <c r="BU1610" s="65"/>
      <c r="BV1610" s="65"/>
      <c r="BW1610" s="65"/>
      <c r="BX1610" s="65"/>
      <c r="BY1610" s="65"/>
      <c r="BZ1610" s="65"/>
      <c r="CA1610" s="65"/>
      <c r="CB1610" s="65"/>
      <c r="CC1610" s="65"/>
      <c r="CD1610" s="65"/>
      <c r="CE1610" s="65"/>
      <c r="CF1610" s="65"/>
      <c r="CG1610" s="65"/>
      <c r="CH1610" s="65"/>
      <c r="CI1610" s="65"/>
      <c r="CJ1610" s="65"/>
      <c r="CK1610" s="65"/>
      <c r="CL1610" s="65"/>
      <c r="CM1610" s="65"/>
      <c r="CN1610" s="65"/>
      <c r="CO1610" s="65"/>
      <c r="CP1610" s="65"/>
      <c r="CQ1610" s="65"/>
      <c r="CR1610" s="65"/>
      <c r="CS1610" s="65"/>
      <c r="CT1610" s="65"/>
      <c r="CU1610" s="65"/>
      <c r="CV1610" s="65"/>
      <c r="CW1610" s="65"/>
      <c r="CX1610" s="65"/>
      <c r="CY1610" s="65"/>
      <c r="CZ1610" s="65"/>
      <c r="DA1610" s="65"/>
      <c r="DB1610" s="65"/>
      <c r="DC1610" s="65"/>
      <c r="DD1610" s="65"/>
      <c r="DE1610" s="65"/>
      <c r="DF1610" s="65"/>
      <c r="DG1610" s="65"/>
      <c r="DH1610" s="65"/>
      <c r="DI1610" s="65"/>
      <c r="DJ1610" s="65"/>
      <c r="DK1610" s="65"/>
      <c r="DL1610" s="65"/>
      <c r="DM1610" s="65"/>
      <c r="DN1610" s="65"/>
      <c r="DO1610" s="65"/>
      <c r="DP1610" s="65"/>
      <c r="DQ1610" s="65"/>
      <c r="DR1610" s="65"/>
      <c r="DS1610" s="65"/>
      <c r="DT1610" s="65"/>
      <c r="DU1610" s="65"/>
      <c r="DV1610" s="65"/>
      <c r="DW1610" s="65"/>
      <c r="DX1610" s="65"/>
      <c r="DY1610" s="65"/>
      <c r="DZ1610" s="65"/>
      <c r="EA1610" s="65"/>
    </row>
    <row r="1611" spans="1:131" x14ac:dyDescent="0.25">
      <c r="A1611" s="65"/>
      <c r="B1611" s="65"/>
      <c r="C1611" s="65"/>
      <c r="D1611" s="65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65"/>
      <c r="X1611" s="65"/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  <c r="AL1611" s="65"/>
      <c r="AM1611" s="65"/>
      <c r="AN1611" s="65"/>
      <c r="AO1611" s="65"/>
      <c r="AP1611" s="65"/>
      <c r="AQ1611" s="65"/>
      <c r="AR1611" s="65"/>
      <c r="AS1611" s="65"/>
      <c r="AT1611" s="65"/>
      <c r="AU1611" s="65"/>
      <c r="AV1611" s="65"/>
      <c r="AW1611" s="65"/>
      <c r="AX1611" s="65"/>
      <c r="AY1611" s="65"/>
      <c r="AZ1611" s="65"/>
      <c r="BA1611" s="65"/>
      <c r="BB1611" s="65"/>
      <c r="BC1611" s="65"/>
      <c r="BD1611" s="65"/>
      <c r="BE1611" s="65"/>
      <c r="BF1611" s="65"/>
      <c r="BG1611" s="65"/>
      <c r="BH1611" s="65"/>
      <c r="BI1611" s="65"/>
      <c r="BJ1611" s="65"/>
      <c r="BK1611" s="65"/>
      <c r="BL1611" s="65"/>
      <c r="BM1611" s="65"/>
      <c r="BN1611" s="65"/>
      <c r="BO1611" s="65"/>
      <c r="BP1611" s="65"/>
      <c r="BQ1611" s="65"/>
      <c r="BR1611" s="65"/>
      <c r="BS1611" s="65"/>
      <c r="BT1611" s="65"/>
      <c r="BU1611" s="65"/>
      <c r="BV1611" s="65"/>
      <c r="BW1611" s="65"/>
      <c r="BX1611" s="65"/>
      <c r="BY1611" s="65"/>
      <c r="BZ1611" s="65"/>
      <c r="CA1611" s="65"/>
      <c r="CB1611" s="65"/>
      <c r="CC1611" s="65"/>
      <c r="CD1611" s="65"/>
      <c r="CE1611" s="65"/>
      <c r="CF1611" s="65"/>
      <c r="CG1611" s="65"/>
      <c r="CH1611" s="65"/>
      <c r="CI1611" s="65"/>
      <c r="CJ1611" s="65"/>
      <c r="CK1611" s="65"/>
      <c r="CL1611" s="65"/>
      <c r="CM1611" s="65"/>
      <c r="CN1611" s="65"/>
      <c r="CO1611" s="65"/>
      <c r="CP1611" s="65"/>
      <c r="CQ1611" s="65"/>
      <c r="CR1611" s="65"/>
      <c r="CS1611" s="65"/>
      <c r="CT1611" s="65"/>
      <c r="CU1611" s="65"/>
      <c r="CV1611" s="65"/>
      <c r="CW1611" s="65"/>
      <c r="CX1611" s="65"/>
      <c r="CY1611" s="65"/>
      <c r="CZ1611" s="65"/>
      <c r="DA1611" s="65"/>
      <c r="DB1611" s="65"/>
      <c r="DC1611" s="65"/>
      <c r="DD1611" s="65"/>
      <c r="DE1611" s="65"/>
      <c r="DF1611" s="65"/>
      <c r="DG1611" s="65"/>
      <c r="DH1611" s="65"/>
      <c r="DI1611" s="65"/>
      <c r="DJ1611" s="65"/>
      <c r="DK1611" s="65"/>
      <c r="DL1611" s="65"/>
      <c r="DM1611" s="65"/>
      <c r="DN1611" s="65"/>
      <c r="DO1611" s="65"/>
      <c r="DP1611" s="65"/>
      <c r="DQ1611" s="65"/>
      <c r="DR1611" s="65"/>
      <c r="DS1611" s="65"/>
      <c r="DT1611" s="65"/>
      <c r="DU1611" s="65"/>
      <c r="DV1611" s="65"/>
      <c r="DW1611" s="65"/>
      <c r="DX1611" s="65"/>
      <c r="DY1611" s="65"/>
      <c r="DZ1611" s="65"/>
      <c r="EA1611" s="65"/>
    </row>
    <row r="1612" spans="1:131" x14ac:dyDescent="0.25">
      <c r="A1612" s="65"/>
      <c r="B1612" s="65"/>
      <c r="C1612" s="65"/>
      <c r="D1612" s="65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65"/>
      <c r="X1612" s="65"/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  <c r="AL1612" s="65"/>
      <c r="AM1612" s="65"/>
      <c r="AN1612" s="65"/>
      <c r="AO1612" s="65"/>
      <c r="AP1612" s="65"/>
      <c r="AQ1612" s="65"/>
      <c r="AR1612" s="65"/>
      <c r="AS1612" s="65"/>
      <c r="AT1612" s="65"/>
      <c r="AU1612" s="65"/>
      <c r="AV1612" s="65"/>
      <c r="AW1612" s="65"/>
      <c r="AX1612" s="65"/>
      <c r="AY1612" s="65"/>
      <c r="AZ1612" s="65"/>
      <c r="BA1612" s="65"/>
      <c r="BB1612" s="65"/>
      <c r="BC1612" s="65"/>
      <c r="BD1612" s="65"/>
      <c r="BE1612" s="65"/>
      <c r="BF1612" s="65"/>
      <c r="BG1612" s="65"/>
      <c r="BH1612" s="65"/>
      <c r="BI1612" s="65"/>
      <c r="BJ1612" s="65"/>
      <c r="BK1612" s="65"/>
      <c r="BL1612" s="65"/>
      <c r="BM1612" s="65"/>
      <c r="BN1612" s="65"/>
      <c r="BO1612" s="65"/>
      <c r="BP1612" s="65"/>
      <c r="BQ1612" s="65"/>
      <c r="BR1612" s="65"/>
      <c r="BS1612" s="65"/>
      <c r="BT1612" s="65"/>
      <c r="BU1612" s="65"/>
      <c r="BV1612" s="65"/>
      <c r="BW1612" s="65"/>
      <c r="BX1612" s="65"/>
      <c r="BY1612" s="65"/>
      <c r="BZ1612" s="65"/>
      <c r="CA1612" s="65"/>
      <c r="CB1612" s="65"/>
      <c r="CC1612" s="65"/>
      <c r="CD1612" s="65"/>
      <c r="CE1612" s="65"/>
      <c r="CF1612" s="65"/>
      <c r="CG1612" s="65"/>
      <c r="CH1612" s="65"/>
      <c r="CI1612" s="65"/>
      <c r="CJ1612" s="65"/>
      <c r="CK1612" s="65"/>
      <c r="CL1612" s="65"/>
      <c r="CM1612" s="65"/>
      <c r="CN1612" s="65"/>
      <c r="CO1612" s="65"/>
      <c r="CP1612" s="65"/>
      <c r="CQ1612" s="65"/>
      <c r="CR1612" s="65"/>
      <c r="CS1612" s="65"/>
      <c r="CT1612" s="65"/>
      <c r="CU1612" s="65"/>
      <c r="CV1612" s="65"/>
      <c r="CW1612" s="65"/>
      <c r="CX1612" s="65"/>
      <c r="CY1612" s="65"/>
      <c r="CZ1612" s="65"/>
      <c r="DA1612" s="65"/>
      <c r="DB1612" s="65"/>
      <c r="DC1612" s="65"/>
      <c r="DD1612" s="65"/>
      <c r="DE1612" s="65"/>
      <c r="DF1612" s="65"/>
      <c r="DG1612" s="65"/>
      <c r="DH1612" s="65"/>
      <c r="DI1612" s="65"/>
      <c r="DJ1612" s="65"/>
      <c r="DK1612" s="65"/>
      <c r="DL1612" s="65"/>
      <c r="DM1612" s="65"/>
      <c r="DN1612" s="65"/>
      <c r="DO1612" s="65"/>
      <c r="DP1612" s="65"/>
      <c r="DQ1612" s="65"/>
      <c r="DR1612" s="65"/>
      <c r="DS1612" s="65"/>
      <c r="DT1612" s="65"/>
      <c r="DU1612" s="65"/>
      <c r="DV1612" s="65"/>
      <c r="DW1612" s="65"/>
      <c r="DX1612" s="65"/>
      <c r="DY1612" s="65"/>
      <c r="DZ1612" s="65"/>
      <c r="EA1612" s="65"/>
    </row>
    <row r="1613" spans="1:131" x14ac:dyDescent="0.25">
      <c r="A1613" s="65"/>
      <c r="B1613" s="65"/>
      <c r="C1613" s="65"/>
      <c r="D1613" s="65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65"/>
      <c r="X1613" s="65"/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  <c r="AL1613" s="65"/>
      <c r="AM1613" s="65"/>
      <c r="AN1613" s="65"/>
      <c r="AO1613" s="65"/>
      <c r="AP1613" s="65"/>
      <c r="AQ1613" s="65"/>
      <c r="AR1613" s="65"/>
      <c r="AS1613" s="65"/>
      <c r="AT1613" s="65"/>
      <c r="AU1613" s="65"/>
      <c r="AV1613" s="65"/>
      <c r="AW1613" s="65"/>
      <c r="AX1613" s="65"/>
      <c r="AY1613" s="65"/>
      <c r="AZ1613" s="65"/>
      <c r="BA1613" s="65"/>
      <c r="BB1613" s="65"/>
      <c r="BC1613" s="65"/>
      <c r="BD1613" s="65"/>
      <c r="BE1613" s="65"/>
      <c r="BF1613" s="65"/>
      <c r="BG1613" s="65"/>
      <c r="BH1613" s="65"/>
      <c r="BI1613" s="65"/>
      <c r="BJ1613" s="65"/>
      <c r="BK1613" s="65"/>
      <c r="BL1613" s="65"/>
      <c r="BM1613" s="65"/>
      <c r="BN1613" s="65"/>
      <c r="BO1613" s="65"/>
      <c r="BP1613" s="65"/>
      <c r="BQ1613" s="65"/>
      <c r="BR1613" s="65"/>
      <c r="BS1613" s="65"/>
      <c r="BT1613" s="65"/>
      <c r="BU1613" s="65"/>
      <c r="BV1613" s="65"/>
      <c r="BW1613" s="65"/>
      <c r="BX1613" s="65"/>
      <c r="BY1613" s="65"/>
      <c r="BZ1613" s="65"/>
      <c r="CA1613" s="65"/>
      <c r="CB1613" s="65"/>
      <c r="CC1613" s="65"/>
      <c r="CD1613" s="65"/>
      <c r="CE1613" s="65"/>
      <c r="CF1613" s="65"/>
      <c r="CG1613" s="65"/>
      <c r="CH1613" s="65"/>
      <c r="CI1613" s="65"/>
      <c r="CJ1613" s="65"/>
      <c r="CK1613" s="65"/>
      <c r="CL1613" s="65"/>
      <c r="CM1613" s="65"/>
      <c r="CN1613" s="65"/>
      <c r="CO1613" s="65"/>
      <c r="CP1613" s="65"/>
      <c r="CQ1613" s="65"/>
      <c r="CR1613" s="65"/>
      <c r="CS1613" s="65"/>
      <c r="CT1613" s="65"/>
      <c r="CU1613" s="65"/>
      <c r="CV1613" s="65"/>
      <c r="CW1613" s="65"/>
      <c r="CX1613" s="65"/>
      <c r="CY1613" s="65"/>
      <c r="CZ1613" s="65"/>
      <c r="DA1613" s="65"/>
      <c r="DB1613" s="65"/>
      <c r="DC1613" s="65"/>
      <c r="DD1613" s="65"/>
      <c r="DE1613" s="65"/>
      <c r="DF1613" s="65"/>
      <c r="DG1613" s="65"/>
      <c r="DH1613" s="65"/>
      <c r="DI1613" s="65"/>
      <c r="DJ1613" s="65"/>
      <c r="DK1613" s="65"/>
      <c r="DL1613" s="65"/>
      <c r="DM1613" s="65"/>
      <c r="DN1613" s="65"/>
      <c r="DO1613" s="65"/>
      <c r="DP1613" s="65"/>
      <c r="DQ1613" s="65"/>
      <c r="DR1613" s="65"/>
      <c r="DS1613" s="65"/>
      <c r="DT1613" s="65"/>
      <c r="DU1613" s="65"/>
      <c r="DV1613" s="65"/>
      <c r="DW1613" s="65"/>
      <c r="DX1613" s="65"/>
      <c r="DY1613" s="65"/>
      <c r="DZ1613" s="65"/>
      <c r="EA1613" s="65"/>
    </row>
    <row r="1614" spans="1:131" x14ac:dyDescent="0.25">
      <c r="A1614" s="65"/>
      <c r="B1614" s="65"/>
      <c r="C1614" s="65"/>
      <c r="D1614" s="65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65"/>
      <c r="X1614" s="65"/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  <c r="AL1614" s="65"/>
      <c r="AM1614" s="65"/>
      <c r="AN1614" s="65"/>
      <c r="AO1614" s="65"/>
      <c r="AP1614" s="65"/>
      <c r="AQ1614" s="65"/>
      <c r="AR1614" s="65"/>
      <c r="AS1614" s="65"/>
      <c r="AT1614" s="65"/>
      <c r="AU1614" s="65"/>
      <c r="AV1614" s="65"/>
      <c r="AW1614" s="65"/>
      <c r="AX1614" s="65"/>
      <c r="AY1614" s="65"/>
      <c r="AZ1614" s="65"/>
      <c r="BA1614" s="65"/>
      <c r="BB1614" s="65"/>
      <c r="BC1614" s="65"/>
      <c r="BD1614" s="65"/>
      <c r="BE1614" s="65"/>
      <c r="BF1614" s="65"/>
      <c r="BG1614" s="65"/>
      <c r="BH1614" s="65"/>
      <c r="BI1614" s="65"/>
      <c r="BJ1614" s="65"/>
      <c r="BK1614" s="65"/>
      <c r="BL1614" s="65"/>
      <c r="BM1614" s="65"/>
      <c r="BN1614" s="65"/>
      <c r="BO1614" s="65"/>
      <c r="BP1614" s="65"/>
      <c r="BQ1614" s="65"/>
      <c r="BR1614" s="65"/>
      <c r="BS1614" s="65"/>
      <c r="BT1614" s="65"/>
      <c r="BU1614" s="65"/>
      <c r="BV1614" s="65"/>
      <c r="BW1614" s="65"/>
      <c r="BX1614" s="65"/>
      <c r="BY1614" s="65"/>
      <c r="BZ1614" s="65"/>
      <c r="CA1614" s="65"/>
      <c r="CB1614" s="65"/>
      <c r="CC1614" s="65"/>
      <c r="CD1614" s="65"/>
      <c r="CE1614" s="65"/>
      <c r="CF1614" s="65"/>
      <c r="CG1614" s="65"/>
      <c r="CH1614" s="65"/>
      <c r="CI1614" s="65"/>
      <c r="CJ1614" s="65"/>
      <c r="CK1614" s="65"/>
      <c r="CL1614" s="65"/>
      <c r="CM1614" s="65"/>
      <c r="CN1614" s="65"/>
      <c r="CO1614" s="65"/>
      <c r="CP1614" s="65"/>
      <c r="CQ1614" s="65"/>
      <c r="CR1614" s="65"/>
      <c r="CS1614" s="65"/>
      <c r="CT1614" s="65"/>
      <c r="CU1614" s="65"/>
      <c r="CV1614" s="65"/>
      <c r="CW1614" s="65"/>
      <c r="CX1614" s="65"/>
      <c r="CY1614" s="65"/>
      <c r="CZ1614" s="65"/>
      <c r="DA1614" s="65"/>
      <c r="DB1614" s="65"/>
      <c r="DC1614" s="65"/>
      <c r="DD1614" s="65"/>
      <c r="DE1614" s="65"/>
      <c r="DF1614" s="65"/>
      <c r="DG1614" s="65"/>
      <c r="DH1614" s="65"/>
      <c r="DI1614" s="65"/>
      <c r="DJ1614" s="65"/>
      <c r="DK1614" s="65"/>
      <c r="DL1614" s="65"/>
      <c r="DM1614" s="65"/>
      <c r="DN1614" s="65"/>
      <c r="DO1614" s="65"/>
      <c r="DP1614" s="65"/>
      <c r="DQ1614" s="65"/>
      <c r="DR1614" s="65"/>
      <c r="DS1614" s="65"/>
      <c r="DT1614" s="65"/>
      <c r="DU1614" s="65"/>
      <c r="DV1614" s="65"/>
      <c r="DW1614" s="65"/>
      <c r="DX1614" s="65"/>
      <c r="DY1614" s="65"/>
      <c r="DZ1614" s="65"/>
      <c r="EA1614" s="65"/>
    </row>
    <row r="1615" spans="1:131" x14ac:dyDescent="0.25">
      <c r="A1615" s="65"/>
      <c r="B1615" s="65"/>
      <c r="C1615" s="65"/>
      <c r="D1615" s="65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65"/>
      <c r="X1615" s="65"/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  <c r="AL1615" s="65"/>
      <c r="AM1615" s="65"/>
      <c r="AN1615" s="65"/>
      <c r="AO1615" s="65"/>
      <c r="AP1615" s="65"/>
      <c r="AQ1615" s="65"/>
      <c r="AR1615" s="65"/>
      <c r="AS1615" s="65"/>
      <c r="AT1615" s="65"/>
      <c r="AU1615" s="65"/>
      <c r="AV1615" s="65"/>
      <c r="AW1615" s="65"/>
      <c r="AX1615" s="65"/>
      <c r="AY1615" s="65"/>
      <c r="AZ1615" s="65"/>
      <c r="BA1615" s="65"/>
      <c r="BB1615" s="65"/>
      <c r="BC1615" s="65"/>
      <c r="BD1615" s="65"/>
      <c r="BE1615" s="65"/>
      <c r="BF1615" s="65"/>
      <c r="BG1615" s="65"/>
      <c r="BH1615" s="65"/>
      <c r="BI1615" s="65"/>
      <c r="BJ1615" s="65"/>
      <c r="BK1615" s="65"/>
      <c r="BL1615" s="65"/>
      <c r="BM1615" s="65"/>
      <c r="BN1615" s="65"/>
      <c r="BO1615" s="65"/>
      <c r="BP1615" s="65"/>
      <c r="BQ1615" s="65"/>
      <c r="BR1615" s="65"/>
      <c r="BS1615" s="65"/>
      <c r="BT1615" s="65"/>
      <c r="BU1615" s="65"/>
      <c r="BV1615" s="65"/>
      <c r="BW1615" s="65"/>
      <c r="BX1615" s="65"/>
      <c r="BY1615" s="65"/>
      <c r="BZ1615" s="65"/>
      <c r="CA1615" s="65"/>
      <c r="CB1615" s="65"/>
      <c r="CC1615" s="65"/>
      <c r="CD1615" s="65"/>
      <c r="CE1615" s="65"/>
      <c r="CF1615" s="65"/>
      <c r="CG1615" s="65"/>
      <c r="CH1615" s="65"/>
      <c r="CI1615" s="65"/>
      <c r="CJ1615" s="65"/>
      <c r="CK1615" s="65"/>
      <c r="CL1615" s="65"/>
      <c r="CM1615" s="65"/>
      <c r="CN1615" s="65"/>
      <c r="CO1615" s="65"/>
      <c r="CP1615" s="65"/>
      <c r="CQ1615" s="65"/>
      <c r="CR1615" s="65"/>
      <c r="CS1615" s="65"/>
      <c r="CT1615" s="65"/>
      <c r="CU1615" s="65"/>
      <c r="CV1615" s="65"/>
      <c r="CW1615" s="65"/>
      <c r="CX1615" s="65"/>
      <c r="CY1615" s="65"/>
      <c r="CZ1615" s="65"/>
      <c r="DA1615" s="65"/>
      <c r="DB1615" s="65"/>
      <c r="DC1615" s="65"/>
      <c r="DD1615" s="65"/>
      <c r="DE1615" s="65"/>
      <c r="DF1615" s="65"/>
      <c r="DG1615" s="65"/>
      <c r="DH1615" s="65"/>
      <c r="DI1615" s="65"/>
      <c r="DJ1615" s="65"/>
      <c r="DK1615" s="65"/>
      <c r="DL1615" s="65"/>
      <c r="DM1615" s="65"/>
      <c r="DN1615" s="65"/>
      <c r="DO1615" s="65"/>
      <c r="DP1615" s="65"/>
      <c r="DQ1615" s="65"/>
      <c r="DR1615" s="65"/>
      <c r="DS1615" s="65"/>
      <c r="DT1615" s="65"/>
      <c r="DU1615" s="65"/>
      <c r="DV1615" s="65"/>
      <c r="DW1615" s="65"/>
      <c r="DX1615" s="65"/>
      <c r="DY1615" s="65"/>
      <c r="DZ1615" s="65"/>
      <c r="EA1615" s="65"/>
    </row>
    <row r="1616" spans="1:131" x14ac:dyDescent="0.25">
      <c r="A1616" s="65"/>
      <c r="B1616" s="65"/>
      <c r="C1616" s="65"/>
      <c r="D1616" s="65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65"/>
      <c r="X1616" s="65"/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  <c r="AL1616" s="65"/>
      <c r="AM1616" s="65"/>
      <c r="AN1616" s="65"/>
      <c r="AO1616" s="65"/>
      <c r="AP1616" s="65"/>
      <c r="AQ1616" s="65"/>
      <c r="AR1616" s="65"/>
      <c r="AS1616" s="65"/>
      <c r="AT1616" s="65"/>
      <c r="AU1616" s="65"/>
      <c r="AV1616" s="65"/>
      <c r="AW1616" s="65"/>
      <c r="AX1616" s="65"/>
      <c r="AY1616" s="65"/>
      <c r="AZ1616" s="65"/>
      <c r="BA1616" s="65"/>
      <c r="BB1616" s="65"/>
      <c r="BC1616" s="65"/>
      <c r="BD1616" s="65"/>
      <c r="BE1616" s="65"/>
      <c r="BF1616" s="65"/>
      <c r="BG1616" s="65"/>
      <c r="BH1616" s="65"/>
      <c r="BI1616" s="65"/>
      <c r="BJ1616" s="65"/>
      <c r="BK1616" s="65"/>
      <c r="BL1616" s="65"/>
      <c r="BM1616" s="65"/>
      <c r="BN1616" s="65"/>
      <c r="BO1616" s="65"/>
      <c r="BP1616" s="65"/>
      <c r="BQ1616" s="65"/>
      <c r="BR1616" s="65"/>
      <c r="BS1616" s="65"/>
      <c r="BT1616" s="65"/>
      <c r="BU1616" s="65"/>
      <c r="BV1616" s="65"/>
      <c r="BW1616" s="65"/>
      <c r="BX1616" s="65"/>
      <c r="BY1616" s="65"/>
      <c r="BZ1616" s="65"/>
      <c r="CA1616" s="65"/>
      <c r="CB1616" s="65"/>
      <c r="CC1616" s="65"/>
      <c r="CD1616" s="65"/>
      <c r="CE1616" s="65"/>
      <c r="CF1616" s="65"/>
      <c r="CG1616" s="65"/>
      <c r="CH1616" s="65"/>
      <c r="CI1616" s="65"/>
      <c r="CJ1616" s="65"/>
      <c r="CK1616" s="65"/>
      <c r="CL1616" s="65"/>
      <c r="CM1616" s="65"/>
      <c r="CN1616" s="65"/>
      <c r="CO1616" s="65"/>
      <c r="CP1616" s="65"/>
      <c r="CQ1616" s="65"/>
      <c r="CR1616" s="65"/>
      <c r="CS1616" s="65"/>
      <c r="CT1616" s="65"/>
      <c r="CU1616" s="65"/>
      <c r="CV1616" s="65"/>
      <c r="CW1616" s="65"/>
      <c r="CX1616" s="65"/>
      <c r="CY1616" s="65"/>
      <c r="CZ1616" s="65"/>
      <c r="DA1616" s="65"/>
      <c r="DB1616" s="65"/>
      <c r="DC1616" s="65"/>
      <c r="DD1616" s="65"/>
      <c r="DE1616" s="65"/>
      <c r="DF1616" s="65"/>
      <c r="DG1616" s="65"/>
      <c r="DH1616" s="65"/>
      <c r="DI1616" s="65"/>
      <c r="DJ1616" s="65"/>
      <c r="DK1616" s="65"/>
      <c r="DL1616" s="65"/>
      <c r="DM1616" s="65"/>
      <c r="DN1616" s="65"/>
      <c r="DO1616" s="65"/>
      <c r="DP1616" s="65"/>
      <c r="DQ1616" s="65"/>
      <c r="DR1616" s="65"/>
      <c r="DS1616" s="65"/>
      <c r="DT1616" s="65"/>
      <c r="DU1616" s="65"/>
      <c r="DV1616" s="65"/>
      <c r="DW1616" s="65"/>
      <c r="DX1616" s="65"/>
      <c r="DY1616" s="65"/>
      <c r="DZ1616" s="65"/>
      <c r="EA1616" s="65"/>
    </row>
    <row r="1617" spans="1:131" x14ac:dyDescent="0.25">
      <c r="A1617" s="65"/>
      <c r="B1617" s="65"/>
      <c r="C1617" s="65"/>
      <c r="D1617" s="65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65"/>
      <c r="X1617" s="65"/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  <c r="AL1617" s="65"/>
      <c r="AM1617" s="65"/>
      <c r="AN1617" s="65"/>
      <c r="AO1617" s="65"/>
      <c r="AP1617" s="65"/>
      <c r="AQ1617" s="65"/>
      <c r="AR1617" s="65"/>
      <c r="AS1617" s="65"/>
      <c r="AT1617" s="65"/>
      <c r="AU1617" s="65"/>
      <c r="AV1617" s="65"/>
      <c r="AW1617" s="65"/>
      <c r="AX1617" s="65"/>
      <c r="AY1617" s="65"/>
      <c r="AZ1617" s="65"/>
      <c r="BA1617" s="65"/>
      <c r="BB1617" s="65"/>
      <c r="BC1617" s="65"/>
      <c r="BD1617" s="65"/>
      <c r="BE1617" s="65"/>
      <c r="BF1617" s="65"/>
      <c r="BG1617" s="65"/>
      <c r="BH1617" s="65"/>
      <c r="BI1617" s="65"/>
      <c r="BJ1617" s="65"/>
      <c r="BK1617" s="65"/>
      <c r="BL1617" s="65"/>
      <c r="BM1617" s="65"/>
      <c r="BN1617" s="65"/>
      <c r="BO1617" s="65"/>
      <c r="BP1617" s="65"/>
      <c r="BQ1617" s="65"/>
      <c r="BR1617" s="65"/>
      <c r="BS1617" s="65"/>
      <c r="BT1617" s="65"/>
      <c r="BU1617" s="65"/>
      <c r="BV1617" s="65"/>
      <c r="BW1617" s="65"/>
      <c r="BX1617" s="65"/>
      <c r="BY1617" s="65"/>
      <c r="BZ1617" s="65"/>
      <c r="CA1617" s="65"/>
      <c r="CB1617" s="65"/>
      <c r="CC1617" s="65"/>
      <c r="CD1617" s="65"/>
      <c r="CE1617" s="65"/>
      <c r="CF1617" s="65"/>
      <c r="CG1617" s="65"/>
      <c r="CH1617" s="65"/>
      <c r="CI1617" s="65"/>
      <c r="CJ1617" s="65"/>
      <c r="CK1617" s="65"/>
      <c r="CL1617" s="65"/>
      <c r="CM1617" s="65"/>
      <c r="CN1617" s="65"/>
      <c r="CO1617" s="65"/>
      <c r="CP1617" s="65"/>
      <c r="CQ1617" s="65"/>
      <c r="CR1617" s="65"/>
      <c r="CS1617" s="65"/>
      <c r="CT1617" s="65"/>
      <c r="CU1617" s="65"/>
      <c r="CV1617" s="65"/>
      <c r="CW1617" s="65"/>
      <c r="CX1617" s="65"/>
      <c r="CY1617" s="65"/>
      <c r="CZ1617" s="65"/>
      <c r="DA1617" s="65"/>
      <c r="DB1617" s="65"/>
      <c r="DC1617" s="65"/>
      <c r="DD1617" s="65"/>
      <c r="DE1617" s="65"/>
      <c r="DF1617" s="65"/>
      <c r="DG1617" s="65"/>
      <c r="DH1617" s="65"/>
      <c r="DI1617" s="65"/>
      <c r="DJ1617" s="65"/>
      <c r="DK1617" s="65"/>
      <c r="DL1617" s="65"/>
      <c r="DM1617" s="65"/>
      <c r="DN1617" s="65"/>
      <c r="DO1617" s="65"/>
      <c r="DP1617" s="65"/>
      <c r="DQ1617" s="65"/>
      <c r="DR1617" s="65"/>
      <c r="DS1617" s="65"/>
      <c r="DT1617" s="65"/>
      <c r="DU1617" s="65"/>
      <c r="DV1617" s="65"/>
      <c r="DW1617" s="65"/>
      <c r="DX1617" s="65"/>
      <c r="DY1617" s="65"/>
      <c r="DZ1617" s="65"/>
      <c r="EA1617" s="65"/>
    </row>
    <row r="1618" spans="1:131" x14ac:dyDescent="0.25">
      <c r="A1618" s="65"/>
      <c r="B1618" s="65"/>
      <c r="C1618" s="65"/>
      <c r="D1618" s="65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65"/>
      <c r="X1618" s="65"/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  <c r="AL1618" s="65"/>
      <c r="AM1618" s="65"/>
      <c r="AN1618" s="65"/>
      <c r="AO1618" s="65"/>
      <c r="AP1618" s="65"/>
      <c r="AQ1618" s="65"/>
      <c r="AR1618" s="65"/>
      <c r="AS1618" s="65"/>
      <c r="AT1618" s="65"/>
      <c r="AU1618" s="65"/>
      <c r="AV1618" s="65"/>
      <c r="AW1618" s="65"/>
      <c r="AX1618" s="65"/>
      <c r="AY1618" s="65"/>
      <c r="AZ1618" s="65"/>
      <c r="BA1618" s="65"/>
      <c r="BB1618" s="65"/>
      <c r="BC1618" s="65"/>
      <c r="BD1618" s="65"/>
      <c r="BE1618" s="65"/>
      <c r="BF1618" s="65"/>
      <c r="BG1618" s="65"/>
      <c r="BH1618" s="65"/>
      <c r="BI1618" s="65"/>
      <c r="BJ1618" s="65"/>
      <c r="BK1618" s="65"/>
      <c r="BL1618" s="65"/>
      <c r="BM1618" s="65"/>
      <c r="BN1618" s="65"/>
      <c r="BO1618" s="65"/>
      <c r="BP1618" s="65"/>
      <c r="BQ1618" s="65"/>
      <c r="BR1618" s="65"/>
      <c r="BS1618" s="65"/>
      <c r="BT1618" s="65"/>
      <c r="BU1618" s="65"/>
      <c r="BV1618" s="65"/>
      <c r="BW1618" s="65"/>
      <c r="BX1618" s="65"/>
      <c r="BY1618" s="65"/>
      <c r="BZ1618" s="65"/>
      <c r="CA1618" s="65"/>
      <c r="CB1618" s="65"/>
      <c r="CC1618" s="65"/>
      <c r="CD1618" s="65"/>
      <c r="CE1618" s="65"/>
      <c r="CF1618" s="65"/>
      <c r="CG1618" s="65"/>
      <c r="CH1618" s="65"/>
      <c r="CI1618" s="65"/>
      <c r="CJ1618" s="65"/>
      <c r="CK1618" s="65"/>
      <c r="CL1618" s="65"/>
      <c r="CM1618" s="65"/>
      <c r="CN1618" s="65"/>
      <c r="CO1618" s="65"/>
      <c r="CP1618" s="65"/>
      <c r="CQ1618" s="65"/>
      <c r="CR1618" s="65"/>
      <c r="CS1618" s="65"/>
      <c r="CT1618" s="65"/>
      <c r="CU1618" s="65"/>
      <c r="CV1618" s="65"/>
      <c r="CW1618" s="65"/>
      <c r="CX1618" s="65"/>
      <c r="CY1618" s="65"/>
      <c r="CZ1618" s="65"/>
      <c r="DA1618" s="65"/>
      <c r="DB1618" s="65"/>
      <c r="DC1618" s="65"/>
      <c r="DD1618" s="65"/>
      <c r="DE1618" s="65"/>
      <c r="DF1618" s="65"/>
      <c r="DG1618" s="65"/>
      <c r="DH1618" s="65"/>
      <c r="DI1618" s="65"/>
      <c r="DJ1618" s="65"/>
      <c r="DK1618" s="65"/>
      <c r="DL1618" s="65"/>
      <c r="DM1618" s="65"/>
      <c r="DN1618" s="65"/>
      <c r="DO1618" s="65"/>
      <c r="DP1618" s="65"/>
      <c r="DQ1618" s="65"/>
      <c r="DR1618" s="65"/>
      <c r="DS1618" s="65"/>
      <c r="DT1618" s="65"/>
      <c r="DU1618" s="65"/>
      <c r="DV1618" s="65"/>
      <c r="DW1618" s="65"/>
      <c r="DX1618" s="65"/>
      <c r="DY1618" s="65"/>
      <c r="DZ1618" s="65"/>
      <c r="EA1618" s="65"/>
    </row>
    <row r="1619" spans="1:131" x14ac:dyDescent="0.25">
      <c r="A1619" s="65"/>
      <c r="B1619" s="65"/>
      <c r="C1619" s="65"/>
      <c r="D1619" s="65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65"/>
      <c r="X1619" s="65"/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  <c r="AL1619" s="65"/>
      <c r="AM1619" s="65"/>
      <c r="AN1619" s="65"/>
      <c r="AO1619" s="65"/>
      <c r="AP1619" s="65"/>
      <c r="AQ1619" s="65"/>
      <c r="AR1619" s="65"/>
      <c r="AS1619" s="65"/>
      <c r="AT1619" s="65"/>
      <c r="AU1619" s="65"/>
      <c r="AV1619" s="65"/>
      <c r="AW1619" s="65"/>
      <c r="AX1619" s="65"/>
      <c r="AY1619" s="65"/>
      <c r="AZ1619" s="65"/>
      <c r="BA1619" s="65"/>
      <c r="BB1619" s="65"/>
      <c r="BC1619" s="65"/>
      <c r="BD1619" s="65"/>
      <c r="BE1619" s="65"/>
      <c r="BF1619" s="65"/>
      <c r="BG1619" s="65"/>
      <c r="BH1619" s="65"/>
      <c r="BI1619" s="65"/>
      <c r="BJ1619" s="65"/>
      <c r="BK1619" s="65"/>
      <c r="BL1619" s="65"/>
      <c r="BM1619" s="65"/>
      <c r="BN1619" s="65"/>
      <c r="BO1619" s="65"/>
      <c r="BP1619" s="65"/>
      <c r="BQ1619" s="65"/>
      <c r="BR1619" s="65"/>
      <c r="BS1619" s="65"/>
      <c r="BT1619" s="65"/>
      <c r="BU1619" s="65"/>
      <c r="BV1619" s="65"/>
      <c r="BW1619" s="65"/>
      <c r="BX1619" s="65"/>
      <c r="BY1619" s="65"/>
      <c r="BZ1619" s="65"/>
      <c r="CA1619" s="65"/>
      <c r="CB1619" s="65"/>
      <c r="CC1619" s="65"/>
      <c r="CD1619" s="65"/>
      <c r="CE1619" s="65"/>
      <c r="CF1619" s="65"/>
      <c r="CG1619" s="65"/>
      <c r="CH1619" s="65"/>
      <c r="CI1619" s="65"/>
      <c r="CJ1619" s="65"/>
      <c r="CK1619" s="65"/>
      <c r="CL1619" s="65"/>
      <c r="CM1619" s="65"/>
      <c r="CN1619" s="65"/>
      <c r="CO1619" s="65"/>
      <c r="CP1619" s="65"/>
      <c r="CQ1619" s="65"/>
      <c r="CR1619" s="65"/>
      <c r="CS1619" s="65"/>
      <c r="CT1619" s="65"/>
      <c r="CU1619" s="65"/>
      <c r="CV1619" s="65"/>
      <c r="CW1619" s="65"/>
      <c r="CX1619" s="65"/>
      <c r="CY1619" s="65"/>
      <c r="CZ1619" s="65"/>
      <c r="DA1619" s="65"/>
      <c r="DB1619" s="65"/>
      <c r="DC1619" s="65"/>
      <c r="DD1619" s="65"/>
      <c r="DE1619" s="65"/>
      <c r="DF1619" s="65"/>
      <c r="DG1619" s="65"/>
      <c r="DH1619" s="65"/>
      <c r="DI1619" s="65"/>
      <c r="DJ1619" s="65"/>
      <c r="DK1619" s="65"/>
      <c r="DL1619" s="65"/>
      <c r="DM1619" s="65"/>
      <c r="DN1619" s="65"/>
      <c r="DO1619" s="65"/>
      <c r="DP1619" s="65"/>
      <c r="DQ1619" s="65"/>
      <c r="DR1619" s="65"/>
      <c r="DS1619" s="65"/>
      <c r="DT1619" s="65"/>
      <c r="DU1619" s="65"/>
      <c r="DV1619" s="65"/>
      <c r="DW1619" s="65"/>
      <c r="DX1619" s="65"/>
      <c r="DY1619" s="65"/>
      <c r="DZ1619" s="65"/>
      <c r="EA1619" s="65"/>
    </row>
    <row r="1620" spans="1:131" x14ac:dyDescent="0.25">
      <c r="A1620" s="65"/>
      <c r="B1620" s="65"/>
      <c r="C1620" s="65"/>
      <c r="D1620" s="65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65"/>
      <c r="X1620" s="65"/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  <c r="AL1620" s="65"/>
      <c r="AM1620" s="65"/>
      <c r="AN1620" s="65"/>
      <c r="AO1620" s="65"/>
      <c r="AP1620" s="65"/>
      <c r="AQ1620" s="65"/>
      <c r="AR1620" s="65"/>
      <c r="AS1620" s="65"/>
      <c r="AT1620" s="65"/>
      <c r="AU1620" s="65"/>
      <c r="AV1620" s="65"/>
      <c r="AW1620" s="65"/>
      <c r="AX1620" s="65"/>
      <c r="AY1620" s="65"/>
      <c r="AZ1620" s="65"/>
      <c r="BA1620" s="65"/>
      <c r="BB1620" s="65"/>
      <c r="BC1620" s="65"/>
      <c r="BD1620" s="65"/>
      <c r="BE1620" s="65"/>
      <c r="BF1620" s="65"/>
      <c r="BG1620" s="65"/>
      <c r="BH1620" s="65"/>
      <c r="BI1620" s="65"/>
      <c r="BJ1620" s="65"/>
      <c r="BK1620" s="65"/>
      <c r="BL1620" s="65"/>
      <c r="BM1620" s="65"/>
      <c r="BN1620" s="65"/>
      <c r="BO1620" s="65"/>
      <c r="BP1620" s="65"/>
      <c r="BQ1620" s="65"/>
      <c r="BR1620" s="65"/>
      <c r="BS1620" s="65"/>
      <c r="BT1620" s="65"/>
      <c r="BU1620" s="65"/>
      <c r="BV1620" s="65"/>
      <c r="BW1620" s="65"/>
      <c r="BX1620" s="65"/>
      <c r="BY1620" s="65"/>
      <c r="BZ1620" s="65"/>
      <c r="CA1620" s="65"/>
      <c r="CB1620" s="65"/>
      <c r="CC1620" s="65"/>
      <c r="CD1620" s="65"/>
      <c r="CE1620" s="65"/>
      <c r="CF1620" s="65"/>
      <c r="CG1620" s="65"/>
      <c r="CH1620" s="65"/>
      <c r="CI1620" s="65"/>
      <c r="CJ1620" s="65"/>
      <c r="CK1620" s="65"/>
      <c r="CL1620" s="65"/>
      <c r="CM1620" s="65"/>
      <c r="CN1620" s="65"/>
      <c r="CO1620" s="65"/>
      <c r="CP1620" s="65"/>
      <c r="CQ1620" s="65"/>
      <c r="CR1620" s="65"/>
      <c r="CS1620" s="65"/>
      <c r="CT1620" s="65"/>
      <c r="CU1620" s="65"/>
      <c r="CV1620" s="65"/>
      <c r="CW1620" s="65"/>
      <c r="CX1620" s="65"/>
      <c r="CY1620" s="65"/>
      <c r="CZ1620" s="65"/>
      <c r="DA1620" s="65"/>
      <c r="DB1620" s="65"/>
      <c r="DC1620" s="65"/>
      <c r="DD1620" s="65"/>
      <c r="DE1620" s="65"/>
      <c r="DF1620" s="65"/>
      <c r="DG1620" s="65"/>
      <c r="DH1620" s="65"/>
      <c r="DI1620" s="65"/>
      <c r="DJ1620" s="65"/>
      <c r="DK1620" s="65"/>
      <c r="DL1620" s="65"/>
      <c r="DM1620" s="65"/>
      <c r="DN1620" s="65"/>
      <c r="DO1620" s="65"/>
      <c r="DP1620" s="65"/>
      <c r="DQ1620" s="65"/>
      <c r="DR1620" s="65"/>
      <c r="DS1620" s="65"/>
      <c r="DT1620" s="65"/>
      <c r="DU1620" s="65"/>
      <c r="DV1620" s="65"/>
      <c r="DW1620" s="65"/>
      <c r="DX1620" s="65"/>
      <c r="DY1620" s="65"/>
      <c r="DZ1620" s="65"/>
      <c r="EA1620" s="65"/>
    </row>
    <row r="1621" spans="1:131" x14ac:dyDescent="0.25">
      <c r="A1621" s="65"/>
      <c r="B1621" s="65"/>
      <c r="C1621" s="65"/>
      <c r="D1621" s="65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65"/>
      <c r="X1621" s="65"/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  <c r="AL1621" s="65"/>
      <c r="AM1621" s="65"/>
      <c r="AN1621" s="65"/>
      <c r="AO1621" s="65"/>
      <c r="AP1621" s="65"/>
      <c r="AQ1621" s="65"/>
      <c r="AR1621" s="65"/>
      <c r="AS1621" s="65"/>
      <c r="AT1621" s="65"/>
      <c r="AU1621" s="65"/>
      <c r="AV1621" s="65"/>
      <c r="AW1621" s="65"/>
      <c r="AX1621" s="65"/>
      <c r="AY1621" s="65"/>
      <c r="AZ1621" s="65"/>
      <c r="BA1621" s="65"/>
      <c r="BB1621" s="65"/>
      <c r="BC1621" s="65"/>
      <c r="BD1621" s="65"/>
      <c r="BE1621" s="65"/>
      <c r="BF1621" s="65"/>
      <c r="BG1621" s="65"/>
      <c r="BH1621" s="65"/>
      <c r="BI1621" s="65"/>
      <c r="BJ1621" s="65"/>
      <c r="BK1621" s="65"/>
      <c r="BL1621" s="65"/>
      <c r="BM1621" s="65"/>
      <c r="BN1621" s="65"/>
      <c r="BO1621" s="65"/>
      <c r="BP1621" s="65"/>
      <c r="BQ1621" s="65"/>
      <c r="BR1621" s="65"/>
      <c r="BS1621" s="65"/>
      <c r="BT1621" s="65"/>
      <c r="BU1621" s="65"/>
      <c r="BV1621" s="65"/>
      <c r="BW1621" s="65"/>
      <c r="BX1621" s="65"/>
      <c r="BY1621" s="65"/>
      <c r="BZ1621" s="65"/>
      <c r="CA1621" s="65"/>
      <c r="CB1621" s="65"/>
      <c r="CC1621" s="65"/>
      <c r="CD1621" s="65"/>
      <c r="CE1621" s="65"/>
      <c r="CF1621" s="65"/>
      <c r="CG1621" s="65"/>
      <c r="CH1621" s="65"/>
      <c r="CI1621" s="65"/>
      <c r="CJ1621" s="65"/>
      <c r="CK1621" s="65"/>
      <c r="CL1621" s="65"/>
      <c r="CM1621" s="65"/>
      <c r="CN1621" s="65"/>
      <c r="CO1621" s="65"/>
      <c r="CP1621" s="65"/>
      <c r="CQ1621" s="65"/>
      <c r="CR1621" s="65"/>
      <c r="CS1621" s="65"/>
      <c r="CT1621" s="65"/>
      <c r="CU1621" s="65"/>
      <c r="CV1621" s="65"/>
      <c r="CW1621" s="65"/>
      <c r="CX1621" s="65"/>
      <c r="CY1621" s="65"/>
      <c r="CZ1621" s="65"/>
      <c r="DA1621" s="65"/>
      <c r="DB1621" s="65"/>
      <c r="DC1621" s="65"/>
      <c r="DD1621" s="65"/>
      <c r="DE1621" s="65"/>
      <c r="DF1621" s="65"/>
      <c r="DG1621" s="65"/>
      <c r="DH1621" s="65"/>
      <c r="DI1621" s="65"/>
      <c r="DJ1621" s="65"/>
      <c r="DK1621" s="65"/>
      <c r="DL1621" s="65"/>
      <c r="DM1621" s="65"/>
      <c r="DN1621" s="65"/>
      <c r="DO1621" s="65"/>
      <c r="DP1621" s="65"/>
      <c r="DQ1621" s="65"/>
      <c r="DR1621" s="65"/>
      <c r="DS1621" s="65"/>
      <c r="DT1621" s="65"/>
      <c r="DU1621" s="65"/>
      <c r="DV1621" s="65"/>
      <c r="DW1621" s="65"/>
      <c r="DX1621" s="65"/>
      <c r="DY1621" s="65"/>
      <c r="DZ1621" s="65"/>
      <c r="EA1621" s="65"/>
    </row>
    <row r="1622" spans="1:131" x14ac:dyDescent="0.25">
      <c r="A1622" s="65"/>
      <c r="B1622" s="65"/>
      <c r="C1622" s="65"/>
      <c r="D1622" s="65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65"/>
      <c r="X1622" s="65"/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  <c r="AL1622" s="65"/>
      <c r="AM1622" s="65"/>
      <c r="AN1622" s="65"/>
      <c r="AO1622" s="65"/>
      <c r="AP1622" s="65"/>
      <c r="AQ1622" s="65"/>
      <c r="AR1622" s="65"/>
      <c r="AS1622" s="65"/>
      <c r="AT1622" s="65"/>
      <c r="AU1622" s="65"/>
      <c r="AV1622" s="65"/>
      <c r="AW1622" s="65"/>
      <c r="AX1622" s="65"/>
      <c r="AY1622" s="65"/>
      <c r="AZ1622" s="65"/>
      <c r="BA1622" s="65"/>
      <c r="BB1622" s="65"/>
      <c r="BC1622" s="65"/>
      <c r="BD1622" s="65"/>
      <c r="BE1622" s="65"/>
      <c r="BF1622" s="65"/>
      <c r="BG1622" s="65"/>
      <c r="BH1622" s="65"/>
      <c r="BI1622" s="65"/>
      <c r="BJ1622" s="65"/>
      <c r="BK1622" s="65"/>
      <c r="BL1622" s="65"/>
      <c r="BM1622" s="65"/>
      <c r="BN1622" s="65"/>
      <c r="BO1622" s="65"/>
      <c r="BP1622" s="65"/>
      <c r="BQ1622" s="65"/>
      <c r="BR1622" s="65"/>
      <c r="BS1622" s="65"/>
      <c r="BT1622" s="65"/>
      <c r="BU1622" s="65"/>
      <c r="BV1622" s="65"/>
      <c r="BW1622" s="65"/>
      <c r="BX1622" s="65"/>
      <c r="BY1622" s="65"/>
      <c r="BZ1622" s="65"/>
      <c r="CA1622" s="65"/>
      <c r="CB1622" s="65"/>
      <c r="CC1622" s="65"/>
      <c r="CD1622" s="65"/>
      <c r="CE1622" s="65"/>
      <c r="CF1622" s="65"/>
      <c r="CG1622" s="65"/>
      <c r="CH1622" s="65"/>
      <c r="CI1622" s="65"/>
      <c r="CJ1622" s="65"/>
      <c r="CK1622" s="65"/>
      <c r="CL1622" s="65"/>
      <c r="CM1622" s="65"/>
      <c r="CN1622" s="65"/>
      <c r="CO1622" s="65"/>
      <c r="CP1622" s="65"/>
      <c r="CQ1622" s="65"/>
      <c r="CR1622" s="65"/>
      <c r="CS1622" s="65"/>
      <c r="CT1622" s="65"/>
      <c r="CU1622" s="65"/>
      <c r="CV1622" s="65"/>
      <c r="CW1622" s="65"/>
      <c r="CX1622" s="65"/>
      <c r="CY1622" s="65"/>
      <c r="CZ1622" s="65"/>
      <c r="DA1622" s="65"/>
      <c r="DB1622" s="65"/>
      <c r="DC1622" s="65"/>
      <c r="DD1622" s="65"/>
      <c r="DE1622" s="65"/>
      <c r="DF1622" s="65"/>
      <c r="DG1622" s="65"/>
      <c r="DH1622" s="65"/>
      <c r="DI1622" s="65"/>
      <c r="DJ1622" s="65"/>
      <c r="DK1622" s="65"/>
      <c r="DL1622" s="65"/>
      <c r="DM1622" s="65"/>
      <c r="DN1622" s="65"/>
      <c r="DO1622" s="65"/>
      <c r="DP1622" s="65"/>
      <c r="DQ1622" s="65"/>
      <c r="DR1622" s="65"/>
      <c r="DS1622" s="65"/>
      <c r="DT1622" s="65"/>
      <c r="DU1622" s="65"/>
      <c r="DV1622" s="65"/>
      <c r="DW1622" s="65"/>
      <c r="DX1622" s="65"/>
      <c r="DY1622" s="65"/>
      <c r="DZ1622" s="65"/>
      <c r="EA1622" s="65"/>
    </row>
    <row r="1623" spans="1:131" x14ac:dyDescent="0.25">
      <c r="A1623" s="65"/>
      <c r="B1623" s="65"/>
      <c r="C1623" s="65"/>
      <c r="D1623" s="65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65"/>
      <c r="X1623" s="65"/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  <c r="AL1623" s="65"/>
      <c r="AM1623" s="65"/>
      <c r="AN1623" s="65"/>
      <c r="AO1623" s="65"/>
      <c r="AP1623" s="65"/>
      <c r="AQ1623" s="65"/>
      <c r="AR1623" s="65"/>
      <c r="AS1623" s="65"/>
      <c r="AT1623" s="65"/>
      <c r="AU1623" s="65"/>
      <c r="AV1623" s="65"/>
      <c r="AW1623" s="65"/>
      <c r="AX1623" s="65"/>
      <c r="AY1623" s="65"/>
      <c r="AZ1623" s="65"/>
      <c r="BA1623" s="65"/>
      <c r="BB1623" s="65"/>
      <c r="BC1623" s="65"/>
      <c r="BD1623" s="65"/>
      <c r="BE1623" s="65"/>
      <c r="BF1623" s="65"/>
      <c r="BG1623" s="65"/>
      <c r="BH1623" s="65"/>
      <c r="BI1623" s="65"/>
      <c r="BJ1623" s="65"/>
      <c r="BK1623" s="65"/>
      <c r="BL1623" s="65"/>
      <c r="BM1623" s="65"/>
      <c r="BN1623" s="65"/>
      <c r="BO1623" s="65"/>
      <c r="BP1623" s="65"/>
      <c r="BQ1623" s="65"/>
      <c r="BR1623" s="65"/>
      <c r="BS1623" s="65"/>
      <c r="BT1623" s="65"/>
      <c r="BU1623" s="65"/>
      <c r="BV1623" s="65"/>
      <c r="BW1623" s="65"/>
      <c r="BX1623" s="65"/>
      <c r="BY1623" s="65"/>
      <c r="BZ1623" s="65"/>
      <c r="CA1623" s="65"/>
      <c r="CB1623" s="65"/>
      <c r="CC1623" s="65"/>
      <c r="CD1623" s="65"/>
      <c r="CE1623" s="65"/>
      <c r="CF1623" s="65"/>
      <c r="CG1623" s="65"/>
      <c r="CH1623" s="65"/>
      <c r="CI1623" s="65"/>
      <c r="CJ1623" s="65"/>
      <c r="CK1623" s="65"/>
      <c r="CL1623" s="65"/>
      <c r="CM1623" s="65"/>
      <c r="CN1623" s="65"/>
      <c r="CO1623" s="65"/>
      <c r="CP1623" s="65"/>
      <c r="CQ1623" s="65"/>
      <c r="CR1623" s="65"/>
      <c r="CS1623" s="65"/>
      <c r="CT1623" s="65"/>
      <c r="CU1623" s="65"/>
      <c r="CV1623" s="65"/>
      <c r="CW1623" s="65"/>
      <c r="CX1623" s="65"/>
      <c r="CY1623" s="65"/>
      <c r="CZ1623" s="65"/>
      <c r="DA1623" s="65"/>
      <c r="DB1623" s="65"/>
      <c r="DC1623" s="65"/>
      <c r="DD1623" s="65"/>
      <c r="DE1623" s="65"/>
      <c r="DF1623" s="65"/>
      <c r="DG1623" s="65"/>
      <c r="DH1623" s="65"/>
      <c r="DI1623" s="65"/>
      <c r="DJ1623" s="65"/>
      <c r="DK1623" s="65"/>
      <c r="DL1623" s="65"/>
      <c r="DM1623" s="65"/>
      <c r="DN1623" s="65"/>
      <c r="DO1623" s="65"/>
      <c r="DP1623" s="65"/>
      <c r="DQ1623" s="65"/>
      <c r="DR1623" s="65"/>
      <c r="DS1623" s="65"/>
      <c r="DT1623" s="65"/>
      <c r="DU1623" s="65"/>
      <c r="DV1623" s="65"/>
      <c r="DW1623" s="65"/>
      <c r="DX1623" s="65"/>
      <c r="DY1623" s="65"/>
      <c r="DZ1623" s="65"/>
      <c r="EA1623" s="65"/>
    </row>
    <row r="1624" spans="1:131" x14ac:dyDescent="0.25">
      <c r="A1624" s="65"/>
      <c r="B1624" s="65"/>
      <c r="C1624" s="65"/>
      <c r="D1624" s="65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65"/>
      <c r="X1624" s="65"/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  <c r="AL1624" s="65"/>
      <c r="AM1624" s="65"/>
      <c r="AN1624" s="65"/>
      <c r="AO1624" s="65"/>
      <c r="AP1624" s="65"/>
      <c r="AQ1624" s="65"/>
      <c r="AR1624" s="65"/>
      <c r="AS1624" s="65"/>
      <c r="AT1624" s="65"/>
      <c r="AU1624" s="65"/>
      <c r="AV1624" s="65"/>
      <c r="AW1624" s="65"/>
      <c r="AX1624" s="65"/>
      <c r="AY1624" s="65"/>
      <c r="AZ1624" s="65"/>
      <c r="BA1624" s="65"/>
      <c r="BB1624" s="65"/>
      <c r="BC1624" s="65"/>
      <c r="BD1624" s="65"/>
      <c r="BE1624" s="65"/>
      <c r="BF1624" s="65"/>
      <c r="BG1624" s="65"/>
      <c r="BH1624" s="65"/>
      <c r="BI1624" s="65"/>
      <c r="BJ1624" s="65"/>
      <c r="BK1624" s="65"/>
      <c r="BL1624" s="65"/>
      <c r="BM1624" s="65"/>
      <c r="BN1624" s="65"/>
      <c r="BO1624" s="65"/>
      <c r="BP1624" s="65"/>
      <c r="BQ1624" s="65"/>
      <c r="BR1624" s="65"/>
      <c r="BS1624" s="65"/>
      <c r="BT1624" s="65"/>
      <c r="BU1624" s="65"/>
      <c r="BV1624" s="65"/>
      <c r="BW1624" s="65"/>
      <c r="BX1624" s="65"/>
      <c r="BY1624" s="65"/>
      <c r="BZ1624" s="65"/>
      <c r="CA1624" s="65"/>
      <c r="CB1624" s="65"/>
      <c r="CC1624" s="65"/>
      <c r="CD1624" s="65"/>
      <c r="CE1624" s="65"/>
      <c r="CF1624" s="65"/>
      <c r="CG1624" s="65"/>
      <c r="CH1624" s="65"/>
      <c r="CI1624" s="65"/>
      <c r="CJ1624" s="65"/>
      <c r="CK1624" s="65"/>
      <c r="CL1624" s="65"/>
      <c r="CM1624" s="65"/>
      <c r="CN1624" s="65"/>
      <c r="CO1624" s="65"/>
      <c r="CP1624" s="65"/>
      <c r="CQ1624" s="65"/>
      <c r="CR1624" s="65"/>
      <c r="CS1624" s="65"/>
      <c r="CT1624" s="65"/>
      <c r="CU1624" s="65"/>
      <c r="CV1624" s="65"/>
      <c r="CW1624" s="65"/>
      <c r="CX1624" s="65"/>
      <c r="CY1624" s="65"/>
      <c r="CZ1624" s="65"/>
      <c r="DA1624" s="65"/>
      <c r="DB1624" s="65"/>
      <c r="DC1624" s="65"/>
      <c r="DD1624" s="65"/>
      <c r="DE1624" s="65"/>
      <c r="DF1624" s="65"/>
      <c r="DG1624" s="65"/>
      <c r="DH1624" s="65"/>
      <c r="DI1624" s="65"/>
      <c r="DJ1624" s="65"/>
      <c r="DK1624" s="65"/>
      <c r="DL1624" s="65"/>
      <c r="DM1624" s="65"/>
      <c r="DN1624" s="65"/>
      <c r="DO1624" s="65"/>
      <c r="DP1624" s="65"/>
      <c r="DQ1624" s="65"/>
      <c r="DR1624" s="65"/>
      <c r="DS1624" s="65"/>
      <c r="DT1624" s="65"/>
      <c r="DU1624" s="65"/>
      <c r="DV1624" s="65"/>
      <c r="DW1624" s="65"/>
      <c r="DX1624" s="65"/>
      <c r="DY1624" s="65"/>
      <c r="DZ1624" s="65"/>
      <c r="EA1624" s="65"/>
    </row>
    <row r="1625" spans="1:131" x14ac:dyDescent="0.25">
      <c r="A1625" s="65"/>
      <c r="B1625" s="65"/>
      <c r="C1625" s="65"/>
      <c r="D1625" s="65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65"/>
      <c r="X1625" s="65"/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  <c r="AL1625" s="65"/>
      <c r="AM1625" s="65"/>
      <c r="AN1625" s="65"/>
      <c r="AO1625" s="65"/>
      <c r="AP1625" s="65"/>
      <c r="AQ1625" s="65"/>
      <c r="AR1625" s="65"/>
      <c r="AS1625" s="65"/>
      <c r="AT1625" s="65"/>
      <c r="AU1625" s="65"/>
      <c r="AV1625" s="65"/>
      <c r="AW1625" s="65"/>
      <c r="AX1625" s="65"/>
      <c r="AY1625" s="65"/>
      <c r="AZ1625" s="65"/>
      <c r="BA1625" s="65"/>
      <c r="BB1625" s="65"/>
      <c r="BC1625" s="65"/>
      <c r="BD1625" s="65"/>
      <c r="BE1625" s="65"/>
      <c r="BF1625" s="65"/>
      <c r="BG1625" s="65"/>
      <c r="BH1625" s="65"/>
      <c r="BI1625" s="65"/>
      <c r="BJ1625" s="65"/>
      <c r="BK1625" s="65"/>
      <c r="BL1625" s="65"/>
      <c r="BM1625" s="65"/>
      <c r="BN1625" s="65"/>
      <c r="BO1625" s="65"/>
      <c r="BP1625" s="65"/>
      <c r="BQ1625" s="65"/>
      <c r="BR1625" s="65"/>
      <c r="BS1625" s="65"/>
      <c r="BT1625" s="65"/>
      <c r="BU1625" s="65"/>
      <c r="BV1625" s="65"/>
      <c r="BW1625" s="65"/>
      <c r="BX1625" s="65"/>
      <c r="BY1625" s="65"/>
      <c r="BZ1625" s="65"/>
      <c r="CA1625" s="65"/>
      <c r="CB1625" s="65"/>
      <c r="CC1625" s="65"/>
      <c r="CD1625" s="65"/>
      <c r="CE1625" s="65"/>
      <c r="CF1625" s="65"/>
      <c r="CG1625" s="65"/>
      <c r="CH1625" s="65"/>
      <c r="CI1625" s="65"/>
      <c r="CJ1625" s="65"/>
      <c r="CK1625" s="65"/>
      <c r="CL1625" s="65"/>
      <c r="CM1625" s="65"/>
      <c r="CN1625" s="65"/>
      <c r="CO1625" s="65"/>
      <c r="CP1625" s="65"/>
      <c r="CQ1625" s="65"/>
      <c r="CR1625" s="65"/>
      <c r="CS1625" s="65"/>
      <c r="CT1625" s="65"/>
      <c r="CU1625" s="65"/>
      <c r="CV1625" s="65"/>
      <c r="CW1625" s="65"/>
      <c r="CX1625" s="65"/>
      <c r="CY1625" s="65"/>
      <c r="CZ1625" s="65"/>
      <c r="DA1625" s="65"/>
      <c r="DB1625" s="65"/>
      <c r="DC1625" s="65"/>
      <c r="DD1625" s="65"/>
      <c r="DE1625" s="65"/>
      <c r="DF1625" s="65"/>
      <c r="DG1625" s="65"/>
      <c r="DH1625" s="65"/>
      <c r="DI1625" s="65"/>
      <c r="DJ1625" s="65"/>
      <c r="DK1625" s="65"/>
      <c r="DL1625" s="65"/>
      <c r="DM1625" s="65"/>
      <c r="DN1625" s="65"/>
      <c r="DO1625" s="65"/>
      <c r="DP1625" s="65"/>
      <c r="DQ1625" s="65"/>
      <c r="DR1625" s="65"/>
      <c r="DS1625" s="65"/>
      <c r="DT1625" s="65"/>
      <c r="DU1625" s="65"/>
      <c r="DV1625" s="65"/>
      <c r="DW1625" s="65"/>
      <c r="DX1625" s="65"/>
      <c r="DY1625" s="65"/>
      <c r="DZ1625" s="65"/>
      <c r="EA1625" s="65"/>
    </row>
    <row r="1626" spans="1:131" x14ac:dyDescent="0.25">
      <c r="A1626" s="65"/>
      <c r="B1626" s="65"/>
      <c r="C1626" s="65"/>
      <c r="D1626" s="65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65"/>
      <c r="X1626" s="65"/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  <c r="AL1626" s="65"/>
      <c r="AM1626" s="65"/>
      <c r="AN1626" s="65"/>
      <c r="AO1626" s="65"/>
      <c r="AP1626" s="65"/>
      <c r="AQ1626" s="65"/>
      <c r="AR1626" s="65"/>
      <c r="AS1626" s="65"/>
      <c r="AT1626" s="65"/>
      <c r="AU1626" s="65"/>
      <c r="AV1626" s="65"/>
      <c r="AW1626" s="65"/>
      <c r="AX1626" s="65"/>
      <c r="AY1626" s="65"/>
      <c r="AZ1626" s="65"/>
      <c r="BA1626" s="65"/>
      <c r="BB1626" s="65"/>
      <c r="BC1626" s="65"/>
      <c r="BD1626" s="65"/>
      <c r="BE1626" s="65"/>
      <c r="BF1626" s="65"/>
      <c r="BG1626" s="65"/>
      <c r="BH1626" s="65"/>
      <c r="BI1626" s="65"/>
      <c r="BJ1626" s="65"/>
      <c r="BK1626" s="65"/>
      <c r="BL1626" s="65"/>
      <c r="BM1626" s="65"/>
      <c r="BN1626" s="65"/>
      <c r="BO1626" s="65"/>
      <c r="BP1626" s="65"/>
      <c r="BQ1626" s="65"/>
      <c r="BR1626" s="65"/>
      <c r="BS1626" s="65"/>
      <c r="BT1626" s="65"/>
      <c r="BU1626" s="65"/>
      <c r="BV1626" s="65"/>
      <c r="BW1626" s="65"/>
      <c r="BX1626" s="65"/>
      <c r="BY1626" s="65"/>
      <c r="BZ1626" s="65"/>
      <c r="CA1626" s="65"/>
      <c r="CB1626" s="65"/>
      <c r="CC1626" s="65"/>
      <c r="CD1626" s="65"/>
      <c r="CE1626" s="65"/>
      <c r="CF1626" s="65"/>
      <c r="CG1626" s="65"/>
      <c r="CH1626" s="65"/>
      <c r="CI1626" s="65"/>
      <c r="CJ1626" s="65"/>
      <c r="CK1626" s="65"/>
      <c r="CL1626" s="65"/>
      <c r="CM1626" s="65"/>
      <c r="CN1626" s="65"/>
      <c r="CO1626" s="65"/>
      <c r="CP1626" s="65"/>
      <c r="CQ1626" s="65"/>
      <c r="CR1626" s="65"/>
      <c r="CS1626" s="65"/>
      <c r="CT1626" s="65"/>
      <c r="CU1626" s="65"/>
      <c r="CV1626" s="65"/>
      <c r="CW1626" s="65"/>
      <c r="CX1626" s="65"/>
      <c r="CY1626" s="65"/>
      <c r="CZ1626" s="65"/>
      <c r="DA1626" s="65"/>
      <c r="DB1626" s="65"/>
      <c r="DC1626" s="65"/>
      <c r="DD1626" s="65"/>
      <c r="DE1626" s="65"/>
      <c r="DF1626" s="65"/>
      <c r="DG1626" s="65"/>
      <c r="DH1626" s="65"/>
      <c r="DI1626" s="65"/>
      <c r="DJ1626" s="65"/>
      <c r="DK1626" s="65"/>
      <c r="DL1626" s="65"/>
      <c r="DM1626" s="65"/>
      <c r="DN1626" s="65"/>
      <c r="DO1626" s="65"/>
      <c r="DP1626" s="65"/>
      <c r="DQ1626" s="65"/>
      <c r="DR1626" s="65"/>
      <c r="DS1626" s="65"/>
      <c r="DT1626" s="65"/>
      <c r="DU1626" s="65"/>
      <c r="DV1626" s="65"/>
      <c r="DW1626" s="65"/>
      <c r="DX1626" s="65"/>
      <c r="DY1626" s="65"/>
      <c r="DZ1626" s="65"/>
      <c r="EA1626" s="65"/>
    </row>
    <row r="1627" spans="1:131" x14ac:dyDescent="0.25">
      <c r="A1627" s="65"/>
      <c r="B1627" s="65"/>
      <c r="C1627" s="65"/>
      <c r="D1627" s="65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65"/>
      <c r="X1627" s="65"/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  <c r="AL1627" s="65"/>
      <c r="AM1627" s="65"/>
      <c r="AN1627" s="65"/>
      <c r="AO1627" s="65"/>
      <c r="AP1627" s="65"/>
      <c r="AQ1627" s="65"/>
      <c r="AR1627" s="65"/>
      <c r="AS1627" s="65"/>
      <c r="AT1627" s="65"/>
      <c r="AU1627" s="65"/>
      <c r="AV1627" s="65"/>
      <c r="AW1627" s="65"/>
      <c r="AX1627" s="65"/>
      <c r="AY1627" s="65"/>
      <c r="AZ1627" s="65"/>
      <c r="BA1627" s="65"/>
      <c r="BB1627" s="65"/>
      <c r="BC1627" s="65"/>
      <c r="BD1627" s="65"/>
      <c r="BE1627" s="65"/>
      <c r="BF1627" s="65"/>
      <c r="BG1627" s="65"/>
      <c r="BH1627" s="65"/>
      <c r="BI1627" s="65"/>
      <c r="BJ1627" s="65"/>
      <c r="BK1627" s="65"/>
      <c r="BL1627" s="65"/>
      <c r="BM1627" s="65"/>
      <c r="BN1627" s="65"/>
      <c r="BO1627" s="65"/>
      <c r="BP1627" s="65"/>
      <c r="BQ1627" s="65"/>
      <c r="BR1627" s="65"/>
      <c r="BS1627" s="65"/>
      <c r="BT1627" s="65"/>
      <c r="BU1627" s="65"/>
      <c r="BV1627" s="65"/>
      <c r="BW1627" s="65"/>
      <c r="BX1627" s="65"/>
      <c r="BY1627" s="65"/>
      <c r="BZ1627" s="65"/>
      <c r="CA1627" s="65"/>
      <c r="CB1627" s="65"/>
      <c r="CC1627" s="65"/>
      <c r="CD1627" s="65"/>
      <c r="CE1627" s="65"/>
      <c r="CF1627" s="65"/>
      <c r="CG1627" s="65"/>
      <c r="CH1627" s="65"/>
      <c r="CI1627" s="65"/>
      <c r="CJ1627" s="65"/>
      <c r="CK1627" s="65"/>
      <c r="CL1627" s="65"/>
      <c r="CM1627" s="65"/>
      <c r="CN1627" s="65"/>
      <c r="CO1627" s="65"/>
      <c r="CP1627" s="65"/>
      <c r="CQ1627" s="65"/>
      <c r="CR1627" s="65"/>
      <c r="CS1627" s="65"/>
      <c r="CT1627" s="65"/>
      <c r="CU1627" s="65"/>
      <c r="CV1627" s="65"/>
      <c r="CW1627" s="65"/>
      <c r="CX1627" s="65"/>
      <c r="CY1627" s="65"/>
      <c r="CZ1627" s="65"/>
      <c r="DA1627" s="65"/>
      <c r="DB1627" s="65"/>
      <c r="DC1627" s="65"/>
      <c r="DD1627" s="65"/>
      <c r="DE1627" s="65"/>
      <c r="DF1627" s="65"/>
      <c r="DG1627" s="65"/>
      <c r="DH1627" s="65"/>
      <c r="DI1627" s="65"/>
      <c r="DJ1627" s="65"/>
      <c r="DK1627" s="65"/>
      <c r="DL1627" s="65"/>
      <c r="DM1627" s="65"/>
      <c r="DN1627" s="65"/>
      <c r="DO1627" s="65"/>
      <c r="DP1627" s="65"/>
      <c r="DQ1627" s="65"/>
      <c r="DR1627" s="65"/>
      <c r="DS1627" s="65"/>
      <c r="DT1627" s="65"/>
      <c r="DU1627" s="65"/>
      <c r="DV1627" s="65"/>
      <c r="DW1627" s="65"/>
      <c r="DX1627" s="65"/>
      <c r="DY1627" s="65"/>
      <c r="DZ1627" s="65"/>
      <c r="EA1627" s="65"/>
    </row>
    <row r="1628" spans="1:131" x14ac:dyDescent="0.25">
      <c r="A1628" s="65"/>
      <c r="B1628" s="65"/>
      <c r="C1628" s="65"/>
      <c r="D1628" s="65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65"/>
      <c r="X1628" s="65"/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  <c r="AL1628" s="65"/>
      <c r="AM1628" s="65"/>
      <c r="AN1628" s="65"/>
      <c r="AO1628" s="65"/>
      <c r="AP1628" s="65"/>
      <c r="AQ1628" s="65"/>
      <c r="AR1628" s="65"/>
      <c r="AS1628" s="65"/>
      <c r="AT1628" s="65"/>
      <c r="AU1628" s="65"/>
      <c r="AV1628" s="65"/>
      <c r="AW1628" s="65"/>
      <c r="AX1628" s="65"/>
      <c r="AY1628" s="65"/>
      <c r="AZ1628" s="65"/>
      <c r="BA1628" s="65"/>
      <c r="BB1628" s="65"/>
      <c r="BC1628" s="65"/>
      <c r="BD1628" s="65"/>
      <c r="BE1628" s="65"/>
      <c r="BF1628" s="65"/>
      <c r="BG1628" s="65"/>
      <c r="BH1628" s="65"/>
      <c r="BI1628" s="65"/>
      <c r="BJ1628" s="65"/>
      <c r="BK1628" s="65"/>
      <c r="BL1628" s="65"/>
      <c r="BM1628" s="65"/>
      <c r="BN1628" s="65"/>
      <c r="BO1628" s="65"/>
      <c r="BP1628" s="65"/>
      <c r="BQ1628" s="65"/>
      <c r="BR1628" s="65"/>
      <c r="BS1628" s="65"/>
      <c r="BT1628" s="65"/>
      <c r="BU1628" s="65"/>
      <c r="BV1628" s="65"/>
      <c r="BW1628" s="65"/>
      <c r="BX1628" s="65"/>
      <c r="BY1628" s="65"/>
      <c r="BZ1628" s="65"/>
      <c r="CA1628" s="65"/>
      <c r="CB1628" s="65"/>
      <c r="CC1628" s="65"/>
      <c r="CD1628" s="65"/>
      <c r="CE1628" s="65"/>
      <c r="CF1628" s="65"/>
      <c r="CG1628" s="65"/>
      <c r="CH1628" s="65"/>
      <c r="CI1628" s="65"/>
      <c r="CJ1628" s="65"/>
      <c r="CK1628" s="65"/>
      <c r="CL1628" s="65"/>
      <c r="CM1628" s="65"/>
      <c r="CN1628" s="65"/>
      <c r="CO1628" s="65"/>
      <c r="CP1628" s="65"/>
      <c r="CQ1628" s="65"/>
      <c r="CR1628" s="65"/>
      <c r="CS1628" s="65"/>
      <c r="CT1628" s="65"/>
      <c r="CU1628" s="65"/>
      <c r="CV1628" s="65"/>
      <c r="CW1628" s="65"/>
      <c r="CX1628" s="65"/>
      <c r="CY1628" s="65"/>
      <c r="CZ1628" s="65"/>
      <c r="DA1628" s="65"/>
      <c r="DB1628" s="65"/>
      <c r="DC1628" s="65"/>
      <c r="DD1628" s="65"/>
      <c r="DE1628" s="65"/>
      <c r="DF1628" s="65"/>
      <c r="DG1628" s="65"/>
      <c r="DH1628" s="65"/>
      <c r="DI1628" s="65"/>
      <c r="DJ1628" s="65"/>
      <c r="DK1628" s="65"/>
      <c r="DL1628" s="65"/>
      <c r="DM1628" s="65"/>
      <c r="DN1628" s="65"/>
      <c r="DO1628" s="65"/>
      <c r="DP1628" s="65"/>
      <c r="DQ1628" s="65"/>
      <c r="DR1628" s="65"/>
      <c r="DS1628" s="65"/>
      <c r="DT1628" s="65"/>
      <c r="DU1628" s="65"/>
      <c r="DV1628" s="65"/>
      <c r="DW1628" s="65"/>
      <c r="DX1628" s="65"/>
      <c r="DY1628" s="65"/>
      <c r="DZ1628" s="65"/>
      <c r="EA1628" s="65"/>
    </row>
    <row r="1629" spans="1:131" x14ac:dyDescent="0.25">
      <c r="A1629" s="65"/>
      <c r="B1629" s="65"/>
      <c r="C1629" s="65"/>
      <c r="D1629" s="65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65"/>
      <c r="X1629" s="65"/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  <c r="AL1629" s="65"/>
      <c r="AM1629" s="65"/>
      <c r="AN1629" s="65"/>
      <c r="AO1629" s="65"/>
      <c r="AP1629" s="65"/>
      <c r="AQ1629" s="65"/>
      <c r="AR1629" s="65"/>
      <c r="AS1629" s="65"/>
      <c r="AT1629" s="65"/>
      <c r="AU1629" s="65"/>
      <c r="AV1629" s="65"/>
      <c r="AW1629" s="65"/>
      <c r="AX1629" s="65"/>
      <c r="AY1629" s="65"/>
      <c r="AZ1629" s="65"/>
      <c r="BA1629" s="65"/>
      <c r="BB1629" s="65"/>
      <c r="BC1629" s="65"/>
      <c r="BD1629" s="65"/>
      <c r="BE1629" s="65"/>
      <c r="BF1629" s="65"/>
      <c r="BG1629" s="65"/>
      <c r="BH1629" s="65"/>
      <c r="BI1629" s="65"/>
      <c r="BJ1629" s="65"/>
      <c r="BK1629" s="65"/>
      <c r="BL1629" s="65"/>
      <c r="BM1629" s="65"/>
      <c r="BN1629" s="65"/>
      <c r="BO1629" s="65"/>
      <c r="BP1629" s="65"/>
      <c r="BQ1629" s="65"/>
      <c r="BR1629" s="65"/>
      <c r="BS1629" s="65"/>
      <c r="BT1629" s="65"/>
      <c r="BU1629" s="65"/>
      <c r="BV1629" s="65"/>
      <c r="BW1629" s="65"/>
      <c r="BX1629" s="65"/>
      <c r="BY1629" s="65"/>
      <c r="BZ1629" s="65"/>
      <c r="CA1629" s="65"/>
      <c r="CB1629" s="65"/>
      <c r="CC1629" s="65"/>
      <c r="CD1629" s="65"/>
      <c r="CE1629" s="65"/>
      <c r="CF1629" s="65"/>
      <c r="CG1629" s="65"/>
      <c r="CH1629" s="65"/>
      <c r="CI1629" s="65"/>
      <c r="CJ1629" s="65"/>
      <c r="CK1629" s="65"/>
      <c r="CL1629" s="65"/>
      <c r="CM1629" s="65"/>
      <c r="CN1629" s="65"/>
      <c r="CO1629" s="65"/>
      <c r="CP1629" s="65"/>
      <c r="CQ1629" s="65"/>
      <c r="CR1629" s="65"/>
      <c r="CS1629" s="65"/>
      <c r="CT1629" s="65"/>
      <c r="CU1629" s="65"/>
      <c r="CV1629" s="65"/>
      <c r="CW1629" s="65"/>
      <c r="CX1629" s="65"/>
      <c r="CY1629" s="65"/>
      <c r="CZ1629" s="65"/>
      <c r="DA1629" s="65"/>
      <c r="DB1629" s="65"/>
      <c r="DC1629" s="65"/>
      <c r="DD1629" s="65"/>
      <c r="DE1629" s="65"/>
      <c r="DF1629" s="65"/>
      <c r="DG1629" s="65"/>
      <c r="DH1629" s="65"/>
      <c r="DI1629" s="65"/>
      <c r="DJ1629" s="65"/>
      <c r="DK1629" s="65"/>
      <c r="DL1629" s="65"/>
      <c r="DM1629" s="65"/>
      <c r="DN1629" s="65"/>
      <c r="DO1629" s="65"/>
      <c r="DP1629" s="65"/>
      <c r="DQ1629" s="65"/>
      <c r="DR1629" s="65"/>
      <c r="DS1629" s="65"/>
      <c r="DT1629" s="65"/>
      <c r="DU1629" s="65"/>
      <c r="DV1629" s="65"/>
      <c r="DW1629" s="65"/>
      <c r="DX1629" s="65"/>
      <c r="DY1629" s="65"/>
      <c r="DZ1629" s="65"/>
      <c r="EA1629" s="65"/>
    </row>
    <row r="1630" spans="1:131" x14ac:dyDescent="0.25">
      <c r="A1630" s="65"/>
      <c r="B1630" s="65"/>
      <c r="C1630" s="65"/>
      <c r="D1630" s="65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65"/>
      <c r="X1630" s="65"/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  <c r="AL1630" s="65"/>
      <c r="AM1630" s="65"/>
      <c r="AN1630" s="65"/>
      <c r="AO1630" s="65"/>
      <c r="AP1630" s="65"/>
      <c r="AQ1630" s="65"/>
      <c r="AR1630" s="65"/>
      <c r="AS1630" s="65"/>
      <c r="AT1630" s="65"/>
      <c r="AU1630" s="65"/>
      <c r="AV1630" s="65"/>
      <c r="AW1630" s="65"/>
      <c r="AX1630" s="65"/>
      <c r="AY1630" s="65"/>
      <c r="AZ1630" s="65"/>
      <c r="BA1630" s="65"/>
      <c r="BB1630" s="65"/>
      <c r="BC1630" s="65"/>
      <c r="BD1630" s="65"/>
      <c r="BE1630" s="65"/>
      <c r="BF1630" s="65"/>
      <c r="BG1630" s="65"/>
      <c r="BH1630" s="65"/>
      <c r="BI1630" s="65"/>
      <c r="BJ1630" s="65"/>
      <c r="BK1630" s="65"/>
      <c r="BL1630" s="65"/>
      <c r="BM1630" s="65"/>
      <c r="BN1630" s="65"/>
      <c r="BO1630" s="65"/>
      <c r="BP1630" s="65"/>
      <c r="BQ1630" s="65"/>
      <c r="BR1630" s="65"/>
      <c r="BS1630" s="65"/>
      <c r="BT1630" s="65"/>
      <c r="BU1630" s="65"/>
      <c r="BV1630" s="65"/>
      <c r="BW1630" s="65"/>
      <c r="BX1630" s="65"/>
      <c r="BY1630" s="65"/>
      <c r="BZ1630" s="65"/>
      <c r="CA1630" s="65"/>
      <c r="CB1630" s="65"/>
      <c r="CC1630" s="65"/>
      <c r="CD1630" s="65"/>
      <c r="CE1630" s="65"/>
      <c r="CF1630" s="65"/>
      <c r="CG1630" s="65"/>
      <c r="CH1630" s="65"/>
      <c r="CI1630" s="65"/>
      <c r="CJ1630" s="65"/>
      <c r="CK1630" s="65"/>
      <c r="CL1630" s="65"/>
      <c r="CM1630" s="65"/>
      <c r="CN1630" s="65"/>
      <c r="CO1630" s="65"/>
      <c r="CP1630" s="65"/>
      <c r="CQ1630" s="65"/>
      <c r="CR1630" s="65"/>
      <c r="CS1630" s="65"/>
      <c r="CT1630" s="65"/>
      <c r="CU1630" s="65"/>
      <c r="CV1630" s="65"/>
      <c r="CW1630" s="65"/>
      <c r="CX1630" s="65"/>
      <c r="CY1630" s="65"/>
      <c r="CZ1630" s="65"/>
      <c r="DA1630" s="65"/>
      <c r="DB1630" s="65"/>
      <c r="DC1630" s="65"/>
      <c r="DD1630" s="65"/>
      <c r="DE1630" s="65"/>
      <c r="DF1630" s="65"/>
      <c r="DG1630" s="65"/>
      <c r="DH1630" s="65"/>
      <c r="DI1630" s="65"/>
      <c r="DJ1630" s="65"/>
      <c r="DK1630" s="65"/>
      <c r="DL1630" s="65"/>
      <c r="DM1630" s="65"/>
      <c r="DN1630" s="65"/>
      <c r="DO1630" s="65"/>
      <c r="DP1630" s="65"/>
      <c r="DQ1630" s="65"/>
      <c r="DR1630" s="65"/>
      <c r="DS1630" s="65"/>
      <c r="DT1630" s="65"/>
      <c r="DU1630" s="65"/>
      <c r="DV1630" s="65"/>
      <c r="DW1630" s="65"/>
      <c r="DX1630" s="65"/>
      <c r="DY1630" s="65"/>
      <c r="DZ1630" s="65"/>
      <c r="EA1630" s="65"/>
    </row>
    <row r="1631" spans="1:131" x14ac:dyDescent="0.25">
      <c r="A1631" s="65"/>
      <c r="B1631" s="65"/>
      <c r="C1631" s="65"/>
      <c r="D1631" s="65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65"/>
      <c r="X1631" s="65"/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  <c r="AL1631" s="65"/>
      <c r="AM1631" s="65"/>
      <c r="AN1631" s="65"/>
      <c r="AO1631" s="65"/>
      <c r="AP1631" s="65"/>
      <c r="AQ1631" s="65"/>
      <c r="AR1631" s="65"/>
      <c r="AS1631" s="65"/>
      <c r="AT1631" s="65"/>
      <c r="AU1631" s="65"/>
      <c r="AV1631" s="65"/>
      <c r="AW1631" s="65"/>
      <c r="AX1631" s="65"/>
      <c r="AY1631" s="65"/>
      <c r="AZ1631" s="65"/>
      <c r="BA1631" s="65"/>
      <c r="BB1631" s="65"/>
      <c r="BC1631" s="65"/>
      <c r="BD1631" s="65"/>
      <c r="BE1631" s="65"/>
      <c r="BF1631" s="65"/>
      <c r="BG1631" s="65"/>
      <c r="BH1631" s="65"/>
      <c r="BI1631" s="65"/>
      <c r="BJ1631" s="65"/>
      <c r="BK1631" s="65"/>
      <c r="BL1631" s="65"/>
      <c r="BM1631" s="65"/>
      <c r="BN1631" s="65"/>
      <c r="BO1631" s="65"/>
      <c r="BP1631" s="65"/>
      <c r="BQ1631" s="65"/>
      <c r="BR1631" s="65"/>
      <c r="BS1631" s="65"/>
      <c r="BT1631" s="65"/>
      <c r="BU1631" s="65"/>
      <c r="BV1631" s="65"/>
      <c r="BW1631" s="65"/>
      <c r="BX1631" s="65"/>
      <c r="BY1631" s="65"/>
      <c r="BZ1631" s="65"/>
      <c r="CA1631" s="65"/>
      <c r="CB1631" s="65"/>
      <c r="CC1631" s="65"/>
      <c r="CD1631" s="65"/>
      <c r="CE1631" s="65"/>
      <c r="CF1631" s="65"/>
      <c r="CG1631" s="65"/>
      <c r="CH1631" s="65"/>
      <c r="CI1631" s="65"/>
      <c r="CJ1631" s="65"/>
      <c r="CK1631" s="65"/>
      <c r="CL1631" s="65"/>
      <c r="CM1631" s="65"/>
      <c r="CN1631" s="65"/>
      <c r="CO1631" s="65"/>
      <c r="CP1631" s="65"/>
      <c r="CQ1631" s="65"/>
      <c r="CR1631" s="65"/>
      <c r="CS1631" s="65"/>
      <c r="CT1631" s="65"/>
      <c r="CU1631" s="65"/>
      <c r="CV1631" s="65"/>
      <c r="CW1631" s="65"/>
      <c r="CX1631" s="65"/>
      <c r="CY1631" s="65"/>
      <c r="CZ1631" s="65"/>
      <c r="DA1631" s="65"/>
      <c r="DB1631" s="65"/>
      <c r="DC1631" s="65"/>
      <c r="DD1631" s="65"/>
      <c r="DE1631" s="65"/>
      <c r="DF1631" s="65"/>
      <c r="DG1631" s="65"/>
      <c r="DH1631" s="65"/>
      <c r="DI1631" s="65"/>
      <c r="DJ1631" s="65"/>
      <c r="DK1631" s="65"/>
      <c r="DL1631" s="65"/>
      <c r="DM1631" s="65"/>
      <c r="DN1631" s="65"/>
      <c r="DO1631" s="65"/>
      <c r="DP1631" s="65"/>
      <c r="DQ1631" s="65"/>
      <c r="DR1631" s="65"/>
      <c r="DS1631" s="65"/>
      <c r="DT1631" s="65"/>
      <c r="DU1631" s="65"/>
      <c r="DV1631" s="65"/>
      <c r="DW1631" s="65"/>
      <c r="DX1631" s="65"/>
      <c r="DY1631" s="65"/>
      <c r="DZ1631" s="65"/>
      <c r="EA1631" s="65"/>
    </row>
    <row r="1632" spans="1:131" x14ac:dyDescent="0.25">
      <c r="A1632" s="65"/>
      <c r="B1632" s="65"/>
      <c r="C1632" s="65"/>
      <c r="D1632" s="65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65"/>
      <c r="X1632" s="65"/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  <c r="AL1632" s="65"/>
      <c r="AM1632" s="65"/>
      <c r="AN1632" s="65"/>
      <c r="AO1632" s="65"/>
      <c r="AP1632" s="65"/>
      <c r="AQ1632" s="65"/>
      <c r="AR1632" s="65"/>
      <c r="AS1632" s="65"/>
      <c r="AT1632" s="65"/>
      <c r="AU1632" s="65"/>
      <c r="AV1632" s="65"/>
      <c r="AW1632" s="65"/>
      <c r="AX1632" s="65"/>
      <c r="AY1632" s="65"/>
      <c r="AZ1632" s="65"/>
      <c r="BA1632" s="65"/>
      <c r="BB1632" s="65"/>
      <c r="BC1632" s="65"/>
      <c r="BD1632" s="65"/>
      <c r="BE1632" s="65"/>
      <c r="BF1632" s="65"/>
      <c r="BG1632" s="65"/>
      <c r="BH1632" s="65"/>
      <c r="BI1632" s="65"/>
      <c r="BJ1632" s="65"/>
      <c r="BK1632" s="65"/>
      <c r="BL1632" s="65"/>
      <c r="BM1632" s="65"/>
      <c r="BN1632" s="65"/>
      <c r="BO1632" s="65"/>
      <c r="BP1632" s="65"/>
      <c r="BQ1632" s="65"/>
      <c r="BR1632" s="65"/>
      <c r="BS1632" s="65"/>
      <c r="BT1632" s="65"/>
      <c r="BU1632" s="65"/>
      <c r="BV1632" s="65"/>
      <c r="BW1632" s="65"/>
      <c r="BX1632" s="65"/>
      <c r="BY1632" s="65"/>
      <c r="BZ1632" s="65"/>
      <c r="CA1632" s="65"/>
      <c r="CB1632" s="65"/>
      <c r="CC1632" s="65"/>
      <c r="CD1632" s="65"/>
      <c r="CE1632" s="65"/>
      <c r="CF1632" s="65"/>
      <c r="CG1632" s="65"/>
      <c r="CH1632" s="65"/>
      <c r="CI1632" s="65"/>
      <c r="CJ1632" s="65"/>
      <c r="CK1632" s="65"/>
      <c r="CL1632" s="65"/>
      <c r="CM1632" s="65"/>
      <c r="CN1632" s="65"/>
      <c r="CO1632" s="65"/>
      <c r="CP1632" s="65"/>
      <c r="CQ1632" s="65"/>
      <c r="CR1632" s="65"/>
      <c r="CS1632" s="65"/>
      <c r="CT1632" s="65"/>
      <c r="CU1632" s="65"/>
      <c r="CV1632" s="65"/>
      <c r="CW1632" s="65"/>
      <c r="CX1632" s="65"/>
      <c r="CY1632" s="65"/>
      <c r="CZ1632" s="65"/>
      <c r="DA1632" s="65"/>
      <c r="DB1632" s="65"/>
      <c r="DC1632" s="65"/>
      <c r="DD1632" s="65"/>
      <c r="DE1632" s="65"/>
      <c r="DF1632" s="65"/>
      <c r="DG1632" s="65"/>
      <c r="DH1632" s="65"/>
      <c r="DI1632" s="65"/>
      <c r="DJ1632" s="65"/>
      <c r="DK1632" s="65"/>
      <c r="DL1632" s="65"/>
      <c r="DM1632" s="65"/>
      <c r="DN1632" s="65"/>
      <c r="DO1632" s="65"/>
      <c r="DP1632" s="65"/>
      <c r="DQ1632" s="65"/>
      <c r="DR1632" s="65"/>
      <c r="DS1632" s="65"/>
      <c r="DT1632" s="65"/>
      <c r="DU1632" s="65"/>
      <c r="DV1632" s="65"/>
      <c r="DW1632" s="65"/>
      <c r="DX1632" s="65"/>
      <c r="DY1632" s="65"/>
      <c r="DZ1632" s="65"/>
      <c r="EA1632" s="65"/>
    </row>
    <row r="1633" spans="1:131" x14ac:dyDescent="0.25">
      <c r="A1633" s="65"/>
      <c r="B1633" s="65"/>
      <c r="C1633" s="65"/>
      <c r="D1633" s="6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65"/>
      <c r="X1633" s="65"/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  <c r="AL1633" s="65"/>
      <c r="AM1633" s="65"/>
      <c r="AN1633" s="65"/>
      <c r="AO1633" s="65"/>
      <c r="AP1633" s="65"/>
      <c r="AQ1633" s="65"/>
      <c r="AR1633" s="65"/>
      <c r="AS1633" s="65"/>
      <c r="AT1633" s="65"/>
      <c r="AU1633" s="65"/>
      <c r="AV1633" s="65"/>
      <c r="AW1633" s="65"/>
      <c r="AX1633" s="65"/>
      <c r="AY1633" s="65"/>
      <c r="AZ1633" s="65"/>
      <c r="BA1633" s="65"/>
      <c r="BB1633" s="65"/>
      <c r="BC1633" s="65"/>
      <c r="BD1633" s="65"/>
      <c r="BE1633" s="65"/>
      <c r="BF1633" s="65"/>
      <c r="BG1633" s="65"/>
      <c r="BH1633" s="65"/>
      <c r="BI1633" s="65"/>
      <c r="BJ1633" s="65"/>
      <c r="BK1633" s="65"/>
      <c r="BL1633" s="65"/>
      <c r="BM1633" s="65"/>
      <c r="BN1633" s="65"/>
      <c r="BO1633" s="65"/>
      <c r="BP1633" s="65"/>
      <c r="BQ1633" s="65"/>
      <c r="BR1633" s="65"/>
      <c r="BS1633" s="65"/>
      <c r="BT1633" s="65"/>
      <c r="BU1633" s="65"/>
      <c r="BV1633" s="65"/>
      <c r="BW1633" s="65"/>
      <c r="BX1633" s="65"/>
      <c r="BY1633" s="65"/>
      <c r="BZ1633" s="65"/>
      <c r="CA1633" s="65"/>
      <c r="CB1633" s="65"/>
      <c r="CC1633" s="65"/>
      <c r="CD1633" s="65"/>
      <c r="CE1633" s="65"/>
      <c r="CF1633" s="65"/>
      <c r="CG1633" s="65"/>
      <c r="CH1633" s="65"/>
      <c r="CI1633" s="65"/>
      <c r="CJ1633" s="65"/>
      <c r="CK1633" s="65"/>
      <c r="CL1633" s="65"/>
      <c r="CM1633" s="65"/>
      <c r="CN1633" s="65"/>
      <c r="CO1633" s="65"/>
      <c r="CP1633" s="65"/>
      <c r="CQ1633" s="65"/>
      <c r="CR1633" s="65"/>
      <c r="CS1633" s="65"/>
      <c r="CT1633" s="65"/>
      <c r="CU1633" s="65"/>
      <c r="CV1633" s="65"/>
      <c r="CW1633" s="65"/>
      <c r="CX1633" s="65"/>
      <c r="CY1633" s="65"/>
      <c r="CZ1633" s="65"/>
      <c r="DA1633" s="65"/>
      <c r="DB1633" s="65"/>
      <c r="DC1633" s="65"/>
      <c r="DD1633" s="65"/>
      <c r="DE1633" s="65"/>
      <c r="DF1633" s="65"/>
      <c r="DG1633" s="65"/>
      <c r="DH1633" s="65"/>
      <c r="DI1633" s="65"/>
      <c r="DJ1633" s="65"/>
      <c r="DK1633" s="65"/>
      <c r="DL1633" s="65"/>
      <c r="DM1633" s="65"/>
      <c r="DN1633" s="65"/>
      <c r="DO1633" s="65"/>
      <c r="DP1633" s="65"/>
      <c r="DQ1633" s="65"/>
      <c r="DR1633" s="65"/>
      <c r="DS1633" s="65"/>
      <c r="DT1633" s="65"/>
      <c r="DU1633" s="65"/>
      <c r="DV1633" s="65"/>
      <c r="DW1633" s="65"/>
      <c r="DX1633" s="65"/>
      <c r="DY1633" s="65"/>
      <c r="DZ1633" s="65"/>
      <c r="EA1633" s="65"/>
    </row>
    <row r="1634" spans="1:131" x14ac:dyDescent="0.25">
      <c r="A1634" s="65"/>
      <c r="B1634" s="65"/>
      <c r="C1634" s="65"/>
      <c r="D1634" s="65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65"/>
      <c r="X1634" s="65"/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  <c r="AL1634" s="65"/>
      <c r="AM1634" s="65"/>
      <c r="AN1634" s="65"/>
      <c r="AO1634" s="65"/>
      <c r="AP1634" s="65"/>
      <c r="AQ1634" s="65"/>
      <c r="AR1634" s="65"/>
      <c r="AS1634" s="65"/>
      <c r="AT1634" s="65"/>
      <c r="AU1634" s="65"/>
      <c r="AV1634" s="65"/>
      <c r="AW1634" s="65"/>
      <c r="AX1634" s="65"/>
      <c r="AY1634" s="65"/>
      <c r="AZ1634" s="65"/>
      <c r="BA1634" s="65"/>
      <c r="BB1634" s="65"/>
      <c r="BC1634" s="65"/>
      <c r="BD1634" s="65"/>
      <c r="BE1634" s="65"/>
      <c r="BF1634" s="65"/>
      <c r="BG1634" s="65"/>
      <c r="BH1634" s="65"/>
      <c r="BI1634" s="65"/>
      <c r="BJ1634" s="65"/>
      <c r="BK1634" s="65"/>
      <c r="BL1634" s="65"/>
      <c r="BM1634" s="65"/>
      <c r="BN1634" s="65"/>
      <c r="BO1634" s="65"/>
      <c r="BP1634" s="65"/>
      <c r="BQ1634" s="65"/>
      <c r="BR1634" s="65"/>
      <c r="BS1634" s="65"/>
      <c r="BT1634" s="65"/>
      <c r="BU1634" s="65"/>
      <c r="BV1634" s="65"/>
      <c r="BW1634" s="65"/>
      <c r="BX1634" s="65"/>
      <c r="BY1634" s="65"/>
      <c r="BZ1634" s="65"/>
      <c r="CA1634" s="65"/>
      <c r="CB1634" s="65"/>
      <c r="CC1634" s="65"/>
      <c r="CD1634" s="65"/>
      <c r="CE1634" s="65"/>
      <c r="CF1634" s="65"/>
      <c r="CG1634" s="65"/>
      <c r="CH1634" s="65"/>
      <c r="CI1634" s="65"/>
      <c r="CJ1634" s="65"/>
      <c r="CK1634" s="65"/>
      <c r="CL1634" s="65"/>
      <c r="CM1634" s="65"/>
      <c r="CN1634" s="65"/>
      <c r="CO1634" s="65"/>
      <c r="CP1634" s="65"/>
      <c r="CQ1634" s="65"/>
      <c r="CR1634" s="65"/>
      <c r="CS1634" s="65"/>
      <c r="CT1634" s="65"/>
      <c r="CU1634" s="65"/>
      <c r="CV1634" s="65"/>
      <c r="CW1634" s="65"/>
      <c r="CX1634" s="65"/>
      <c r="CY1634" s="65"/>
      <c r="CZ1634" s="65"/>
      <c r="DA1634" s="65"/>
      <c r="DB1634" s="65"/>
      <c r="DC1634" s="65"/>
      <c r="DD1634" s="65"/>
      <c r="DE1634" s="65"/>
      <c r="DF1634" s="65"/>
      <c r="DG1634" s="65"/>
      <c r="DH1634" s="65"/>
      <c r="DI1634" s="65"/>
      <c r="DJ1634" s="65"/>
      <c r="DK1634" s="65"/>
      <c r="DL1634" s="65"/>
      <c r="DM1634" s="65"/>
      <c r="DN1634" s="65"/>
      <c r="DO1634" s="65"/>
      <c r="DP1634" s="65"/>
      <c r="DQ1634" s="65"/>
      <c r="DR1634" s="65"/>
      <c r="DS1634" s="65"/>
      <c r="DT1634" s="65"/>
      <c r="DU1634" s="65"/>
      <c r="DV1634" s="65"/>
      <c r="DW1634" s="65"/>
      <c r="DX1634" s="65"/>
      <c r="DY1634" s="65"/>
      <c r="DZ1634" s="65"/>
      <c r="EA1634" s="65"/>
    </row>
    <row r="1635" spans="1:131" x14ac:dyDescent="0.25">
      <c r="A1635" s="65"/>
      <c r="B1635" s="65"/>
      <c r="C1635" s="65"/>
      <c r="D1635" s="65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65"/>
      <c r="X1635" s="65"/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  <c r="AL1635" s="65"/>
      <c r="AM1635" s="65"/>
      <c r="AN1635" s="65"/>
      <c r="AO1635" s="65"/>
      <c r="AP1635" s="65"/>
      <c r="AQ1635" s="65"/>
      <c r="AR1635" s="65"/>
      <c r="AS1635" s="65"/>
      <c r="AT1635" s="65"/>
      <c r="AU1635" s="65"/>
      <c r="AV1635" s="65"/>
      <c r="AW1635" s="65"/>
      <c r="AX1635" s="65"/>
      <c r="AY1635" s="65"/>
      <c r="AZ1635" s="65"/>
      <c r="BA1635" s="65"/>
      <c r="BB1635" s="65"/>
      <c r="BC1635" s="65"/>
      <c r="BD1635" s="65"/>
      <c r="BE1635" s="65"/>
      <c r="BF1635" s="65"/>
      <c r="BG1635" s="65"/>
      <c r="BH1635" s="65"/>
      <c r="BI1635" s="65"/>
      <c r="BJ1635" s="65"/>
      <c r="BK1635" s="65"/>
      <c r="BL1635" s="65"/>
      <c r="BM1635" s="65"/>
      <c r="BN1635" s="65"/>
      <c r="BO1635" s="65"/>
      <c r="BP1635" s="65"/>
      <c r="BQ1635" s="65"/>
      <c r="BR1635" s="65"/>
      <c r="BS1635" s="65"/>
      <c r="BT1635" s="65"/>
      <c r="BU1635" s="65"/>
      <c r="BV1635" s="65"/>
      <c r="BW1635" s="65"/>
      <c r="BX1635" s="65"/>
      <c r="BY1635" s="65"/>
      <c r="BZ1635" s="65"/>
      <c r="CA1635" s="65"/>
      <c r="CB1635" s="65"/>
      <c r="CC1635" s="65"/>
      <c r="CD1635" s="65"/>
      <c r="CE1635" s="65"/>
      <c r="CF1635" s="65"/>
      <c r="CG1635" s="65"/>
      <c r="CH1635" s="65"/>
      <c r="CI1635" s="65"/>
      <c r="CJ1635" s="65"/>
      <c r="CK1635" s="65"/>
      <c r="CL1635" s="65"/>
      <c r="CM1635" s="65"/>
      <c r="CN1635" s="65"/>
      <c r="CO1635" s="65"/>
      <c r="CP1635" s="65"/>
      <c r="CQ1635" s="65"/>
      <c r="CR1635" s="65"/>
      <c r="CS1635" s="65"/>
      <c r="CT1635" s="65"/>
      <c r="CU1635" s="65"/>
      <c r="CV1635" s="65"/>
      <c r="CW1635" s="65"/>
      <c r="CX1635" s="65"/>
      <c r="CY1635" s="65"/>
      <c r="CZ1635" s="65"/>
      <c r="DA1635" s="65"/>
      <c r="DB1635" s="65"/>
      <c r="DC1635" s="65"/>
      <c r="DD1635" s="65"/>
      <c r="DE1635" s="65"/>
      <c r="DF1635" s="65"/>
      <c r="DG1635" s="65"/>
      <c r="DH1635" s="65"/>
      <c r="DI1635" s="65"/>
      <c r="DJ1635" s="65"/>
      <c r="DK1635" s="65"/>
      <c r="DL1635" s="65"/>
      <c r="DM1635" s="65"/>
      <c r="DN1635" s="65"/>
      <c r="DO1635" s="65"/>
      <c r="DP1635" s="65"/>
      <c r="DQ1635" s="65"/>
      <c r="DR1635" s="65"/>
      <c r="DS1635" s="65"/>
      <c r="DT1635" s="65"/>
      <c r="DU1635" s="65"/>
      <c r="DV1635" s="65"/>
      <c r="DW1635" s="65"/>
      <c r="DX1635" s="65"/>
      <c r="DY1635" s="65"/>
      <c r="DZ1635" s="65"/>
      <c r="EA1635" s="65"/>
    </row>
    <row r="1636" spans="1:131" x14ac:dyDescent="0.25">
      <c r="A1636" s="65"/>
      <c r="B1636" s="65"/>
      <c r="C1636" s="65"/>
      <c r="D1636" s="65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65"/>
      <c r="X1636" s="65"/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  <c r="AL1636" s="65"/>
      <c r="AM1636" s="65"/>
      <c r="AN1636" s="65"/>
      <c r="AO1636" s="65"/>
      <c r="AP1636" s="65"/>
      <c r="AQ1636" s="65"/>
      <c r="AR1636" s="65"/>
      <c r="AS1636" s="65"/>
      <c r="AT1636" s="65"/>
      <c r="AU1636" s="65"/>
      <c r="AV1636" s="65"/>
      <c r="AW1636" s="65"/>
      <c r="AX1636" s="65"/>
      <c r="AY1636" s="65"/>
      <c r="AZ1636" s="65"/>
      <c r="BA1636" s="65"/>
      <c r="BB1636" s="65"/>
      <c r="BC1636" s="65"/>
      <c r="BD1636" s="65"/>
      <c r="BE1636" s="65"/>
      <c r="BF1636" s="65"/>
      <c r="BG1636" s="65"/>
      <c r="BH1636" s="65"/>
      <c r="BI1636" s="65"/>
      <c r="BJ1636" s="65"/>
      <c r="BK1636" s="65"/>
      <c r="BL1636" s="65"/>
      <c r="BM1636" s="65"/>
      <c r="BN1636" s="65"/>
      <c r="BO1636" s="65"/>
      <c r="BP1636" s="65"/>
      <c r="BQ1636" s="65"/>
      <c r="BR1636" s="65"/>
      <c r="BS1636" s="65"/>
      <c r="BT1636" s="65"/>
      <c r="BU1636" s="65"/>
      <c r="BV1636" s="65"/>
      <c r="BW1636" s="65"/>
      <c r="BX1636" s="65"/>
      <c r="BY1636" s="65"/>
      <c r="BZ1636" s="65"/>
      <c r="CA1636" s="65"/>
      <c r="CB1636" s="65"/>
      <c r="CC1636" s="65"/>
      <c r="CD1636" s="65"/>
      <c r="CE1636" s="65"/>
      <c r="CF1636" s="65"/>
      <c r="CG1636" s="65"/>
      <c r="CH1636" s="65"/>
      <c r="CI1636" s="65"/>
      <c r="CJ1636" s="65"/>
      <c r="CK1636" s="65"/>
      <c r="CL1636" s="65"/>
      <c r="CM1636" s="65"/>
      <c r="CN1636" s="65"/>
      <c r="CO1636" s="65"/>
      <c r="CP1636" s="65"/>
      <c r="CQ1636" s="65"/>
      <c r="CR1636" s="65"/>
      <c r="CS1636" s="65"/>
      <c r="CT1636" s="65"/>
      <c r="CU1636" s="65"/>
      <c r="CV1636" s="65"/>
      <c r="CW1636" s="65"/>
      <c r="CX1636" s="65"/>
      <c r="CY1636" s="65"/>
      <c r="CZ1636" s="65"/>
      <c r="DA1636" s="65"/>
      <c r="DB1636" s="65"/>
      <c r="DC1636" s="65"/>
      <c r="DD1636" s="65"/>
      <c r="DE1636" s="65"/>
      <c r="DF1636" s="65"/>
      <c r="DG1636" s="65"/>
      <c r="DH1636" s="65"/>
      <c r="DI1636" s="65"/>
      <c r="DJ1636" s="65"/>
      <c r="DK1636" s="65"/>
      <c r="DL1636" s="65"/>
      <c r="DM1636" s="65"/>
      <c r="DN1636" s="65"/>
      <c r="DO1636" s="65"/>
      <c r="DP1636" s="65"/>
      <c r="DQ1636" s="65"/>
      <c r="DR1636" s="65"/>
      <c r="DS1636" s="65"/>
      <c r="DT1636" s="65"/>
      <c r="DU1636" s="65"/>
      <c r="DV1636" s="65"/>
      <c r="DW1636" s="65"/>
      <c r="DX1636" s="65"/>
      <c r="DY1636" s="65"/>
      <c r="DZ1636" s="65"/>
      <c r="EA1636" s="65"/>
    </row>
    <row r="1637" spans="1:131" x14ac:dyDescent="0.25">
      <c r="A1637" s="65"/>
      <c r="B1637" s="65"/>
      <c r="C1637" s="65"/>
      <c r="D1637" s="65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65"/>
      <c r="X1637" s="65"/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  <c r="AL1637" s="65"/>
      <c r="AM1637" s="65"/>
      <c r="AN1637" s="65"/>
      <c r="AO1637" s="65"/>
      <c r="AP1637" s="65"/>
      <c r="AQ1637" s="65"/>
      <c r="AR1637" s="65"/>
      <c r="AS1637" s="65"/>
      <c r="AT1637" s="65"/>
      <c r="AU1637" s="65"/>
      <c r="AV1637" s="65"/>
      <c r="AW1637" s="65"/>
      <c r="AX1637" s="65"/>
      <c r="AY1637" s="65"/>
      <c r="AZ1637" s="65"/>
      <c r="BA1637" s="65"/>
      <c r="BB1637" s="65"/>
      <c r="BC1637" s="65"/>
      <c r="BD1637" s="65"/>
      <c r="BE1637" s="65"/>
      <c r="BF1637" s="65"/>
      <c r="BG1637" s="65"/>
      <c r="BH1637" s="65"/>
      <c r="BI1637" s="65"/>
      <c r="BJ1637" s="65"/>
      <c r="BK1637" s="65"/>
      <c r="BL1637" s="65"/>
      <c r="BM1637" s="65"/>
      <c r="BN1637" s="65"/>
      <c r="BO1637" s="65"/>
      <c r="BP1637" s="65"/>
      <c r="BQ1637" s="65"/>
      <c r="BR1637" s="65"/>
      <c r="BS1637" s="65"/>
      <c r="BT1637" s="65"/>
      <c r="BU1637" s="65"/>
      <c r="BV1637" s="65"/>
      <c r="BW1637" s="65"/>
      <c r="BX1637" s="65"/>
      <c r="BY1637" s="65"/>
      <c r="BZ1637" s="65"/>
      <c r="CA1637" s="65"/>
      <c r="CB1637" s="65"/>
      <c r="CC1637" s="65"/>
      <c r="CD1637" s="65"/>
      <c r="CE1637" s="65"/>
      <c r="CF1637" s="65"/>
      <c r="CG1637" s="65"/>
      <c r="CH1637" s="65"/>
      <c r="CI1637" s="65"/>
      <c r="CJ1637" s="65"/>
      <c r="CK1637" s="65"/>
      <c r="CL1637" s="65"/>
      <c r="CM1637" s="65"/>
      <c r="CN1637" s="65"/>
      <c r="CO1637" s="65"/>
      <c r="CP1637" s="65"/>
      <c r="CQ1637" s="65"/>
      <c r="CR1637" s="65"/>
      <c r="CS1637" s="65"/>
      <c r="CT1637" s="65"/>
      <c r="CU1637" s="65"/>
      <c r="CV1637" s="65"/>
      <c r="CW1637" s="65"/>
      <c r="CX1637" s="65"/>
      <c r="CY1637" s="65"/>
      <c r="CZ1637" s="65"/>
      <c r="DA1637" s="65"/>
      <c r="DB1637" s="65"/>
      <c r="DC1637" s="65"/>
      <c r="DD1637" s="65"/>
      <c r="DE1637" s="65"/>
      <c r="DF1637" s="65"/>
      <c r="DG1637" s="65"/>
      <c r="DH1637" s="65"/>
      <c r="DI1637" s="65"/>
      <c r="DJ1637" s="65"/>
      <c r="DK1637" s="65"/>
      <c r="DL1637" s="65"/>
      <c r="DM1637" s="65"/>
      <c r="DN1637" s="65"/>
      <c r="DO1637" s="65"/>
      <c r="DP1637" s="65"/>
      <c r="DQ1637" s="65"/>
      <c r="DR1637" s="65"/>
      <c r="DS1637" s="65"/>
      <c r="DT1637" s="65"/>
      <c r="DU1637" s="65"/>
      <c r="DV1637" s="65"/>
      <c r="DW1637" s="65"/>
      <c r="DX1637" s="65"/>
      <c r="DY1637" s="65"/>
      <c r="DZ1637" s="65"/>
      <c r="EA1637" s="65"/>
    </row>
    <row r="1638" spans="1:131" x14ac:dyDescent="0.25">
      <c r="A1638" s="65"/>
      <c r="B1638" s="65"/>
      <c r="C1638" s="65"/>
      <c r="D1638" s="65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65"/>
      <c r="X1638" s="65"/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  <c r="AL1638" s="65"/>
      <c r="AM1638" s="65"/>
      <c r="AN1638" s="65"/>
      <c r="AO1638" s="65"/>
      <c r="AP1638" s="65"/>
      <c r="AQ1638" s="65"/>
      <c r="AR1638" s="65"/>
      <c r="AS1638" s="65"/>
      <c r="AT1638" s="65"/>
      <c r="AU1638" s="65"/>
      <c r="AV1638" s="65"/>
      <c r="AW1638" s="65"/>
      <c r="AX1638" s="65"/>
      <c r="AY1638" s="65"/>
      <c r="AZ1638" s="65"/>
      <c r="BA1638" s="65"/>
      <c r="BB1638" s="65"/>
      <c r="BC1638" s="65"/>
      <c r="BD1638" s="65"/>
      <c r="BE1638" s="65"/>
      <c r="BF1638" s="65"/>
      <c r="BG1638" s="65"/>
      <c r="BH1638" s="65"/>
      <c r="BI1638" s="65"/>
      <c r="BJ1638" s="65"/>
      <c r="BK1638" s="65"/>
      <c r="BL1638" s="65"/>
      <c r="BM1638" s="65"/>
      <c r="BN1638" s="65"/>
      <c r="BO1638" s="65"/>
      <c r="BP1638" s="65"/>
      <c r="BQ1638" s="65"/>
      <c r="BR1638" s="65"/>
      <c r="BS1638" s="65"/>
      <c r="BT1638" s="65"/>
      <c r="BU1638" s="65"/>
      <c r="BV1638" s="65"/>
      <c r="BW1638" s="65"/>
      <c r="BX1638" s="65"/>
      <c r="BY1638" s="65"/>
      <c r="BZ1638" s="65"/>
      <c r="CA1638" s="65"/>
      <c r="CB1638" s="65"/>
      <c r="CC1638" s="65"/>
      <c r="CD1638" s="65"/>
      <c r="CE1638" s="65"/>
      <c r="CF1638" s="65"/>
      <c r="CG1638" s="65"/>
      <c r="CH1638" s="65"/>
      <c r="CI1638" s="65"/>
      <c r="CJ1638" s="65"/>
      <c r="CK1638" s="65"/>
      <c r="CL1638" s="65"/>
      <c r="CM1638" s="65"/>
      <c r="CN1638" s="65"/>
      <c r="CO1638" s="65"/>
      <c r="CP1638" s="65"/>
      <c r="CQ1638" s="65"/>
      <c r="CR1638" s="65"/>
      <c r="CS1638" s="65"/>
      <c r="CT1638" s="65"/>
      <c r="CU1638" s="65"/>
      <c r="CV1638" s="65"/>
      <c r="CW1638" s="65"/>
      <c r="CX1638" s="65"/>
      <c r="CY1638" s="65"/>
      <c r="CZ1638" s="65"/>
      <c r="DA1638" s="65"/>
      <c r="DB1638" s="65"/>
      <c r="DC1638" s="65"/>
      <c r="DD1638" s="65"/>
      <c r="DE1638" s="65"/>
      <c r="DF1638" s="65"/>
      <c r="DG1638" s="65"/>
      <c r="DH1638" s="65"/>
      <c r="DI1638" s="65"/>
      <c r="DJ1638" s="65"/>
      <c r="DK1638" s="65"/>
      <c r="DL1638" s="65"/>
      <c r="DM1638" s="65"/>
      <c r="DN1638" s="65"/>
      <c r="DO1638" s="65"/>
      <c r="DP1638" s="65"/>
      <c r="DQ1638" s="65"/>
      <c r="DR1638" s="65"/>
      <c r="DS1638" s="65"/>
      <c r="DT1638" s="65"/>
      <c r="DU1638" s="65"/>
      <c r="DV1638" s="65"/>
      <c r="DW1638" s="65"/>
      <c r="DX1638" s="65"/>
      <c r="DY1638" s="65"/>
      <c r="DZ1638" s="65"/>
      <c r="EA1638" s="65"/>
    </row>
    <row r="1639" spans="1:131" x14ac:dyDescent="0.25">
      <c r="A1639" s="65"/>
      <c r="B1639" s="65"/>
      <c r="C1639" s="65"/>
      <c r="D1639" s="65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65"/>
      <c r="X1639" s="65"/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  <c r="AL1639" s="65"/>
      <c r="AM1639" s="65"/>
      <c r="AN1639" s="65"/>
      <c r="AO1639" s="65"/>
      <c r="AP1639" s="65"/>
      <c r="AQ1639" s="65"/>
      <c r="AR1639" s="65"/>
      <c r="AS1639" s="65"/>
      <c r="AT1639" s="65"/>
      <c r="AU1639" s="65"/>
      <c r="AV1639" s="65"/>
      <c r="AW1639" s="65"/>
      <c r="AX1639" s="65"/>
      <c r="AY1639" s="65"/>
      <c r="AZ1639" s="65"/>
      <c r="BA1639" s="65"/>
      <c r="BB1639" s="65"/>
      <c r="BC1639" s="65"/>
      <c r="BD1639" s="65"/>
      <c r="BE1639" s="65"/>
      <c r="BF1639" s="65"/>
      <c r="BG1639" s="65"/>
      <c r="BH1639" s="65"/>
      <c r="BI1639" s="65"/>
      <c r="BJ1639" s="65"/>
      <c r="BK1639" s="65"/>
      <c r="BL1639" s="65"/>
      <c r="BM1639" s="65"/>
      <c r="BN1639" s="65"/>
      <c r="BO1639" s="65"/>
      <c r="BP1639" s="65"/>
      <c r="BQ1639" s="65"/>
      <c r="BR1639" s="65"/>
      <c r="BS1639" s="65"/>
      <c r="BT1639" s="65"/>
      <c r="BU1639" s="65"/>
      <c r="BV1639" s="65"/>
      <c r="BW1639" s="65"/>
      <c r="BX1639" s="65"/>
      <c r="BY1639" s="65"/>
      <c r="BZ1639" s="65"/>
      <c r="CA1639" s="65"/>
      <c r="CB1639" s="65"/>
      <c r="CC1639" s="65"/>
      <c r="CD1639" s="65"/>
      <c r="CE1639" s="65"/>
      <c r="CF1639" s="65"/>
      <c r="CG1639" s="65"/>
      <c r="CH1639" s="65"/>
      <c r="CI1639" s="65"/>
      <c r="CJ1639" s="65"/>
      <c r="CK1639" s="65"/>
      <c r="CL1639" s="65"/>
      <c r="CM1639" s="65"/>
      <c r="CN1639" s="65"/>
      <c r="CO1639" s="65"/>
      <c r="CP1639" s="65"/>
      <c r="CQ1639" s="65"/>
      <c r="CR1639" s="65"/>
      <c r="CS1639" s="65"/>
      <c r="CT1639" s="65"/>
      <c r="CU1639" s="65"/>
      <c r="CV1639" s="65"/>
      <c r="CW1639" s="65"/>
      <c r="CX1639" s="65"/>
      <c r="CY1639" s="65"/>
      <c r="CZ1639" s="65"/>
      <c r="DA1639" s="65"/>
      <c r="DB1639" s="65"/>
      <c r="DC1639" s="65"/>
      <c r="DD1639" s="65"/>
      <c r="DE1639" s="65"/>
      <c r="DF1639" s="65"/>
      <c r="DG1639" s="65"/>
      <c r="DH1639" s="65"/>
      <c r="DI1639" s="65"/>
      <c r="DJ1639" s="65"/>
      <c r="DK1639" s="65"/>
      <c r="DL1639" s="65"/>
      <c r="DM1639" s="65"/>
      <c r="DN1639" s="65"/>
      <c r="DO1639" s="65"/>
      <c r="DP1639" s="65"/>
      <c r="DQ1639" s="65"/>
      <c r="DR1639" s="65"/>
      <c r="DS1639" s="65"/>
      <c r="DT1639" s="65"/>
      <c r="DU1639" s="65"/>
      <c r="DV1639" s="65"/>
      <c r="DW1639" s="65"/>
      <c r="DX1639" s="65"/>
      <c r="DY1639" s="65"/>
      <c r="DZ1639" s="65"/>
      <c r="EA1639" s="65"/>
    </row>
    <row r="1640" spans="1:131" x14ac:dyDescent="0.25">
      <c r="A1640" s="65"/>
      <c r="B1640" s="65"/>
      <c r="C1640" s="65"/>
      <c r="D1640" s="65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65"/>
      <c r="X1640" s="65"/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  <c r="AL1640" s="65"/>
      <c r="AM1640" s="65"/>
      <c r="AN1640" s="65"/>
      <c r="AO1640" s="65"/>
      <c r="AP1640" s="65"/>
      <c r="AQ1640" s="65"/>
      <c r="AR1640" s="65"/>
      <c r="AS1640" s="65"/>
      <c r="AT1640" s="65"/>
      <c r="AU1640" s="65"/>
      <c r="AV1640" s="65"/>
      <c r="AW1640" s="65"/>
      <c r="AX1640" s="65"/>
      <c r="AY1640" s="65"/>
      <c r="AZ1640" s="65"/>
      <c r="BA1640" s="65"/>
      <c r="BB1640" s="65"/>
      <c r="BC1640" s="65"/>
      <c r="BD1640" s="65"/>
      <c r="BE1640" s="65"/>
      <c r="BF1640" s="65"/>
      <c r="BG1640" s="65"/>
      <c r="BH1640" s="65"/>
      <c r="BI1640" s="65"/>
      <c r="BJ1640" s="65"/>
      <c r="BK1640" s="65"/>
      <c r="BL1640" s="65"/>
      <c r="BM1640" s="65"/>
      <c r="BN1640" s="65"/>
      <c r="BO1640" s="65"/>
      <c r="BP1640" s="65"/>
      <c r="BQ1640" s="65"/>
      <c r="BR1640" s="65"/>
      <c r="BS1640" s="65"/>
      <c r="BT1640" s="65"/>
      <c r="BU1640" s="65"/>
      <c r="BV1640" s="65"/>
      <c r="BW1640" s="65"/>
      <c r="BX1640" s="65"/>
      <c r="BY1640" s="65"/>
      <c r="BZ1640" s="65"/>
      <c r="CA1640" s="65"/>
      <c r="CB1640" s="65"/>
      <c r="CC1640" s="65"/>
      <c r="CD1640" s="65"/>
      <c r="CE1640" s="65"/>
      <c r="CF1640" s="65"/>
      <c r="CG1640" s="65"/>
      <c r="CH1640" s="65"/>
      <c r="CI1640" s="65"/>
      <c r="CJ1640" s="65"/>
      <c r="CK1640" s="65"/>
      <c r="CL1640" s="65"/>
      <c r="CM1640" s="65"/>
      <c r="CN1640" s="65"/>
      <c r="CO1640" s="65"/>
      <c r="CP1640" s="65"/>
      <c r="CQ1640" s="65"/>
      <c r="CR1640" s="65"/>
      <c r="CS1640" s="65"/>
      <c r="CT1640" s="65"/>
      <c r="CU1640" s="65"/>
      <c r="CV1640" s="65"/>
      <c r="CW1640" s="65"/>
      <c r="CX1640" s="65"/>
      <c r="CY1640" s="65"/>
      <c r="CZ1640" s="65"/>
      <c r="DA1640" s="65"/>
      <c r="DB1640" s="65"/>
      <c r="DC1640" s="65"/>
      <c r="DD1640" s="65"/>
      <c r="DE1640" s="65"/>
      <c r="DF1640" s="65"/>
      <c r="DG1640" s="65"/>
      <c r="DH1640" s="65"/>
      <c r="DI1640" s="65"/>
      <c r="DJ1640" s="65"/>
      <c r="DK1640" s="65"/>
      <c r="DL1640" s="65"/>
      <c r="DM1640" s="65"/>
      <c r="DN1640" s="65"/>
      <c r="DO1640" s="65"/>
      <c r="DP1640" s="65"/>
      <c r="DQ1640" s="65"/>
      <c r="DR1640" s="65"/>
      <c r="DS1640" s="65"/>
      <c r="DT1640" s="65"/>
      <c r="DU1640" s="65"/>
      <c r="DV1640" s="65"/>
      <c r="DW1640" s="65"/>
      <c r="DX1640" s="65"/>
      <c r="DY1640" s="65"/>
      <c r="DZ1640" s="65"/>
      <c r="EA1640" s="65"/>
    </row>
    <row r="1641" spans="1:131" x14ac:dyDescent="0.25">
      <c r="A1641" s="65"/>
      <c r="B1641" s="65"/>
      <c r="C1641" s="65"/>
      <c r="D1641" s="65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65"/>
      <c r="X1641" s="65"/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  <c r="AL1641" s="65"/>
      <c r="AM1641" s="65"/>
      <c r="AN1641" s="65"/>
      <c r="AO1641" s="65"/>
      <c r="AP1641" s="65"/>
      <c r="AQ1641" s="65"/>
      <c r="AR1641" s="65"/>
      <c r="AS1641" s="65"/>
      <c r="AT1641" s="65"/>
      <c r="AU1641" s="65"/>
      <c r="AV1641" s="65"/>
      <c r="AW1641" s="65"/>
      <c r="AX1641" s="65"/>
      <c r="AY1641" s="65"/>
      <c r="AZ1641" s="65"/>
      <c r="BA1641" s="65"/>
      <c r="BB1641" s="65"/>
      <c r="BC1641" s="65"/>
      <c r="BD1641" s="65"/>
      <c r="BE1641" s="65"/>
      <c r="BF1641" s="65"/>
      <c r="BG1641" s="65"/>
      <c r="BH1641" s="65"/>
      <c r="BI1641" s="65"/>
      <c r="BJ1641" s="65"/>
      <c r="BK1641" s="65"/>
      <c r="BL1641" s="65"/>
      <c r="BM1641" s="65"/>
      <c r="BN1641" s="65"/>
      <c r="BO1641" s="65"/>
      <c r="BP1641" s="65"/>
      <c r="BQ1641" s="65"/>
      <c r="BR1641" s="65"/>
      <c r="BS1641" s="65"/>
      <c r="BT1641" s="65"/>
      <c r="BU1641" s="65"/>
      <c r="BV1641" s="65"/>
      <c r="BW1641" s="65"/>
      <c r="BX1641" s="65"/>
      <c r="BY1641" s="65"/>
      <c r="BZ1641" s="65"/>
      <c r="CA1641" s="65"/>
      <c r="CB1641" s="65"/>
      <c r="CC1641" s="65"/>
      <c r="CD1641" s="65"/>
      <c r="CE1641" s="65"/>
      <c r="CF1641" s="65"/>
      <c r="CG1641" s="65"/>
      <c r="CH1641" s="65"/>
      <c r="CI1641" s="65"/>
      <c r="CJ1641" s="65"/>
      <c r="CK1641" s="65"/>
      <c r="CL1641" s="65"/>
      <c r="CM1641" s="65"/>
      <c r="CN1641" s="65"/>
      <c r="CO1641" s="65"/>
      <c r="CP1641" s="65"/>
      <c r="CQ1641" s="65"/>
      <c r="CR1641" s="65"/>
      <c r="CS1641" s="65"/>
      <c r="CT1641" s="65"/>
      <c r="CU1641" s="65"/>
      <c r="CV1641" s="65"/>
      <c r="CW1641" s="65"/>
      <c r="CX1641" s="65"/>
      <c r="CY1641" s="65"/>
      <c r="CZ1641" s="65"/>
      <c r="DA1641" s="65"/>
      <c r="DB1641" s="65"/>
      <c r="DC1641" s="65"/>
      <c r="DD1641" s="65"/>
      <c r="DE1641" s="65"/>
      <c r="DF1641" s="65"/>
      <c r="DG1641" s="65"/>
      <c r="DH1641" s="65"/>
      <c r="DI1641" s="65"/>
      <c r="DJ1641" s="65"/>
      <c r="DK1641" s="65"/>
      <c r="DL1641" s="65"/>
      <c r="DM1641" s="65"/>
      <c r="DN1641" s="65"/>
      <c r="DO1641" s="65"/>
      <c r="DP1641" s="65"/>
      <c r="DQ1641" s="65"/>
      <c r="DR1641" s="65"/>
      <c r="DS1641" s="65"/>
      <c r="DT1641" s="65"/>
      <c r="DU1641" s="65"/>
      <c r="DV1641" s="65"/>
      <c r="DW1641" s="65"/>
      <c r="DX1641" s="65"/>
      <c r="DY1641" s="65"/>
      <c r="DZ1641" s="65"/>
      <c r="EA1641" s="65"/>
    </row>
    <row r="1642" spans="1:131" x14ac:dyDescent="0.25">
      <c r="A1642" s="65"/>
      <c r="B1642" s="65"/>
      <c r="C1642" s="65"/>
      <c r="D1642" s="65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65"/>
      <c r="X1642" s="65"/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  <c r="AL1642" s="65"/>
      <c r="AM1642" s="65"/>
      <c r="AN1642" s="65"/>
      <c r="AO1642" s="65"/>
      <c r="AP1642" s="65"/>
      <c r="AQ1642" s="65"/>
      <c r="AR1642" s="65"/>
      <c r="AS1642" s="65"/>
      <c r="AT1642" s="65"/>
      <c r="AU1642" s="65"/>
      <c r="AV1642" s="65"/>
      <c r="AW1642" s="65"/>
      <c r="AX1642" s="65"/>
      <c r="AY1642" s="65"/>
      <c r="AZ1642" s="65"/>
      <c r="BA1642" s="65"/>
      <c r="BB1642" s="65"/>
      <c r="BC1642" s="65"/>
      <c r="BD1642" s="65"/>
      <c r="BE1642" s="65"/>
      <c r="BF1642" s="65"/>
      <c r="BG1642" s="65"/>
      <c r="BH1642" s="65"/>
      <c r="BI1642" s="65"/>
      <c r="BJ1642" s="65"/>
      <c r="BK1642" s="65"/>
      <c r="BL1642" s="65"/>
      <c r="BM1642" s="65"/>
      <c r="BN1642" s="65"/>
      <c r="BO1642" s="65"/>
      <c r="BP1642" s="65"/>
      <c r="BQ1642" s="65"/>
      <c r="BR1642" s="65"/>
      <c r="BS1642" s="65"/>
      <c r="BT1642" s="65"/>
      <c r="BU1642" s="65"/>
      <c r="BV1642" s="65"/>
      <c r="BW1642" s="65"/>
      <c r="BX1642" s="65"/>
      <c r="BY1642" s="65"/>
      <c r="BZ1642" s="65"/>
      <c r="CA1642" s="65"/>
      <c r="CB1642" s="65"/>
      <c r="CC1642" s="65"/>
      <c r="CD1642" s="65"/>
      <c r="CE1642" s="65"/>
      <c r="CF1642" s="65"/>
      <c r="CG1642" s="65"/>
      <c r="CH1642" s="65"/>
      <c r="CI1642" s="65"/>
      <c r="CJ1642" s="65"/>
      <c r="CK1642" s="65"/>
      <c r="CL1642" s="65"/>
      <c r="CM1642" s="65"/>
      <c r="CN1642" s="65"/>
      <c r="CO1642" s="65"/>
      <c r="CP1642" s="65"/>
      <c r="CQ1642" s="65"/>
      <c r="CR1642" s="65"/>
      <c r="CS1642" s="65"/>
      <c r="CT1642" s="65"/>
      <c r="CU1642" s="65"/>
      <c r="CV1642" s="65"/>
      <c r="CW1642" s="65"/>
      <c r="CX1642" s="65"/>
      <c r="CY1642" s="65"/>
      <c r="CZ1642" s="65"/>
      <c r="DA1642" s="65"/>
      <c r="DB1642" s="65"/>
      <c r="DC1642" s="65"/>
      <c r="DD1642" s="65"/>
      <c r="DE1642" s="65"/>
      <c r="DF1642" s="65"/>
      <c r="DG1642" s="65"/>
      <c r="DH1642" s="65"/>
      <c r="DI1642" s="65"/>
      <c r="DJ1642" s="65"/>
      <c r="DK1642" s="65"/>
      <c r="DL1642" s="65"/>
      <c r="DM1642" s="65"/>
      <c r="DN1642" s="65"/>
      <c r="DO1642" s="65"/>
      <c r="DP1642" s="65"/>
      <c r="DQ1642" s="65"/>
      <c r="DR1642" s="65"/>
      <c r="DS1642" s="65"/>
      <c r="DT1642" s="65"/>
      <c r="DU1642" s="65"/>
      <c r="DV1642" s="65"/>
      <c r="DW1642" s="65"/>
      <c r="DX1642" s="65"/>
      <c r="DY1642" s="65"/>
      <c r="DZ1642" s="65"/>
      <c r="EA1642" s="65"/>
    </row>
    <row r="1643" spans="1:131" x14ac:dyDescent="0.25">
      <c r="A1643" s="65"/>
      <c r="B1643" s="65"/>
      <c r="C1643" s="65"/>
      <c r="D1643" s="65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65"/>
      <c r="X1643" s="65"/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  <c r="AL1643" s="65"/>
      <c r="AM1643" s="65"/>
      <c r="AN1643" s="65"/>
      <c r="AO1643" s="65"/>
      <c r="AP1643" s="65"/>
      <c r="AQ1643" s="65"/>
      <c r="AR1643" s="65"/>
      <c r="AS1643" s="65"/>
      <c r="AT1643" s="65"/>
      <c r="AU1643" s="65"/>
      <c r="AV1643" s="65"/>
      <c r="AW1643" s="65"/>
      <c r="AX1643" s="65"/>
      <c r="AY1643" s="65"/>
      <c r="AZ1643" s="65"/>
      <c r="BA1643" s="65"/>
      <c r="BB1643" s="65"/>
      <c r="BC1643" s="65"/>
      <c r="BD1643" s="65"/>
      <c r="BE1643" s="65"/>
      <c r="BF1643" s="65"/>
      <c r="BG1643" s="65"/>
      <c r="BH1643" s="65"/>
      <c r="BI1643" s="65"/>
      <c r="BJ1643" s="65"/>
      <c r="BK1643" s="65"/>
      <c r="BL1643" s="65"/>
      <c r="BM1643" s="65"/>
      <c r="BN1643" s="65"/>
      <c r="BO1643" s="65"/>
      <c r="BP1643" s="65"/>
      <c r="BQ1643" s="65"/>
      <c r="BR1643" s="65"/>
      <c r="BS1643" s="65"/>
      <c r="BT1643" s="65"/>
      <c r="BU1643" s="65"/>
      <c r="BV1643" s="65"/>
      <c r="BW1643" s="65"/>
      <c r="BX1643" s="65"/>
      <c r="BY1643" s="65"/>
      <c r="BZ1643" s="65"/>
      <c r="CA1643" s="65"/>
      <c r="CB1643" s="65"/>
      <c r="CC1643" s="65"/>
      <c r="CD1643" s="65"/>
      <c r="CE1643" s="65"/>
      <c r="CF1643" s="65"/>
      <c r="CG1643" s="65"/>
      <c r="CH1643" s="65"/>
      <c r="CI1643" s="65"/>
      <c r="CJ1643" s="65"/>
      <c r="CK1643" s="65"/>
      <c r="CL1643" s="65"/>
      <c r="CM1643" s="65"/>
      <c r="CN1643" s="65"/>
      <c r="CO1643" s="65"/>
      <c r="CP1643" s="65"/>
      <c r="CQ1643" s="65"/>
      <c r="CR1643" s="65"/>
      <c r="CS1643" s="65"/>
      <c r="CT1643" s="65"/>
      <c r="CU1643" s="65"/>
      <c r="CV1643" s="65"/>
      <c r="CW1643" s="65"/>
      <c r="CX1643" s="65"/>
      <c r="CY1643" s="65"/>
      <c r="CZ1643" s="65"/>
      <c r="DA1643" s="65"/>
      <c r="DB1643" s="65"/>
      <c r="DC1643" s="65"/>
      <c r="DD1643" s="65"/>
      <c r="DE1643" s="65"/>
      <c r="DF1643" s="65"/>
      <c r="DG1643" s="65"/>
      <c r="DH1643" s="65"/>
      <c r="DI1643" s="65"/>
      <c r="DJ1643" s="65"/>
      <c r="DK1643" s="65"/>
      <c r="DL1643" s="65"/>
      <c r="DM1643" s="65"/>
      <c r="DN1643" s="65"/>
      <c r="DO1643" s="65"/>
      <c r="DP1643" s="65"/>
      <c r="DQ1643" s="65"/>
      <c r="DR1643" s="65"/>
      <c r="DS1643" s="65"/>
      <c r="DT1643" s="65"/>
      <c r="DU1643" s="65"/>
      <c r="DV1643" s="65"/>
      <c r="DW1643" s="65"/>
      <c r="DX1643" s="65"/>
      <c r="DY1643" s="65"/>
      <c r="DZ1643" s="65"/>
      <c r="EA1643" s="65"/>
    </row>
    <row r="1644" spans="1:131" x14ac:dyDescent="0.25">
      <c r="A1644" s="65"/>
      <c r="B1644" s="65"/>
      <c r="C1644" s="65"/>
      <c r="D1644" s="65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65"/>
      <c r="X1644" s="65"/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  <c r="AL1644" s="65"/>
      <c r="AM1644" s="65"/>
      <c r="AN1644" s="65"/>
      <c r="AO1644" s="65"/>
      <c r="AP1644" s="65"/>
      <c r="AQ1644" s="65"/>
      <c r="AR1644" s="65"/>
      <c r="AS1644" s="65"/>
      <c r="AT1644" s="65"/>
      <c r="AU1644" s="65"/>
      <c r="AV1644" s="65"/>
      <c r="AW1644" s="65"/>
      <c r="AX1644" s="65"/>
      <c r="AY1644" s="65"/>
      <c r="AZ1644" s="65"/>
      <c r="BA1644" s="65"/>
      <c r="BB1644" s="65"/>
      <c r="BC1644" s="65"/>
      <c r="BD1644" s="65"/>
      <c r="BE1644" s="65"/>
      <c r="BF1644" s="65"/>
      <c r="BG1644" s="65"/>
      <c r="BH1644" s="65"/>
      <c r="BI1644" s="65"/>
      <c r="BJ1644" s="65"/>
      <c r="BK1644" s="65"/>
      <c r="BL1644" s="65"/>
      <c r="BM1644" s="65"/>
      <c r="BN1644" s="65"/>
      <c r="BO1644" s="65"/>
      <c r="BP1644" s="65"/>
      <c r="BQ1644" s="65"/>
      <c r="BR1644" s="65"/>
      <c r="BS1644" s="65"/>
      <c r="BT1644" s="65"/>
      <c r="BU1644" s="65"/>
      <c r="BV1644" s="65"/>
      <c r="BW1644" s="65"/>
      <c r="BX1644" s="65"/>
      <c r="BY1644" s="65"/>
      <c r="BZ1644" s="65"/>
      <c r="CA1644" s="65"/>
      <c r="CB1644" s="65"/>
      <c r="CC1644" s="65"/>
      <c r="CD1644" s="65"/>
      <c r="CE1644" s="65"/>
      <c r="CF1644" s="65"/>
      <c r="CG1644" s="65"/>
      <c r="CH1644" s="65"/>
      <c r="CI1644" s="65"/>
      <c r="CJ1644" s="65"/>
      <c r="CK1644" s="65"/>
      <c r="CL1644" s="65"/>
      <c r="CM1644" s="65"/>
      <c r="CN1644" s="65"/>
      <c r="CO1644" s="65"/>
      <c r="CP1644" s="65"/>
      <c r="CQ1644" s="65"/>
      <c r="CR1644" s="65"/>
      <c r="CS1644" s="65"/>
      <c r="CT1644" s="65"/>
      <c r="CU1644" s="65"/>
      <c r="CV1644" s="65"/>
      <c r="CW1644" s="65"/>
      <c r="CX1644" s="65"/>
      <c r="CY1644" s="65"/>
      <c r="CZ1644" s="65"/>
      <c r="DA1644" s="65"/>
      <c r="DB1644" s="65"/>
      <c r="DC1644" s="65"/>
      <c r="DD1644" s="65"/>
      <c r="DE1644" s="65"/>
      <c r="DF1644" s="65"/>
      <c r="DG1644" s="65"/>
      <c r="DH1644" s="65"/>
      <c r="DI1644" s="65"/>
      <c r="DJ1644" s="65"/>
      <c r="DK1644" s="65"/>
      <c r="DL1644" s="65"/>
      <c r="DM1644" s="65"/>
      <c r="DN1644" s="65"/>
      <c r="DO1644" s="65"/>
      <c r="DP1644" s="65"/>
      <c r="DQ1644" s="65"/>
      <c r="DR1644" s="65"/>
      <c r="DS1644" s="65"/>
      <c r="DT1644" s="65"/>
      <c r="DU1644" s="65"/>
      <c r="DV1644" s="65"/>
      <c r="DW1644" s="65"/>
      <c r="DX1644" s="65"/>
      <c r="DY1644" s="65"/>
      <c r="DZ1644" s="65"/>
      <c r="EA1644" s="65"/>
    </row>
    <row r="1645" spans="1:131" x14ac:dyDescent="0.25">
      <c r="A1645" s="65"/>
      <c r="B1645" s="65"/>
      <c r="C1645" s="65"/>
      <c r="D1645" s="65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65"/>
      <c r="X1645" s="65"/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  <c r="AL1645" s="65"/>
      <c r="AM1645" s="65"/>
      <c r="AN1645" s="65"/>
      <c r="AO1645" s="65"/>
      <c r="AP1645" s="65"/>
      <c r="AQ1645" s="65"/>
      <c r="AR1645" s="65"/>
      <c r="AS1645" s="65"/>
      <c r="AT1645" s="65"/>
      <c r="AU1645" s="65"/>
      <c r="AV1645" s="65"/>
      <c r="AW1645" s="65"/>
      <c r="AX1645" s="65"/>
      <c r="AY1645" s="65"/>
      <c r="AZ1645" s="65"/>
      <c r="BA1645" s="65"/>
      <c r="BB1645" s="65"/>
      <c r="BC1645" s="65"/>
      <c r="BD1645" s="65"/>
      <c r="BE1645" s="65"/>
      <c r="BF1645" s="65"/>
      <c r="BG1645" s="65"/>
      <c r="BH1645" s="65"/>
      <c r="BI1645" s="65"/>
      <c r="BJ1645" s="65"/>
      <c r="BK1645" s="65"/>
      <c r="BL1645" s="65"/>
      <c r="BM1645" s="65"/>
      <c r="BN1645" s="65"/>
      <c r="BO1645" s="65"/>
      <c r="BP1645" s="65"/>
      <c r="BQ1645" s="65"/>
      <c r="BR1645" s="65"/>
      <c r="BS1645" s="65"/>
      <c r="BT1645" s="65"/>
      <c r="BU1645" s="65"/>
      <c r="BV1645" s="65"/>
      <c r="BW1645" s="65"/>
      <c r="BX1645" s="65"/>
      <c r="BY1645" s="65"/>
      <c r="BZ1645" s="65"/>
      <c r="CA1645" s="65"/>
      <c r="CB1645" s="65"/>
      <c r="CC1645" s="65"/>
      <c r="CD1645" s="65"/>
      <c r="CE1645" s="65"/>
      <c r="CF1645" s="65"/>
      <c r="CG1645" s="65"/>
      <c r="CH1645" s="65"/>
      <c r="CI1645" s="65"/>
      <c r="CJ1645" s="65"/>
      <c r="CK1645" s="65"/>
      <c r="CL1645" s="65"/>
      <c r="CM1645" s="65"/>
      <c r="CN1645" s="65"/>
      <c r="CO1645" s="65"/>
      <c r="CP1645" s="65"/>
      <c r="CQ1645" s="65"/>
      <c r="CR1645" s="65"/>
      <c r="CS1645" s="65"/>
      <c r="CT1645" s="65"/>
      <c r="CU1645" s="65"/>
      <c r="CV1645" s="65"/>
      <c r="CW1645" s="65"/>
      <c r="CX1645" s="65"/>
      <c r="CY1645" s="65"/>
      <c r="CZ1645" s="65"/>
      <c r="DA1645" s="65"/>
      <c r="DB1645" s="65"/>
      <c r="DC1645" s="65"/>
      <c r="DD1645" s="65"/>
      <c r="DE1645" s="65"/>
      <c r="DF1645" s="65"/>
      <c r="DG1645" s="65"/>
      <c r="DH1645" s="65"/>
      <c r="DI1645" s="65"/>
      <c r="DJ1645" s="65"/>
      <c r="DK1645" s="65"/>
      <c r="DL1645" s="65"/>
      <c r="DM1645" s="65"/>
      <c r="DN1645" s="65"/>
      <c r="DO1645" s="65"/>
      <c r="DP1645" s="65"/>
      <c r="DQ1645" s="65"/>
      <c r="DR1645" s="65"/>
      <c r="DS1645" s="65"/>
      <c r="DT1645" s="65"/>
      <c r="DU1645" s="65"/>
      <c r="DV1645" s="65"/>
      <c r="DW1645" s="65"/>
      <c r="DX1645" s="65"/>
      <c r="DY1645" s="65"/>
      <c r="DZ1645" s="65"/>
      <c r="EA1645" s="65"/>
    </row>
    <row r="1646" spans="1:131" x14ac:dyDescent="0.25">
      <c r="A1646" s="65"/>
      <c r="B1646" s="65"/>
      <c r="C1646" s="65"/>
      <c r="D1646" s="65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65"/>
      <c r="X1646" s="65"/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  <c r="AL1646" s="65"/>
      <c r="AM1646" s="65"/>
      <c r="AN1646" s="65"/>
      <c r="AO1646" s="65"/>
      <c r="AP1646" s="65"/>
      <c r="AQ1646" s="65"/>
      <c r="AR1646" s="65"/>
      <c r="AS1646" s="65"/>
      <c r="AT1646" s="65"/>
      <c r="AU1646" s="65"/>
      <c r="AV1646" s="65"/>
      <c r="AW1646" s="65"/>
      <c r="AX1646" s="65"/>
      <c r="AY1646" s="65"/>
      <c r="AZ1646" s="65"/>
      <c r="BA1646" s="65"/>
      <c r="BB1646" s="65"/>
      <c r="BC1646" s="65"/>
      <c r="BD1646" s="65"/>
      <c r="BE1646" s="65"/>
      <c r="BF1646" s="65"/>
      <c r="BG1646" s="65"/>
      <c r="BH1646" s="65"/>
      <c r="BI1646" s="65"/>
      <c r="BJ1646" s="65"/>
      <c r="BK1646" s="65"/>
      <c r="BL1646" s="65"/>
      <c r="BM1646" s="65"/>
      <c r="BN1646" s="65"/>
      <c r="BO1646" s="65"/>
      <c r="BP1646" s="65"/>
      <c r="BQ1646" s="65"/>
      <c r="BR1646" s="65"/>
      <c r="BS1646" s="65"/>
      <c r="BT1646" s="65"/>
      <c r="BU1646" s="65"/>
      <c r="BV1646" s="65"/>
      <c r="BW1646" s="65"/>
      <c r="BX1646" s="65"/>
      <c r="BY1646" s="65"/>
      <c r="BZ1646" s="65"/>
      <c r="CA1646" s="65"/>
      <c r="CB1646" s="65"/>
      <c r="CC1646" s="65"/>
      <c r="CD1646" s="65"/>
      <c r="CE1646" s="65"/>
      <c r="CF1646" s="65"/>
      <c r="CG1646" s="65"/>
      <c r="CH1646" s="65"/>
      <c r="CI1646" s="65"/>
      <c r="CJ1646" s="65"/>
      <c r="CK1646" s="65"/>
      <c r="CL1646" s="65"/>
      <c r="CM1646" s="65"/>
      <c r="CN1646" s="65"/>
      <c r="CO1646" s="65"/>
      <c r="CP1646" s="65"/>
      <c r="CQ1646" s="65"/>
      <c r="CR1646" s="65"/>
      <c r="CS1646" s="65"/>
      <c r="CT1646" s="65"/>
      <c r="CU1646" s="65"/>
      <c r="CV1646" s="65"/>
      <c r="CW1646" s="65"/>
      <c r="CX1646" s="65"/>
      <c r="CY1646" s="65"/>
      <c r="CZ1646" s="65"/>
      <c r="DA1646" s="65"/>
      <c r="DB1646" s="65"/>
      <c r="DC1646" s="65"/>
      <c r="DD1646" s="65"/>
      <c r="DE1646" s="65"/>
      <c r="DF1646" s="65"/>
      <c r="DG1646" s="65"/>
      <c r="DH1646" s="65"/>
      <c r="DI1646" s="65"/>
      <c r="DJ1646" s="65"/>
      <c r="DK1646" s="65"/>
      <c r="DL1646" s="65"/>
      <c r="DM1646" s="65"/>
      <c r="DN1646" s="65"/>
      <c r="DO1646" s="65"/>
      <c r="DP1646" s="65"/>
      <c r="DQ1646" s="65"/>
      <c r="DR1646" s="65"/>
      <c r="DS1646" s="65"/>
      <c r="DT1646" s="65"/>
      <c r="DU1646" s="65"/>
      <c r="DV1646" s="65"/>
      <c r="DW1646" s="65"/>
      <c r="DX1646" s="65"/>
      <c r="DY1646" s="65"/>
      <c r="DZ1646" s="65"/>
      <c r="EA1646" s="65"/>
    </row>
    <row r="1647" spans="1:131" x14ac:dyDescent="0.25">
      <c r="A1647" s="65"/>
      <c r="B1647" s="65"/>
      <c r="C1647" s="65"/>
      <c r="D1647" s="65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65"/>
      <c r="X1647" s="65"/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  <c r="AL1647" s="65"/>
      <c r="AM1647" s="65"/>
      <c r="AN1647" s="65"/>
      <c r="AO1647" s="65"/>
      <c r="AP1647" s="65"/>
      <c r="AQ1647" s="65"/>
      <c r="AR1647" s="65"/>
      <c r="AS1647" s="65"/>
      <c r="AT1647" s="65"/>
      <c r="AU1647" s="65"/>
      <c r="AV1647" s="65"/>
      <c r="AW1647" s="65"/>
      <c r="AX1647" s="65"/>
      <c r="AY1647" s="65"/>
      <c r="AZ1647" s="65"/>
      <c r="BA1647" s="65"/>
      <c r="BB1647" s="65"/>
      <c r="BC1647" s="65"/>
      <c r="BD1647" s="65"/>
      <c r="BE1647" s="65"/>
      <c r="BF1647" s="65"/>
      <c r="BG1647" s="65"/>
      <c r="BH1647" s="65"/>
      <c r="BI1647" s="65"/>
      <c r="BJ1647" s="65"/>
      <c r="BK1647" s="65"/>
      <c r="BL1647" s="65"/>
      <c r="BM1647" s="65"/>
      <c r="BN1647" s="65"/>
      <c r="BO1647" s="65"/>
      <c r="BP1647" s="65"/>
      <c r="BQ1647" s="65"/>
      <c r="BR1647" s="65"/>
      <c r="BS1647" s="65"/>
      <c r="BT1647" s="65"/>
      <c r="BU1647" s="65"/>
      <c r="BV1647" s="65"/>
      <c r="BW1647" s="65"/>
      <c r="BX1647" s="65"/>
      <c r="BY1647" s="65"/>
      <c r="BZ1647" s="65"/>
      <c r="CA1647" s="65"/>
      <c r="CB1647" s="65"/>
      <c r="CC1647" s="65"/>
      <c r="CD1647" s="65"/>
      <c r="CE1647" s="65"/>
      <c r="CF1647" s="65"/>
      <c r="CG1647" s="65"/>
      <c r="CH1647" s="65"/>
      <c r="CI1647" s="65"/>
      <c r="CJ1647" s="65"/>
      <c r="CK1647" s="65"/>
      <c r="CL1647" s="65"/>
      <c r="CM1647" s="65"/>
      <c r="CN1647" s="65"/>
      <c r="CO1647" s="65"/>
      <c r="CP1647" s="65"/>
      <c r="CQ1647" s="65"/>
      <c r="CR1647" s="65"/>
      <c r="CS1647" s="65"/>
      <c r="CT1647" s="65"/>
      <c r="CU1647" s="65"/>
      <c r="CV1647" s="65"/>
      <c r="CW1647" s="65"/>
      <c r="CX1647" s="65"/>
      <c r="CY1647" s="65"/>
      <c r="CZ1647" s="65"/>
      <c r="DA1647" s="65"/>
      <c r="DB1647" s="65"/>
      <c r="DC1647" s="65"/>
      <c r="DD1647" s="65"/>
      <c r="DE1647" s="65"/>
      <c r="DF1647" s="65"/>
      <c r="DG1647" s="65"/>
      <c r="DH1647" s="65"/>
      <c r="DI1647" s="65"/>
      <c r="DJ1647" s="65"/>
      <c r="DK1647" s="65"/>
      <c r="DL1647" s="65"/>
      <c r="DM1647" s="65"/>
      <c r="DN1647" s="65"/>
      <c r="DO1647" s="65"/>
      <c r="DP1647" s="65"/>
      <c r="DQ1647" s="65"/>
      <c r="DR1647" s="65"/>
      <c r="DS1647" s="65"/>
      <c r="DT1647" s="65"/>
      <c r="DU1647" s="65"/>
      <c r="DV1647" s="65"/>
      <c r="DW1647" s="65"/>
      <c r="DX1647" s="65"/>
      <c r="DY1647" s="65"/>
      <c r="DZ1647" s="65"/>
      <c r="EA1647" s="65"/>
    </row>
    <row r="1648" spans="1:131" x14ac:dyDescent="0.25">
      <c r="A1648" s="65"/>
      <c r="B1648" s="65"/>
      <c r="C1648" s="65"/>
      <c r="D1648" s="65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65"/>
      <c r="X1648" s="65"/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  <c r="AL1648" s="65"/>
      <c r="AM1648" s="65"/>
      <c r="AN1648" s="65"/>
      <c r="AO1648" s="65"/>
      <c r="AP1648" s="65"/>
      <c r="AQ1648" s="65"/>
      <c r="AR1648" s="65"/>
      <c r="AS1648" s="65"/>
      <c r="AT1648" s="65"/>
      <c r="AU1648" s="65"/>
      <c r="AV1648" s="65"/>
      <c r="AW1648" s="65"/>
      <c r="AX1648" s="65"/>
      <c r="AY1648" s="65"/>
      <c r="AZ1648" s="65"/>
      <c r="BA1648" s="65"/>
      <c r="BB1648" s="65"/>
      <c r="BC1648" s="65"/>
      <c r="BD1648" s="65"/>
      <c r="BE1648" s="65"/>
      <c r="BF1648" s="65"/>
      <c r="BG1648" s="65"/>
      <c r="BH1648" s="65"/>
      <c r="BI1648" s="65"/>
      <c r="BJ1648" s="65"/>
      <c r="BK1648" s="65"/>
      <c r="BL1648" s="65"/>
      <c r="BM1648" s="65"/>
      <c r="BN1648" s="65"/>
      <c r="BO1648" s="65"/>
      <c r="BP1648" s="65"/>
      <c r="BQ1648" s="65"/>
      <c r="BR1648" s="65"/>
      <c r="BS1648" s="65"/>
      <c r="BT1648" s="65"/>
      <c r="BU1648" s="65"/>
      <c r="BV1648" s="65"/>
      <c r="BW1648" s="65"/>
      <c r="BX1648" s="65"/>
      <c r="BY1648" s="65"/>
      <c r="BZ1648" s="65"/>
      <c r="CA1648" s="65"/>
      <c r="CB1648" s="65"/>
      <c r="CC1648" s="65"/>
      <c r="CD1648" s="65"/>
      <c r="CE1648" s="65"/>
      <c r="CF1648" s="65"/>
      <c r="CG1648" s="65"/>
      <c r="CH1648" s="65"/>
      <c r="CI1648" s="65"/>
      <c r="CJ1648" s="65"/>
      <c r="CK1648" s="65"/>
      <c r="CL1648" s="65"/>
      <c r="CM1648" s="65"/>
      <c r="CN1648" s="65"/>
      <c r="CO1648" s="65"/>
      <c r="CP1648" s="65"/>
      <c r="CQ1648" s="65"/>
      <c r="CR1648" s="65"/>
      <c r="CS1648" s="65"/>
      <c r="CT1648" s="65"/>
      <c r="CU1648" s="65"/>
      <c r="CV1648" s="65"/>
      <c r="CW1648" s="65"/>
      <c r="CX1648" s="65"/>
      <c r="CY1648" s="65"/>
      <c r="CZ1648" s="65"/>
      <c r="DA1648" s="65"/>
      <c r="DB1648" s="65"/>
      <c r="DC1648" s="65"/>
      <c r="DD1648" s="65"/>
      <c r="DE1648" s="65"/>
      <c r="DF1648" s="65"/>
      <c r="DG1648" s="65"/>
      <c r="DH1648" s="65"/>
      <c r="DI1648" s="65"/>
      <c r="DJ1648" s="65"/>
      <c r="DK1648" s="65"/>
      <c r="DL1648" s="65"/>
      <c r="DM1648" s="65"/>
      <c r="DN1648" s="65"/>
      <c r="DO1648" s="65"/>
      <c r="DP1648" s="65"/>
      <c r="DQ1648" s="65"/>
      <c r="DR1648" s="65"/>
      <c r="DS1648" s="65"/>
      <c r="DT1648" s="65"/>
      <c r="DU1648" s="65"/>
      <c r="DV1648" s="65"/>
      <c r="DW1648" s="65"/>
      <c r="DX1648" s="65"/>
      <c r="DY1648" s="65"/>
      <c r="DZ1648" s="65"/>
      <c r="EA1648" s="65"/>
    </row>
    <row r="1649" spans="1:131" x14ac:dyDescent="0.25">
      <c r="A1649" s="65"/>
      <c r="B1649" s="65"/>
      <c r="C1649" s="65"/>
      <c r="D1649" s="65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65"/>
      <c r="X1649" s="65"/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  <c r="AL1649" s="65"/>
      <c r="AM1649" s="65"/>
      <c r="AN1649" s="65"/>
      <c r="AO1649" s="65"/>
      <c r="AP1649" s="65"/>
      <c r="AQ1649" s="65"/>
      <c r="AR1649" s="65"/>
      <c r="AS1649" s="65"/>
      <c r="AT1649" s="65"/>
      <c r="AU1649" s="65"/>
      <c r="AV1649" s="65"/>
      <c r="AW1649" s="65"/>
      <c r="AX1649" s="65"/>
      <c r="AY1649" s="65"/>
      <c r="AZ1649" s="65"/>
      <c r="BA1649" s="65"/>
      <c r="BB1649" s="65"/>
      <c r="BC1649" s="65"/>
      <c r="BD1649" s="65"/>
      <c r="BE1649" s="65"/>
      <c r="BF1649" s="65"/>
      <c r="BG1649" s="65"/>
      <c r="BH1649" s="65"/>
      <c r="BI1649" s="65"/>
      <c r="BJ1649" s="65"/>
      <c r="BK1649" s="65"/>
      <c r="BL1649" s="65"/>
      <c r="BM1649" s="65"/>
      <c r="BN1649" s="65"/>
      <c r="BO1649" s="65"/>
      <c r="BP1649" s="65"/>
      <c r="BQ1649" s="65"/>
      <c r="BR1649" s="65"/>
      <c r="BS1649" s="65"/>
      <c r="BT1649" s="65"/>
      <c r="BU1649" s="65"/>
      <c r="BV1649" s="65"/>
      <c r="BW1649" s="65"/>
      <c r="BX1649" s="65"/>
      <c r="BY1649" s="65"/>
      <c r="BZ1649" s="65"/>
      <c r="CA1649" s="65"/>
      <c r="CB1649" s="65"/>
      <c r="CC1649" s="65"/>
      <c r="CD1649" s="65"/>
      <c r="CE1649" s="65"/>
      <c r="CF1649" s="65"/>
      <c r="CG1649" s="65"/>
      <c r="CH1649" s="65"/>
      <c r="CI1649" s="65"/>
      <c r="CJ1649" s="65"/>
      <c r="CK1649" s="65"/>
      <c r="CL1649" s="65"/>
      <c r="CM1649" s="65"/>
      <c r="CN1649" s="65"/>
      <c r="CO1649" s="65"/>
      <c r="CP1649" s="65"/>
      <c r="CQ1649" s="65"/>
      <c r="CR1649" s="65"/>
      <c r="CS1649" s="65"/>
      <c r="CT1649" s="65"/>
      <c r="CU1649" s="65"/>
      <c r="CV1649" s="65"/>
      <c r="CW1649" s="65"/>
      <c r="CX1649" s="65"/>
      <c r="CY1649" s="65"/>
      <c r="CZ1649" s="65"/>
      <c r="DA1649" s="65"/>
      <c r="DB1649" s="65"/>
      <c r="DC1649" s="65"/>
      <c r="DD1649" s="65"/>
      <c r="DE1649" s="65"/>
      <c r="DF1649" s="65"/>
      <c r="DG1649" s="65"/>
      <c r="DH1649" s="65"/>
      <c r="DI1649" s="65"/>
      <c r="DJ1649" s="65"/>
      <c r="DK1649" s="65"/>
      <c r="DL1649" s="65"/>
      <c r="DM1649" s="65"/>
      <c r="DN1649" s="65"/>
      <c r="DO1649" s="65"/>
      <c r="DP1649" s="65"/>
      <c r="DQ1649" s="65"/>
      <c r="DR1649" s="65"/>
      <c r="DS1649" s="65"/>
      <c r="DT1649" s="65"/>
      <c r="DU1649" s="65"/>
      <c r="DV1649" s="65"/>
      <c r="DW1649" s="65"/>
      <c r="DX1649" s="65"/>
      <c r="DY1649" s="65"/>
      <c r="DZ1649" s="65"/>
      <c r="EA1649" s="65"/>
    </row>
    <row r="1650" spans="1:131" x14ac:dyDescent="0.25">
      <c r="A1650" s="65"/>
      <c r="B1650" s="65"/>
      <c r="C1650" s="65"/>
      <c r="D1650" s="65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65"/>
      <c r="X1650" s="65"/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  <c r="AL1650" s="65"/>
      <c r="AM1650" s="65"/>
      <c r="AN1650" s="65"/>
      <c r="AO1650" s="65"/>
      <c r="AP1650" s="65"/>
      <c r="AQ1650" s="65"/>
      <c r="AR1650" s="65"/>
      <c r="AS1650" s="65"/>
      <c r="AT1650" s="65"/>
      <c r="AU1650" s="65"/>
      <c r="AV1650" s="65"/>
      <c r="AW1650" s="65"/>
      <c r="AX1650" s="65"/>
      <c r="AY1650" s="65"/>
      <c r="AZ1650" s="65"/>
      <c r="BA1650" s="65"/>
      <c r="BB1650" s="65"/>
      <c r="BC1650" s="65"/>
      <c r="BD1650" s="65"/>
      <c r="BE1650" s="65"/>
      <c r="BF1650" s="65"/>
      <c r="BG1650" s="65"/>
      <c r="BH1650" s="65"/>
      <c r="BI1650" s="65"/>
      <c r="BJ1650" s="65"/>
      <c r="BK1650" s="65"/>
      <c r="BL1650" s="65"/>
      <c r="BM1650" s="65"/>
      <c r="BN1650" s="65"/>
      <c r="BO1650" s="65"/>
      <c r="BP1650" s="65"/>
      <c r="BQ1650" s="65"/>
      <c r="BR1650" s="65"/>
      <c r="BS1650" s="65"/>
      <c r="BT1650" s="65"/>
      <c r="BU1650" s="65"/>
      <c r="BV1650" s="65"/>
      <c r="BW1650" s="65"/>
      <c r="BX1650" s="65"/>
      <c r="BY1650" s="65"/>
      <c r="BZ1650" s="65"/>
      <c r="CA1650" s="65"/>
      <c r="CB1650" s="65"/>
      <c r="CC1650" s="65"/>
      <c r="CD1650" s="65"/>
      <c r="CE1650" s="65"/>
      <c r="CF1650" s="65"/>
      <c r="CG1650" s="65"/>
      <c r="CH1650" s="65"/>
      <c r="CI1650" s="65"/>
      <c r="CJ1650" s="65"/>
      <c r="CK1650" s="65"/>
      <c r="CL1650" s="65"/>
      <c r="CM1650" s="65"/>
      <c r="CN1650" s="65"/>
      <c r="CO1650" s="65"/>
      <c r="CP1650" s="65"/>
      <c r="CQ1650" s="65"/>
      <c r="CR1650" s="65"/>
      <c r="CS1650" s="65"/>
      <c r="CT1650" s="65"/>
      <c r="CU1650" s="65"/>
      <c r="CV1650" s="65"/>
      <c r="CW1650" s="65"/>
      <c r="CX1650" s="65"/>
      <c r="CY1650" s="65"/>
      <c r="CZ1650" s="65"/>
      <c r="DA1650" s="65"/>
      <c r="DB1650" s="65"/>
      <c r="DC1650" s="65"/>
      <c r="DD1650" s="65"/>
      <c r="DE1650" s="65"/>
      <c r="DF1650" s="65"/>
      <c r="DG1650" s="65"/>
      <c r="DH1650" s="65"/>
      <c r="DI1650" s="65"/>
      <c r="DJ1650" s="65"/>
      <c r="DK1650" s="65"/>
      <c r="DL1650" s="65"/>
      <c r="DM1650" s="65"/>
      <c r="DN1650" s="65"/>
      <c r="DO1650" s="65"/>
      <c r="DP1650" s="65"/>
      <c r="DQ1650" s="65"/>
      <c r="DR1650" s="65"/>
      <c r="DS1650" s="65"/>
      <c r="DT1650" s="65"/>
      <c r="DU1650" s="65"/>
      <c r="DV1650" s="65"/>
      <c r="DW1650" s="65"/>
      <c r="DX1650" s="65"/>
      <c r="DY1650" s="65"/>
      <c r="DZ1650" s="65"/>
      <c r="EA1650" s="65"/>
    </row>
    <row r="1651" spans="1:131" x14ac:dyDescent="0.25">
      <c r="A1651" s="65"/>
      <c r="B1651" s="65"/>
      <c r="C1651" s="65"/>
      <c r="D1651" s="65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65"/>
      <c r="X1651" s="65"/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  <c r="AL1651" s="65"/>
      <c r="AM1651" s="65"/>
      <c r="AN1651" s="65"/>
      <c r="AO1651" s="65"/>
      <c r="AP1651" s="65"/>
      <c r="AQ1651" s="65"/>
      <c r="AR1651" s="65"/>
      <c r="AS1651" s="65"/>
      <c r="AT1651" s="65"/>
      <c r="AU1651" s="65"/>
      <c r="AV1651" s="65"/>
      <c r="AW1651" s="65"/>
      <c r="AX1651" s="65"/>
      <c r="AY1651" s="65"/>
      <c r="AZ1651" s="65"/>
      <c r="BA1651" s="65"/>
      <c r="BB1651" s="65"/>
      <c r="BC1651" s="65"/>
      <c r="BD1651" s="65"/>
      <c r="BE1651" s="65"/>
      <c r="BF1651" s="65"/>
      <c r="BG1651" s="65"/>
      <c r="BH1651" s="65"/>
      <c r="BI1651" s="65"/>
      <c r="BJ1651" s="65"/>
      <c r="BK1651" s="65"/>
      <c r="BL1651" s="65"/>
      <c r="BM1651" s="65"/>
      <c r="BN1651" s="65"/>
      <c r="BO1651" s="65"/>
      <c r="BP1651" s="65"/>
      <c r="BQ1651" s="65"/>
      <c r="BR1651" s="65"/>
      <c r="BS1651" s="65"/>
      <c r="BT1651" s="65"/>
      <c r="BU1651" s="65"/>
      <c r="BV1651" s="65"/>
      <c r="BW1651" s="65"/>
      <c r="BX1651" s="65"/>
      <c r="BY1651" s="65"/>
      <c r="BZ1651" s="65"/>
      <c r="CA1651" s="65"/>
      <c r="CB1651" s="65"/>
      <c r="CC1651" s="65"/>
      <c r="CD1651" s="65"/>
      <c r="CE1651" s="65"/>
      <c r="CF1651" s="65"/>
      <c r="CG1651" s="65"/>
      <c r="CH1651" s="65"/>
      <c r="CI1651" s="65"/>
      <c r="CJ1651" s="65"/>
      <c r="CK1651" s="65"/>
      <c r="CL1651" s="65"/>
      <c r="CM1651" s="65"/>
      <c r="CN1651" s="65"/>
      <c r="CO1651" s="65"/>
      <c r="CP1651" s="65"/>
      <c r="CQ1651" s="65"/>
      <c r="CR1651" s="65"/>
      <c r="CS1651" s="65"/>
      <c r="CT1651" s="65"/>
      <c r="CU1651" s="65"/>
      <c r="CV1651" s="65"/>
      <c r="CW1651" s="65"/>
      <c r="CX1651" s="65"/>
      <c r="CY1651" s="65"/>
      <c r="CZ1651" s="65"/>
      <c r="DA1651" s="65"/>
      <c r="DB1651" s="65"/>
      <c r="DC1651" s="65"/>
      <c r="DD1651" s="65"/>
      <c r="DE1651" s="65"/>
      <c r="DF1651" s="65"/>
      <c r="DG1651" s="65"/>
      <c r="DH1651" s="65"/>
      <c r="DI1651" s="65"/>
      <c r="DJ1651" s="65"/>
      <c r="DK1651" s="65"/>
      <c r="DL1651" s="65"/>
      <c r="DM1651" s="65"/>
      <c r="DN1651" s="65"/>
      <c r="DO1651" s="65"/>
      <c r="DP1651" s="65"/>
      <c r="DQ1651" s="65"/>
      <c r="DR1651" s="65"/>
      <c r="DS1651" s="65"/>
      <c r="DT1651" s="65"/>
      <c r="DU1651" s="65"/>
      <c r="DV1651" s="65"/>
      <c r="DW1651" s="65"/>
      <c r="DX1651" s="65"/>
      <c r="DY1651" s="65"/>
      <c r="DZ1651" s="65"/>
      <c r="EA1651" s="65"/>
    </row>
    <row r="1652" spans="1:131" x14ac:dyDescent="0.25">
      <c r="A1652" s="65"/>
      <c r="B1652" s="65"/>
      <c r="C1652" s="65"/>
      <c r="D1652" s="65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65"/>
      <c r="X1652" s="65"/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  <c r="AL1652" s="65"/>
      <c r="AM1652" s="65"/>
      <c r="AN1652" s="65"/>
      <c r="AO1652" s="65"/>
      <c r="AP1652" s="65"/>
      <c r="AQ1652" s="65"/>
      <c r="AR1652" s="65"/>
      <c r="AS1652" s="65"/>
      <c r="AT1652" s="65"/>
      <c r="AU1652" s="65"/>
      <c r="AV1652" s="65"/>
      <c r="AW1652" s="65"/>
      <c r="AX1652" s="65"/>
      <c r="AY1652" s="65"/>
      <c r="AZ1652" s="65"/>
      <c r="BA1652" s="65"/>
      <c r="BB1652" s="65"/>
      <c r="BC1652" s="65"/>
      <c r="BD1652" s="65"/>
      <c r="BE1652" s="65"/>
      <c r="BF1652" s="65"/>
      <c r="BG1652" s="65"/>
      <c r="BH1652" s="65"/>
      <c r="BI1652" s="65"/>
      <c r="BJ1652" s="65"/>
      <c r="BK1652" s="65"/>
      <c r="BL1652" s="65"/>
      <c r="BM1652" s="65"/>
      <c r="BN1652" s="65"/>
      <c r="BO1652" s="65"/>
      <c r="BP1652" s="65"/>
      <c r="BQ1652" s="65"/>
      <c r="BR1652" s="65"/>
      <c r="BS1652" s="65"/>
      <c r="BT1652" s="65"/>
      <c r="BU1652" s="65"/>
      <c r="BV1652" s="65"/>
      <c r="BW1652" s="65"/>
      <c r="BX1652" s="65"/>
      <c r="BY1652" s="65"/>
      <c r="BZ1652" s="65"/>
      <c r="CA1652" s="65"/>
      <c r="CB1652" s="65"/>
      <c r="CC1652" s="65"/>
      <c r="CD1652" s="65"/>
      <c r="CE1652" s="65"/>
      <c r="CF1652" s="65"/>
      <c r="CG1652" s="65"/>
      <c r="CH1652" s="65"/>
      <c r="CI1652" s="65"/>
      <c r="CJ1652" s="65"/>
      <c r="CK1652" s="65"/>
      <c r="CL1652" s="65"/>
      <c r="CM1652" s="65"/>
      <c r="CN1652" s="65"/>
      <c r="CO1652" s="65"/>
      <c r="CP1652" s="65"/>
      <c r="CQ1652" s="65"/>
      <c r="CR1652" s="65"/>
      <c r="CS1652" s="65"/>
      <c r="CT1652" s="65"/>
      <c r="CU1652" s="65"/>
      <c r="CV1652" s="65"/>
      <c r="CW1652" s="65"/>
      <c r="CX1652" s="65"/>
      <c r="CY1652" s="65"/>
      <c r="CZ1652" s="65"/>
      <c r="DA1652" s="65"/>
      <c r="DB1652" s="65"/>
      <c r="DC1652" s="65"/>
      <c r="DD1652" s="65"/>
      <c r="DE1652" s="65"/>
      <c r="DF1652" s="65"/>
      <c r="DG1652" s="65"/>
      <c r="DH1652" s="65"/>
      <c r="DI1652" s="65"/>
      <c r="DJ1652" s="65"/>
      <c r="DK1652" s="65"/>
      <c r="DL1652" s="65"/>
      <c r="DM1652" s="65"/>
      <c r="DN1652" s="65"/>
      <c r="DO1652" s="65"/>
      <c r="DP1652" s="65"/>
      <c r="DQ1652" s="65"/>
      <c r="DR1652" s="65"/>
      <c r="DS1652" s="65"/>
      <c r="DT1652" s="65"/>
      <c r="DU1652" s="65"/>
      <c r="DV1652" s="65"/>
      <c r="DW1652" s="65"/>
      <c r="DX1652" s="65"/>
      <c r="DY1652" s="65"/>
      <c r="DZ1652" s="65"/>
      <c r="EA1652" s="65"/>
    </row>
    <row r="1653" spans="1:131" x14ac:dyDescent="0.25">
      <c r="A1653" s="65"/>
      <c r="B1653" s="65"/>
      <c r="C1653" s="65"/>
      <c r="D1653" s="65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65"/>
      <c r="X1653" s="65"/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  <c r="AL1653" s="65"/>
      <c r="AM1653" s="65"/>
      <c r="AN1653" s="65"/>
      <c r="AO1653" s="65"/>
      <c r="AP1653" s="65"/>
      <c r="AQ1653" s="65"/>
      <c r="AR1653" s="65"/>
      <c r="AS1653" s="65"/>
      <c r="AT1653" s="65"/>
      <c r="AU1653" s="65"/>
      <c r="AV1653" s="65"/>
      <c r="AW1653" s="65"/>
      <c r="AX1653" s="65"/>
      <c r="AY1653" s="65"/>
      <c r="AZ1653" s="65"/>
      <c r="BA1653" s="65"/>
      <c r="BB1653" s="65"/>
      <c r="BC1653" s="65"/>
      <c r="BD1653" s="65"/>
      <c r="BE1653" s="65"/>
      <c r="BF1653" s="65"/>
      <c r="BG1653" s="65"/>
      <c r="BH1653" s="65"/>
      <c r="BI1653" s="65"/>
      <c r="BJ1653" s="65"/>
      <c r="BK1653" s="65"/>
      <c r="BL1653" s="65"/>
      <c r="BM1653" s="65"/>
      <c r="BN1653" s="65"/>
      <c r="BO1653" s="65"/>
      <c r="BP1653" s="65"/>
      <c r="BQ1653" s="65"/>
      <c r="BR1653" s="65"/>
      <c r="BS1653" s="65"/>
      <c r="BT1653" s="65"/>
      <c r="BU1653" s="65"/>
      <c r="BV1653" s="65"/>
      <c r="BW1653" s="65"/>
      <c r="BX1653" s="65"/>
      <c r="BY1653" s="65"/>
      <c r="BZ1653" s="65"/>
      <c r="CA1653" s="65"/>
      <c r="CB1653" s="65"/>
      <c r="CC1653" s="65"/>
      <c r="CD1653" s="65"/>
      <c r="CE1653" s="65"/>
      <c r="CF1653" s="65"/>
      <c r="CG1653" s="65"/>
      <c r="CH1653" s="65"/>
      <c r="CI1653" s="65"/>
      <c r="CJ1653" s="65"/>
      <c r="CK1653" s="65"/>
      <c r="CL1653" s="65"/>
      <c r="CM1653" s="65"/>
      <c r="CN1653" s="65"/>
      <c r="CO1653" s="65"/>
      <c r="CP1653" s="65"/>
      <c r="CQ1653" s="65"/>
      <c r="CR1653" s="65"/>
      <c r="CS1653" s="65"/>
      <c r="CT1653" s="65"/>
      <c r="CU1653" s="65"/>
      <c r="CV1653" s="65"/>
      <c r="CW1653" s="65"/>
      <c r="CX1653" s="65"/>
      <c r="CY1653" s="65"/>
      <c r="CZ1653" s="65"/>
      <c r="DA1653" s="65"/>
      <c r="DB1653" s="65"/>
      <c r="DC1653" s="65"/>
      <c r="DD1653" s="65"/>
      <c r="DE1653" s="65"/>
      <c r="DF1653" s="65"/>
      <c r="DG1653" s="65"/>
      <c r="DH1653" s="65"/>
      <c r="DI1653" s="65"/>
      <c r="DJ1653" s="65"/>
      <c r="DK1653" s="65"/>
      <c r="DL1653" s="65"/>
      <c r="DM1653" s="65"/>
      <c r="DN1653" s="65"/>
      <c r="DO1653" s="65"/>
      <c r="DP1653" s="65"/>
      <c r="DQ1653" s="65"/>
      <c r="DR1653" s="65"/>
      <c r="DS1653" s="65"/>
      <c r="DT1653" s="65"/>
      <c r="DU1653" s="65"/>
      <c r="DV1653" s="65"/>
      <c r="DW1653" s="65"/>
      <c r="DX1653" s="65"/>
      <c r="DY1653" s="65"/>
      <c r="DZ1653" s="65"/>
      <c r="EA1653" s="65"/>
    </row>
    <row r="1654" spans="1:131" x14ac:dyDescent="0.25">
      <c r="A1654" s="65"/>
      <c r="B1654" s="65"/>
      <c r="C1654" s="65"/>
      <c r="D1654" s="65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65"/>
      <c r="X1654" s="65"/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  <c r="AL1654" s="65"/>
      <c r="AM1654" s="65"/>
      <c r="AN1654" s="65"/>
      <c r="AO1654" s="65"/>
      <c r="AP1654" s="65"/>
      <c r="AQ1654" s="65"/>
      <c r="AR1654" s="65"/>
      <c r="AS1654" s="65"/>
      <c r="AT1654" s="65"/>
      <c r="AU1654" s="65"/>
      <c r="AV1654" s="65"/>
      <c r="AW1654" s="65"/>
      <c r="AX1654" s="65"/>
      <c r="AY1654" s="65"/>
      <c r="AZ1654" s="65"/>
      <c r="BA1654" s="65"/>
      <c r="BB1654" s="65"/>
      <c r="BC1654" s="65"/>
      <c r="BD1654" s="65"/>
      <c r="BE1654" s="65"/>
      <c r="BF1654" s="65"/>
      <c r="BG1654" s="65"/>
      <c r="BH1654" s="65"/>
      <c r="BI1654" s="65"/>
      <c r="BJ1654" s="65"/>
      <c r="BK1654" s="65"/>
      <c r="BL1654" s="65"/>
      <c r="BM1654" s="65"/>
      <c r="BN1654" s="65"/>
      <c r="BO1654" s="65"/>
      <c r="BP1654" s="65"/>
      <c r="BQ1654" s="65"/>
      <c r="BR1654" s="65"/>
      <c r="BS1654" s="65"/>
      <c r="BT1654" s="65"/>
      <c r="BU1654" s="65"/>
      <c r="BV1654" s="65"/>
      <c r="BW1654" s="65"/>
      <c r="BX1654" s="65"/>
      <c r="BY1654" s="65"/>
      <c r="BZ1654" s="65"/>
      <c r="CA1654" s="65"/>
      <c r="CB1654" s="65"/>
      <c r="CC1654" s="65"/>
      <c r="CD1654" s="65"/>
      <c r="CE1654" s="65"/>
      <c r="CF1654" s="65"/>
      <c r="CG1654" s="65"/>
      <c r="CH1654" s="65"/>
      <c r="CI1654" s="65"/>
      <c r="CJ1654" s="65"/>
      <c r="CK1654" s="65"/>
      <c r="CL1654" s="65"/>
      <c r="CM1654" s="65"/>
      <c r="CN1654" s="65"/>
      <c r="CO1654" s="65"/>
      <c r="CP1654" s="65"/>
      <c r="CQ1654" s="65"/>
      <c r="CR1654" s="65"/>
      <c r="CS1654" s="65"/>
      <c r="CT1654" s="65"/>
      <c r="CU1654" s="65"/>
      <c r="CV1654" s="65"/>
      <c r="CW1654" s="65"/>
      <c r="CX1654" s="65"/>
      <c r="CY1654" s="65"/>
      <c r="CZ1654" s="65"/>
      <c r="DA1654" s="65"/>
      <c r="DB1654" s="65"/>
      <c r="DC1654" s="65"/>
      <c r="DD1654" s="65"/>
      <c r="DE1654" s="65"/>
      <c r="DF1654" s="65"/>
      <c r="DG1654" s="65"/>
      <c r="DH1654" s="65"/>
      <c r="DI1654" s="65"/>
      <c r="DJ1654" s="65"/>
      <c r="DK1654" s="65"/>
      <c r="DL1654" s="65"/>
      <c r="DM1654" s="65"/>
      <c r="DN1654" s="65"/>
      <c r="DO1654" s="65"/>
      <c r="DP1654" s="65"/>
      <c r="DQ1654" s="65"/>
      <c r="DR1654" s="65"/>
      <c r="DS1654" s="65"/>
      <c r="DT1654" s="65"/>
      <c r="DU1654" s="65"/>
      <c r="DV1654" s="65"/>
      <c r="DW1654" s="65"/>
      <c r="DX1654" s="65"/>
      <c r="DY1654" s="65"/>
      <c r="DZ1654" s="65"/>
      <c r="EA1654" s="65"/>
    </row>
    <row r="1655" spans="1:131" x14ac:dyDescent="0.25">
      <c r="A1655" s="65"/>
      <c r="B1655" s="65"/>
      <c r="C1655" s="65"/>
      <c r="D1655" s="65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65"/>
      <c r="X1655" s="65"/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  <c r="AL1655" s="65"/>
      <c r="AM1655" s="65"/>
      <c r="AN1655" s="65"/>
      <c r="AO1655" s="65"/>
      <c r="AP1655" s="65"/>
      <c r="AQ1655" s="65"/>
      <c r="AR1655" s="65"/>
      <c r="AS1655" s="65"/>
      <c r="AT1655" s="65"/>
      <c r="AU1655" s="65"/>
      <c r="AV1655" s="65"/>
      <c r="AW1655" s="65"/>
      <c r="AX1655" s="65"/>
      <c r="AY1655" s="65"/>
      <c r="AZ1655" s="65"/>
      <c r="BA1655" s="65"/>
      <c r="BB1655" s="65"/>
      <c r="BC1655" s="65"/>
      <c r="BD1655" s="65"/>
      <c r="BE1655" s="65"/>
      <c r="BF1655" s="65"/>
      <c r="BG1655" s="65"/>
      <c r="BH1655" s="65"/>
      <c r="BI1655" s="65"/>
      <c r="BJ1655" s="65"/>
      <c r="BK1655" s="65"/>
      <c r="BL1655" s="65"/>
      <c r="BM1655" s="65"/>
      <c r="BN1655" s="65"/>
      <c r="BO1655" s="65"/>
      <c r="BP1655" s="65"/>
      <c r="BQ1655" s="65"/>
      <c r="BR1655" s="65"/>
      <c r="BS1655" s="65"/>
      <c r="BT1655" s="65"/>
      <c r="BU1655" s="65"/>
      <c r="BV1655" s="65"/>
      <c r="BW1655" s="65"/>
      <c r="BX1655" s="65"/>
      <c r="BY1655" s="65"/>
      <c r="BZ1655" s="65"/>
      <c r="CA1655" s="65"/>
      <c r="CB1655" s="65"/>
      <c r="CC1655" s="65"/>
      <c r="CD1655" s="65"/>
      <c r="CE1655" s="65"/>
      <c r="CF1655" s="65"/>
      <c r="CG1655" s="65"/>
      <c r="CH1655" s="65"/>
      <c r="CI1655" s="65"/>
      <c r="CJ1655" s="65"/>
      <c r="CK1655" s="65"/>
      <c r="CL1655" s="65"/>
      <c r="CM1655" s="65"/>
      <c r="CN1655" s="65"/>
      <c r="CO1655" s="65"/>
      <c r="CP1655" s="65"/>
      <c r="CQ1655" s="65"/>
      <c r="CR1655" s="65"/>
      <c r="CS1655" s="65"/>
      <c r="CT1655" s="65"/>
      <c r="CU1655" s="65"/>
      <c r="CV1655" s="65"/>
      <c r="CW1655" s="65"/>
      <c r="CX1655" s="65"/>
      <c r="CY1655" s="65"/>
      <c r="CZ1655" s="65"/>
      <c r="DA1655" s="65"/>
      <c r="DB1655" s="65"/>
      <c r="DC1655" s="65"/>
      <c r="DD1655" s="65"/>
      <c r="DE1655" s="65"/>
      <c r="DF1655" s="65"/>
      <c r="DG1655" s="65"/>
      <c r="DH1655" s="65"/>
      <c r="DI1655" s="65"/>
      <c r="DJ1655" s="65"/>
      <c r="DK1655" s="65"/>
      <c r="DL1655" s="65"/>
      <c r="DM1655" s="65"/>
      <c r="DN1655" s="65"/>
      <c r="DO1655" s="65"/>
      <c r="DP1655" s="65"/>
      <c r="DQ1655" s="65"/>
      <c r="DR1655" s="65"/>
      <c r="DS1655" s="65"/>
      <c r="DT1655" s="65"/>
      <c r="DU1655" s="65"/>
      <c r="DV1655" s="65"/>
      <c r="DW1655" s="65"/>
      <c r="DX1655" s="65"/>
      <c r="DY1655" s="65"/>
      <c r="DZ1655" s="65"/>
      <c r="EA1655" s="65"/>
    </row>
    <row r="1656" spans="1:131" x14ac:dyDescent="0.25">
      <c r="A1656" s="65"/>
      <c r="B1656" s="65"/>
      <c r="C1656" s="65"/>
      <c r="D1656" s="65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65"/>
      <c r="X1656" s="65"/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  <c r="AL1656" s="65"/>
      <c r="AM1656" s="65"/>
      <c r="AN1656" s="65"/>
      <c r="AO1656" s="65"/>
      <c r="AP1656" s="65"/>
      <c r="AQ1656" s="65"/>
      <c r="AR1656" s="65"/>
      <c r="AS1656" s="65"/>
      <c r="AT1656" s="65"/>
      <c r="AU1656" s="65"/>
      <c r="AV1656" s="65"/>
      <c r="AW1656" s="65"/>
      <c r="AX1656" s="65"/>
      <c r="AY1656" s="65"/>
      <c r="AZ1656" s="65"/>
      <c r="BA1656" s="65"/>
      <c r="BB1656" s="65"/>
      <c r="BC1656" s="65"/>
      <c r="BD1656" s="65"/>
      <c r="BE1656" s="65"/>
      <c r="BF1656" s="65"/>
      <c r="BG1656" s="65"/>
      <c r="BH1656" s="65"/>
      <c r="BI1656" s="65"/>
      <c r="BJ1656" s="65"/>
      <c r="BK1656" s="65"/>
      <c r="BL1656" s="65"/>
      <c r="BM1656" s="65"/>
      <c r="BN1656" s="65"/>
      <c r="BO1656" s="65"/>
      <c r="BP1656" s="65"/>
      <c r="BQ1656" s="65"/>
      <c r="BR1656" s="65"/>
      <c r="BS1656" s="65"/>
      <c r="BT1656" s="65"/>
      <c r="BU1656" s="65"/>
      <c r="BV1656" s="65"/>
      <c r="BW1656" s="65"/>
      <c r="BX1656" s="65"/>
      <c r="BY1656" s="65"/>
      <c r="BZ1656" s="65"/>
      <c r="CA1656" s="65"/>
      <c r="CB1656" s="65"/>
      <c r="CC1656" s="65"/>
      <c r="CD1656" s="65"/>
      <c r="CE1656" s="65"/>
      <c r="CF1656" s="65"/>
      <c r="CG1656" s="65"/>
      <c r="CH1656" s="65"/>
      <c r="CI1656" s="65"/>
      <c r="CJ1656" s="65"/>
      <c r="CK1656" s="65"/>
      <c r="CL1656" s="65"/>
      <c r="CM1656" s="65"/>
      <c r="CN1656" s="65"/>
      <c r="CO1656" s="65"/>
      <c r="CP1656" s="65"/>
      <c r="CQ1656" s="65"/>
      <c r="CR1656" s="65"/>
      <c r="CS1656" s="65"/>
      <c r="CT1656" s="65"/>
      <c r="CU1656" s="65"/>
      <c r="CV1656" s="65"/>
      <c r="CW1656" s="65"/>
      <c r="CX1656" s="65"/>
      <c r="CY1656" s="65"/>
      <c r="CZ1656" s="65"/>
      <c r="DA1656" s="65"/>
      <c r="DB1656" s="65"/>
      <c r="DC1656" s="65"/>
      <c r="DD1656" s="65"/>
      <c r="DE1656" s="65"/>
      <c r="DF1656" s="65"/>
      <c r="DG1656" s="65"/>
      <c r="DH1656" s="65"/>
      <c r="DI1656" s="65"/>
      <c r="DJ1656" s="65"/>
      <c r="DK1656" s="65"/>
      <c r="DL1656" s="65"/>
      <c r="DM1656" s="65"/>
      <c r="DN1656" s="65"/>
      <c r="DO1656" s="65"/>
      <c r="DP1656" s="65"/>
      <c r="DQ1656" s="65"/>
      <c r="DR1656" s="65"/>
      <c r="DS1656" s="65"/>
      <c r="DT1656" s="65"/>
      <c r="DU1656" s="65"/>
      <c r="DV1656" s="65"/>
      <c r="DW1656" s="65"/>
      <c r="DX1656" s="65"/>
      <c r="DY1656" s="65"/>
      <c r="DZ1656" s="65"/>
      <c r="EA1656" s="65"/>
    </row>
    <row r="1657" spans="1:131" x14ac:dyDescent="0.25">
      <c r="A1657" s="65"/>
      <c r="B1657" s="65"/>
      <c r="C1657" s="65"/>
      <c r="D1657" s="65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65"/>
      <c r="X1657" s="65"/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  <c r="AL1657" s="65"/>
      <c r="AM1657" s="65"/>
      <c r="AN1657" s="65"/>
      <c r="AO1657" s="65"/>
      <c r="AP1657" s="65"/>
      <c r="AQ1657" s="65"/>
      <c r="AR1657" s="65"/>
      <c r="AS1657" s="65"/>
      <c r="AT1657" s="65"/>
      <c r="AU1657" s="65"/>
      <c r="AV1657" s="65"/>
      <c r="AW1657" s="65"/>
      <c r="AX1657" s="65"/>
      <c r="AY1657" s="65"/>
      <c r="AZ1657" s="65"/>
      <c r="BA1657" s="65"/>
      <c r="BB1657" s="65"/>
      <c r="BC1657" s="65"/>
      <c r="BD1657" s="65"/>
      <c r="BE1657" s="65"/>
      <c r="BF1657" s="65"/>
      <c r="BG1657" s="65"/>
      <c r="BH1657" s="65"/>
      <c r="BI1657" s="65"/>
      <c r="BJ1657" s="65"/>
      <c r="BK1657" s="65"/>
      <c r="BL1657" s="65"/>
      <c r="BM1657" s="65"/>
      <c r="BN1657" s="65"/>
      <c r="BO1657" s="65"/>
      <c r="BP1657" s="65"/>
      <c r="BQ1657" s="65"/>
      <c r="BR1657" s="65"/>
      <c r="BS1657" s="65"/>
      <c r="BT1657" s="65"/>
      <c r="BU1657" s="65"/>
      <c r="BV1657" s="65"/>
      <c r="BW1657" s="65"/>
      <c r="BX1657" s="65"/>
      <c r="BY1657" s="65"/>
      <c r="BZ1657" s="65"/>
      <c r="CA1657" s="65"/>
      <c r="CB1657" s="65"/>
      <c r="CC1657" s="65"/>
      <c r="CD1657" s="65"/>
      <c r="CE1657" s="65"/>
      <c r="CF1657" s="65"/>
      <c r="CG1657" s="65"/>
      <c r="CH1657" s="65"/>
      <c r="CI1657" s="65"/>
      <c r="CJ1657" s="65"/>
      <c r="CK1657" s="65"/>
      <c r="CL1657" s="65"/>
      <c r="CM1657" s="65"/>
      <c r="CN1657" s="65"/>
      <c r="CO1657" s="65"/>
      <c r="CP1657" s="65"/>
      <c r="CQ1657" s="65"/>
      <c r="CR1657" s="65"/>
      <c r="CS1657" s="65"/>
      <c r="CT1657" s="65"/>
      <c r="CU1657" s="65"/>
      <c r="CV1657" s="65"/>
      <c r="CW1657" s="65"/>
      <c r="CX1657" s="65"/>
      <c r="CY1657" s="65"/>
      <c r="CZ1657" s="65"/>
      <c r="DA1657" s="65"/>
      <c r="DB1657" s="65"/>
      <c r="DC1657" s="65"/>
      <c r="DD1657" s="65"/>
      <c r="DE1657" s="65"/>
      <c r="DF1657" s="65"/>
      <c r="DG1657" s="65"/>
      <c r="DH1657" s="65"/>
      <c r="DI1657" s="65"/>
      <c r="DJ1657" s="65"/>
      <c r="DK1657" s="65"/>
      <c r="DL1657" s="65"/>
      <c r="DM1657" s="65"/>
      <c r="DN1657" s="65"/>
      <c r="DO1657" s="65"/>
      <c r="DP1657" s="65"/>
      <c r="DQ1657" s="65"/>
      <c r="DR1657" s="65"/>
      <c r="DS1657" s="65"/>
      <c r="DT1657" s="65"/>
      <c r="DU1657" s="65"/>
      <c r="DV1657" s="65"/>
      <c r="DW1657" s="65"/>
      <c r="DX1657" s="65"/>
      <c r="DY1657" s="65"/>
      <c r="DZ1657" s="65"/>
      <c r="EA1657" s="65"/>
    </row>
    <row r="1658" spans="1:131" x14ac:dyDescent="0.25">
      <c r="A1658" s="65"/>
      <c r="B1658" s="65"/>
      <c r="C1658" s="65"/>
      <c r="D1658" s="65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65"/>
      <c r="X1658" s="65"/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  <c r="AL1658" s="65"/>
      <c r="AM1658" s="65"/>
      <c r="AN1658" s="65"/>
      <c r="AO1658" s="65"/>
      <c r="AP1658" s="65"/>
      <c r="AQ1658" s="65"/>
      <c r="AR1658" s="65"/>
      <c r="AS1658" s="65"/>
      <c r="AT1658" s="65"/>
      <c r="AU1658" s="65"/>
      <c r="AV1658" s="65"/>
      <c r="AW1658" s="65"/>
      <c r="AX1658" s="65"/>
      <c r="AY1658" s="65"/>
      <c r="AZ1658" s="65"/>
      <c r="BA1658" s="65"/>
      <c r="BB1658" s="65"/>
      <c r="BC1658" s="65"/>
      <c r="BD1658" s="65"/>
      <c r="BE1658" s="65"/>
      <c r="BF1658" s="65"/>
      <c r="BG1658" s="65"/>
      <c r="BH1658" s="65"/>
      <c r="BI1658" s="65"/>
      <c r="BJ1658" s="65"/>
      <c r="BK1658" s="65"/>
      <c r="BL1658" s="65"/>
      <c r="BM1658" s="65"/>
      <c r="BN1658" s="65"/>
      <c r="BO1658" s="65"/>
      <c r="BP1658" s="65"/>
      <c r="BQ1658" s="65"/>
      <c r="BR1658" s="65"/>
      <c r="BS1658" s="65"/>
      <c r="BT1658" s="65"/>
      <c r="BU1658" s="65"/>
      <c r="BV1658" s="65"/>
      <c r="BW1658" s="65"/>
      <c r="BX1658" s="65"/>
      <c r="BY1658" s="65"/>
      <c r="BZ1658" s="65"/>
      <c r="CA1658" s="65"/>
      <c r="CB1658" s="65"/>
      <c r="CC1658" s="65"/>
      <c r="CD1658" s="65"/>
      <c r="CE1658" s="65"/>
      <c r="CF1658" s="65"/>
      <c r="CG1658" s="65"/>
      <c r="CH1658" s="65"/>
      <c r="CI1658" s="65"/>
      <c r="CJ1658" s="65"/>
      <c r="CK1658" s="65"/>
      <c r="CL1658" s="65"/>
      <c r="CM1658" s="65"/>
      <c r="CN1658" s="65"/>
      <c r="CO1658" s="65"/>
      <c r="CP1658" s="65"/>
      <c r="CQ1658" s="65"/>
      <c r="CR1658" s="65"/>
      <c r="CS1658" s="65"/>
      <c r="CT1658" s="65"/>
      <c r="CU1658" s="65"/>
      <c r="CV1658" s="65"/>
      <c r="CW1658" s="65"/>
      <c r="CX1658" s="65"/>
      <c r="CY1658" s="65"/>
      <c r="CZ1658" s="65"/>
      <c r="DA1658" s="65"/>
      <c r="DB1658" s="65"/>
      <c r="DC1658" s="65"/>
      <c r="DD1658" s="65"/>
      <c r="DE1658" s="65"/>
      <c r="DF1658" s="65"/>
      <c r="DG1658" s="65"/>
      <c r="DH1658" s="65"/>
      <c r="DI1658" s="65"/>
      <c r="DJ1658" s="65"/>
      <c r="DK1658" s="65"/>
      <c r="DL1658" s="65"/>
      <c r="DM1658" s="65"/>
      <c r="DN1658" s="65"/>
      <c r="DO1658" s="65"/>
      <c r="DP1658" s="65"/>
      <c r="DQ1658" s="65"/>
      <c r="DR1658" s="65"/>
      <c r="DS1658" s="65"/>
      <c r="DT1658" s="65"/>
      <c r="DU1658" s="65"/>
      <c r="DV1658" s="65"/>
      <c r="DW1658" s="65"/>
      <c r="DX1658" s="65"/>
      <c r="DY1658" s="65"/>
      <c r="DZ1658" s="65"/>
      <c r="EA1658" s="65"/>
    </row>
    <row r="1659" spans="1:131" x14ac:dyDescent="0.25">
      <c r="A1659" s="65"/>
      <c r="B1659" s="65"/>
      <c r="C1659" s="65"/>
      <c r="D1659" s="65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65"/>
      <c r="X1659" s="65"/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  <c r="AL1659" s="65"/>
      <c r="AM1659" s="65"/>
      <c r="AN1659" s="65"/>
      <c r="AO1659" s="65"/>
      <c r="AP1659" s="65"/>
      <c r="AQ1659" s="65"/>
      <c r="AR1659" s="65"/>
      <c r="AS1659" s="65"/>
      <c r="AT1659" s="65"/>
      <c r="AU1659" s="65"/>
      <c r="AV1659" s="65"/>
      <c r="AW1659" s="65"/>
      <c r="AX1659" s="65"/>
      <c r="AY1659" s="65"/>
      <c r="AZ1659" s="65"/>
      <c r="BA1659" s="65"/>
      <c r="BB1659" s="65"/>
      <c r="BC1659" s="65"/>
      <c r="BD1659" s="65"/>
      <c r="BE1659" s="65"/>
      <c r="BF1659" s="65"/>
      <c r="BG1659" s="65"/>
      <c r="BH1659" s="65"/>
      <c r="BI1659" s="65"/>
      <c r="BJ1659" s="65"/>
      <c r="BK1659" s="65"/>
      <c r="BL1659" s="65"/>
      <c r="BM1659" s="65"/>
      <c r="BN1659" s="65"/>
      <c r="BO1659" s="65"/>
      <c r="BP1659" s="65"/>
      <c r="BQ1659" s="65"/>
      <c r="BR1659" s="65"/>
      <c r="BS1659" s="65"/>
      <c r="BT1659" s="65"/>
      <c r="BU1659" s="65"/>
      <c r="BV1659" s="65"/>
      <c r="BW1659" s="65"/>
      <c r="BX1659" s="65"/>
      <c r="BY1659" s="65"/>
      <c r="BZ1659" s="65"/>
      <c r="CA1659" s="65"/>
      <c r="CB1659" s="65"/>
      <c r="CC1659" s="65"/>
      <c r="CD1659" s="65"/>
      <c r="CE1659" s="65"/>
      <c r="CF1659" s="65"/>
      <c r="CG1659" s="65"/>
      <c r="CH1659" s="65"/>
      <c r="CI1659" s="65"/>
      <c r="CJ1659" s="65"/>
      <c r="CK1659" s="65"/>
      <c r="CL1659" s="65"/>
      <c r="CM1659" s="65"/>
      <c r="CN1659" s="65"/>
      <c r="CO1659" s="65"/>
      <c r="CP1659" s="65"/>
      <c r="CQ1659" s="65"/>
      <c r="CR1659" s="65"/>
      <c r="CS1659" s="65"/>
      <c r="CT1659" s="65"/>
      <c r="CU1659" s="65"/>
      <c r="CV1659" s="65"/>
      <c r="CW1659" s="65"/>
      <c r="CX1659" s="65"/>
      <c r="CY1659" s="65"/>
      <c r="CZ1659" s="65"/>
      <c r="DA1659" s="65"/>
      <c r="DB1659" s="65"/>
      <c r="DC1659" s="65"/>
      <c r="DD1659" s="65"/>
      <c r="DE1659" s="65"/>
      <c r="DF1659" s="65"/>
      <c r="DG1659" s="65"/>
      <c r="DH1659" s="65"/>
      <c r="DI1659" s="65"/>
      <c r="DJ1659" s="65"/>
      <c r="DK1659" s="65"/>
      <c r="DL1659" s="65"/>
      <c r="DM1659" s="65"/>
      <c r="DN1659" s="65"/>
      <c r="DO1659" s="65"/>
      <c r="DP1659" s="65"/>
      <c r="DQ1659" s="65"/>
      <c r="DR1659" s="65"/>
      <c r="DS1659" s="65"/>
      <c r="DT1659" s="65"/>
      <c r="DU1659" s="65"/>
      <c r="DV1659" s="65"/>
      <c r="DW1659" s="65"/>
      <c r="DX1659" s="65"/>
      <c r="DY1659" s="65"/>
      <c r="DZ1659" s="65"/>
      <c r="EA1659" s="65"/>
    </row>
    <row r="1660" spans="1:131" x14ac:dyDescent="0.25">
      <c r="A1660" s="65"/>
      <c r="B1660" s="65"/>
      <c r="C1660" s="65"/>
      <c r="D1660" s="65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65"/>
      <c r="X1660" s="65"/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  <c r="AL1660" s="65"/>
      <c r="AM1660" s="65"/>
      <c r="AN1660" s="65"/>
      <c r="AO1660" s="65"/>
      <c r="AP1660" s="65"/>
      <c r="AQ1660" s="65"/>
      <c r="AR1660" s="65"/>
      <c r="AS1660" s="65"/>
      <c r="AT1660" s="65"/>
      <c r="AU1660" s="65"/>
      <c r="AV1660" s="65"/>
      <c r="AW1660" s="65"/>
      <c r="AX1660" s="65"/>
      <c r="AY1660" s="65"/>
      <c r="AZ1660" s="65"/>
      <c r="BA1660" s="65"/>
      <c r="BB1660" s="65"/>
      <c r="BC1660" s="65"/>
      <c r="BD1660" s="65"/>
      <c r="BE1660" s="65"/>
      <c r="BF1660" s="65"/>
      <c r="BG1660" s="65"/>
      <c r="BH1660" s="65"/>
      <c r="BI1660" s="65"/>
      <c r="BJ1660" s="65"/>
      <c r="BK1660" s="65"/>
      <c r="BL1660" s="65"/>
      <c r="BM1660" s="65"/>
      <c r="BN1660" s="65"/>
      <c r="BO1660" s="65"/>
      <c r="BP1660" s="65"/>
      <c r="BQ1660" s="65"/>
      <c r="BR1660" s="65"/>
      <c r="BS1660" s="65"/>
      <c r="BT1660" s="65"/>
      <c r="BU1660" s="65"/>
      <c r="BV1660" s="65"/>
      <c r="BW1660" s="65"/>
      <c r="BX1660" s="65"/>
      <c r="BY1660" s="65"/>
      <c r="BZ1660" s="65"/>
      <c r="CA1660" s="65"/>
      <c r="CB1660" s="65"/>
      <c r="CC1660" s="65"/>
      <c r="CD1660" s="65"/>
      <c r="CE1660" s="65"/>
      <c r="CF1660" s="65"/>
      <c r="CG1660" s="65"/>
      <c r="CH1660" s="65"/>
      <c r="CI1660" s="65"/>
      <c r="CJ1660" s="65"/>
      <c r="CK1660" s="65"/>
      <c r="CL1660" s="65"/>
      <c r="CM1660" s="65"/>
      <c r="CN1660" s="65"/>
      <c r="CO1660" s="65"/>
      <c r="CP1660" s="65"/>
      <c r="CQ1660" s="65"/>
      <c r="CR1660" s="65"/>
      <c r="CS1660" s="65"/>
      <c r="CT1660" s="65"/>
      <c r="CU1660" s="65"/>
      <c r="CV1660" s="65"/>
      <c r="CW1660" s="65"/>
      <c r="CX1660" s="65"/>
      <c r="CY1660" s="65"/>
      <c r="CZ1660" s="65"/>
      <c r="DA1660" s="65"/>
      <c r="DB1660" s="65"/>
      <c r="DC1660" s="65"/>
      <c r="DD1660" s="65"/>
      <c r="DE1660" s="65"/>
      <c r="DF1660" s="65"/>
      <c r="DG1660" s="65"/>
      <c r="DH1660" s="65"/>
      <c r="DI1660" s="65"/>
      <c r="DJ1660" s="65"/>
      <c r="DK1660" s="65"/>
      <c r="DL1660" s="65"/>
      <c r="DM1660" s="65"/>
      <c r="DN1660" s="65"/>
      <c r="DO1660" s="65"/>
      <c r="DP1660" s="65"/>
      <c r="DQ1660" s="65"/>
      <c r="DR1660" s="65"/>
      <c r="DS1660" s="65"/>
      <c r="DT1660" s="65"/>
      <c r="DU1660" s="65"/>
      <c r="DV1660" s="65"/>
      <c r="DW1660" s="65"/>
      <c r="DX1660" s="65"/>
      <c r="DY1660" s="65"/>
      <c r="DZ1660" s="65"/>
      <c r="EA1660" s="65"/>
    </row>
    <row r="1661" spans="1:131" x14ac:dyDescent="0.25">
      <c r="A1661" s="65"/>
      <c r="B1661" s="65"/>
      <c r="C1661" s="65"/>
      <c r="D1661" s="65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65"/>
      <c r="X1661" s="65"/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  <c r="AL1661" s="65"/>
      <c r="AM1661" s="65"/>
      <c r="AN1661" s="65"/>
      <c r="AO1661" s="65"/>
      <c r="AP1661" s="65"/>
      <c r="AQ1661" s="65"/>
      <c r="AR1661" s="65"/>
      <c r="AS1661" s="65"/>
      <c r="AT1661" s="65"/>
      <c r="AU1661" s="65"/>
      <c r="AV1661" s="65"/>
      <c r="AW1661" s="65"/>
      <c r="AX1661" s="65"/>
      <c r="AY1661" s="65"/>
      <c r="AZ1661" s="65"/>
      <c r="BA1661" s="65"/>
      <c r="BB1661" s="65"/>
      <c r="BC1661" s="65"/>
      <c r="BD1661" s="65"/>
      <c r="BE1661" s="65"/>
      <c r="BF1661" s="65"/>
      <c r="BG1661" s="65"/>
      <c r="BH1661" s="65"/>
      <c r="BI1661" s="65"/>
      <c r="BJ1661" s="65"/>
      <c r="BK1661" s="65"/>
      <c r="BL1661" s="65"/>
      <c r="BM1661" s="65"/>
      <c r="BN1661" s="65"/>
      <c r="BO1661" s="65"/>
      <c r="BP1661" s="65"/>
      <c r="BQ1661" s="65"/>
      <c r="BR1661" s="65"/>
      <c r="BS1661" s="65"/>
      <c r="BT1661" s="65"/>
      <c r="BU1661" s="65"/>
      <c r="BV1661" s="65"/>
      <c r="BW1661" s="65"/>
      <c r="BX1661" s="65"/>
      <c r="BY1661" s="65"/>
      <c r="BZ1661" s="65"/>
      <c r="CA1661" s="65"/>
      <c r="CB1661" s="65"/>
      <c r="CC1661" s="65"/>
      <c r="CD1661" s="65"/>
      <c r="CE1661" s="65"/>
      <c r="CF1661" s="65"/>
      <c r="CG1661" s="65"/>
      <c r="CH1661" s="65"/>
      <c r="CI1661" s="65"/>
      <c r="CJ1661" s="65"/>
      <c r="CK1661" s="65"/>
      <c r="CL1661" s="65"/>
      <c r="CM1661" s="65"/>
      <c r="CN1661" s="65"/>
      <c r="CO1661" s="65"/>
      <c r="CP1661" s="65"/>
      <c r="CQ1661" s="65"/>
      <c r="CR1661" s="65"/>
      <c r="CS1661" s="65"/>
      <c r="CT1661" s="65"/>
      <c r="CU1661" s="65"/>
      <c r="CV1661" s="65"/>
      <c r="CW1661" s="65"/>
      <c r="CX1661" s="65"/>
      <c r="CY1661" s="65"/>
      <c r="CZ1661" s="65"/>
      <c r="DA1661" s="65"/>
      <c r="DB1661" s="65"/>
      <c r="DC1661" s="65"/>
      <c r="DD1661" s="65"/>
      <c r="DE1661" s="65"/>
      <c r="DF1661" s="65"/>
      <c r="DG1661" s="65"/>
      <c r="DH1661" s="65"/>
      <c r="DI1661" s="65"/>
      <c r="DJ1661" s="65"/>
      <c r="DK1661" s="65"/>
      <c r="DL1661" s="65"/>
      <c r="DM1661" s="65"/>
      <c r="DN1661" s="65"/>
      <c r="DO1661" s="65"/>
      <c r="DP1661" s="65"/>
      <c r="DQ1661" s="65"/>
      <c r="DR1661" s="65"/>
      <c r="DS1661" s="65"/>
      <c r="DT1661" s="65"/>
      <c r="DU1661" s="65"/>
      <c r="DV1661" s="65"/>
      <c r="DW1661" s="65"/>
      <c r="DX1661" s="65"/>
      <c r="DY1661" s="65"/>
      <c r="DZ1661" s="65"/>
      <c r="EA1661" s="65"/>
    </row>
    <row r="1662" spans="1:131" x14ac:dyDescent="0.25">
      <c r="A1662" s="65"/>
      <c r="B1662" s="65"/>
      <c r="C1662" s="65"/>
      <c r="D1662" s="65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65"/>
      <c r="X1662" s="65"/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  <c r="AL1662" s="65"/>
      <c r="AM1662" s="65"/>
      <c r="AN1662" s="65"/>
      <c r="AO1662" s="65"/>
      <c r="AP1662" s="65"/>
      <c r="AQ1662" s="65"/>
      <c r="AR1662" s="65"/>
      <c r="AS1662" s="65"/>
      <c r="AT1662" s="65"/>
      <c r="AU1662" s="65"/>
      <c r="AV1662" s="65"/>
      <c r="AW1662" s="65"/>
      <c r="AX1662" s="65"/>
      <c r="AY1662" s="65"/>
      <c r="AZ1662" s="65"/>
      <c r="BA1662" s="65"/>
      <c r="BB1662" s="65"/>
      <c r="BC1662" s="65"/>
      <c r="BD1662" s="65"/>
      <c r="BE1662" s="65"/>
      <c r="BF1662" s="65"/>
      <c r="BG1662" s="65"/>
      <c r="BH1662" s="65"/>
      <c r="BI1662" s="65"/>
      <c r="BJ1662" s="65"/>
      <c r="BK1662" s="65"/>
      <c r="BL1662" s="65"/>
      <c r="BM1662" s="65"/>
      <c r="BN1662" s="65"/>
      <c r="BO1662" s="65"/>
      <c r="BP1662" s="65"/>
      <c r="BQ1662" s="65"/>
      <c r="BR1662" s="65"/>
      <c r="BS1662" s="65"/>
      <c r="BT1662" s="65"/>
      <c r="BU1662" s="65"/>
      <c r="BV1662" s="65"/>
      <c r="BW1662" s="65"/>
      <c r="BX1662" s="65"/>
      <c r="BY1662" s="65"/>
      <c r="BZ1662" s="65"/>
      <c r="CA1662" s="65"/>
      <c r="CB1662" s="65"/>
      <c r="CC1662" s="65"/>
      <c r="CD1662" s="65"/>
      <c r="CE1662" s="65"/>
      <c r="CF1662" s="65"/>
      <c r="CG1662" s="65"/>
      <c r="CH1662" s="65"/>
      <c r="CI1662" s="65"/>
      <c r="CJ1662" s="65"/>
      <c r="CK1662" s="65"/>
      <c r="CL1662" s="65"/>
      <c r="CM1662" s="65"/>
      <c r="CN1662" s="65"/>
      <c r="CO1662" s="65"/>
      <c r="CP1662" s="65"/>
      <c r="CQ1662" s="65"/>
      <c r="CR1662" s="65"/>
      <c r="CS1662" s="65"/>
      <c r="CT1662" s="65"/>
      <c r="CU1662" s="65"/>
      <c r="CV1662" s="65"/>
      <c r="CW1662" s="65"/>
      <c r="CX1662" s="65"/>
      <c r="CY1662" s="65"/>
      <c r="CZ1662" s="65"/>
      <c r="DA1662" s="65"/>
      <c r="DB1662" s="65"/>
      <c r="DC1662" s="65"/>
      <c r="DD1662" s="65"/>
      <c r="DE1662" s="65"/>
      <c r="DF1662" s="65"/>
      <c r="DG1662" s="65"/>
      <c r="DH1662" s="65"/>
      <c r="DI1662" s="65"/>
      <c r="DJ1662" s="65"/>
      <c r="DK1662" s="65"/>
      <c r="DL1662" s="65"/>
      <c r="DM1662" s="65"/>
      <c r="DN1662" s="65"/>
      <c r="DO1662" s="65"/>
      <c r="DP1662" s="65"/>
      <c r="DQ1662" s="65"/>
      <c r="DR1662" s="65"/>
      <c r="DS1662" s="65"/>
      <c r="DT1662" s="65"/>
      <c r="DU1662" s="65"/>
      <c r="DV1662" s="65"/>
      <c r="DW1662" s="65"/>
      <c r="DX1662" s="65"/>
      <c r="DY1662" s="65"/>
      <c r="DZ1662" s="65"/>
      <c r="EA1662" s="65"/>
    </row>
    <row r="1663" spans="1:131" x14ac:dyDescent="0.25">
      <c r="A1663" s="65"/>
      <c r="B1663" s="65"/>
      <c r="C1663" s="65"/>
      <c r="D1663" s="65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65"/>
      <c r="X1663" s="65"/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  <c r="AL1663" s="65"/>
      <c r="AM1663" s="65"/>
      <c r="AN1663" s="65"/>
      <c r="AO1663" s="65"/>
      <c r="AP1663" s="65"/>
      <c r="AQ1663" s="65"/>
      <c r="AR1663" s="65"/>
      <c r="AS1663" s="65"/>
      <c r="AT1663" s="65"/>
      <c r="AU1663" s="65"/>
      <c r="AV1663" s="65"/>
      <c r="AW1663" s="65"/>
      <c r="AX1663" s="65"/>
      <c r="AY1663" s="65"/>
      <c r="AZ1663" s="65"/>
      <c r="BA1663" s="65"/>
      <c r="BB1663" s="65"/>
      <c r="BC1663" s="65"/>
      <c r="BD1663" s="65"/>
      <c r="BE1663" s="65"/>
      <c r="BF1663" s="65"/>
      <c r="BG1663" s="65"/>
      <c r="BH1663" s="65"/>
      <c r="BI1663" s="65"/>
      <c r="BJ1663" s="65"/>
      <c r="BK1663" s="65"/>
      <c r="BL1663" s="65"/>
      <c r="BM1663" s="65"/>
      <c r="BN1663" s="65"/>
      <c r="BO1663" s="65"/>
      <c r="BP1663" s="65"/>
      <c r="BQ1663" s="65"/>
      <c r="BR1663" s="65"/>
      <c r="BS1663" s="65"/>
      <c r="BT1663" s="65"/>
      <c r="BU1663" s="65"/>
      <c r="BV1663" s="65"/>
      <c r="BW1663" s="65"/>
      <c r="BX1663" s="65"/>
      <c r="BY1663" s="65"/>
      <c r="BZ1663" s="65"/>
      <c r="CA1663" s="65"/>
      <c r="CB1663" s="65"/>
      <c r="CC1663" s="65"/>
      <c r="CD1663" s="65"/>
      <c r="CE1663" s="65"/>
      <c r="CF1663" s="65"/>
      <c r="CG1663" s="65"/>
      <c r="CH1663" s="65"/>
      <c r="CI1663" s="65"/>
      <c r="CJ1663" s="65"/>
      <c r="CK1663" s="65"/>
      <c r="CL1663" s="65"/>
      <c r="CM1663" s="65"/>
      <c r="CN1663" s="65"/>
      <c r="CO1663" s="65"/>
      <c r="CP1663" s="65"/>
      <c r="CQ1663" s="65"/>
      <c r="CR1663" s="65"/>
      <c r="CS1663" s="65"/>
      <c r="CT1663" s="65"/>
      <c r="CU1663" s="65"/>
      <c r="CV1663" s="65"/>
      <c r="CW1663" s="65"/>
      <c r="CX1663" s="65"/>
      <c r="CY1663" s="65"/>
      <c r="CZ1663" s="65"/>
      <c r="DA1663" s="65"/>
      <c r="DB1663" s="65"/>
      <c r="DC1663" s="65"/>
      <c r="DD1663" s="65"/>
      <c r="DE1663" s="65"/>
      <c r="DF1663" s="65"/>
      <c r="DG1663" s="65"/>
      <c r="DH1663" s="65"/>
      <c r="DI1663" s="65"/>
      <c r="DJ1663" s="65"/>
      <c r="DK1663" s="65"/>
      <c r="DL1663" s="65"/>
      <c r="DM1663" s="65"/>
      <c r="DN1663" s="65"/>
      <c r="DO1663" s="65"/>
      <c r="DP1663" s="65"/>
      <c r="DQ1663" s="65"/>
      <c r="DR1663" s="65"/>
      <c r="DS1663" s="65"/>
      <c r="DT1663" s="65"/>
      <c r="DU1663" s="65"/>
      <c r="DV1663" s="65"/>
      <c r="DW1663" s="65"/>
      <c r="DX1663" s="65"/>
      <c r="DY1663" s="65"/>
      <c r="DZ1663" s="65"/>
      <c r="EA1663" s="65"/>
    </row>
    <row r="1664" spans="1:131" x14ac:dyDescent="0.25">
      <c r="A1664" s="65"/>
      <c r="B1664" s="65"/>
      <c r="C1664" s="65"/>
      <c r="D1664" s="65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65"/>
      <c r="X1664" s="65"/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  <c r="AL1664" s="65"/>
      <c r="AM1664" s="65"/>
      <c r="AN1664" s="65"/>
      <c r="AO1664" s="65"/>
      <c r="AP1664" s="65"/>
      <c r="AQ1664" s="65"/>
      <c r="AR1664" s="65"/>
      <c r="AS1664" s="65"/>
      <c r="AT1664" s="65"/>
      <c r="AU1664" s="65"/>
      <c r="AV1664" s="65"/>
      <c r="AW1664" s="65"/>
      <c r="AX1664" s="65"/>
      <c r="AY1664" s="65"/>
      <c r="AZ1664" s="65"/>
      <c r="BA1664" s="65"/>
      <c r="BB1664" s="65"/>
      <c r="BC1664" s="65"/>
      <c r="BD1664" s="65"/>
      <c r="BE1664" s="65"/>
      <c r="BF1664" s="65"/>
      <c r="BG1664" s="65"/>
      <c r="BH1664" s="65"/>
      <c r="BI1664" s="65"/>
      <c r="BJ1664" s="65"/>
      <c r="BK1664" s="65"/>
      <c r="BL1664" s="65"/>
      <c r="BM1664" s="65"/>
      <c r="BN1664" s="65"/>
      <c r="BO1664" s="65"/>
      <c r="BP1664" s="65"/>
      <c r="BQ1664" s="65"/>
      <c r="BR1664" s="65"/>
      <c r="BS1664" s="65"/>
      <c r="BT1664" s="65"/>
      <c r="BU1664" s="65"/>
      <c r="BV1664" s="65"/>
      <c r="BW1664" s="65"/>
      <c r="BX1664" s="65"/>
      <c r="BY1664" s="65"/>
      <c r="BZ1664" s="65"/>
      <c r="CA1664" s="65"/>
      <c r="CB1664" s="65"/>
      <c r="CC1664" s="65"/>
      <c r="CD1664" s="65"/>
      <c r="CE1664" s="65"/>
      <c r="CF1664" s="65"/>
      <c r="CG1664" s="65"/>
      <c r="CH1664" s="65"/>
      <c r="CI1664" s="65"/>
      <c r="CJ1664" s="65"/>
      <c r="CK1664" s="65"/>
      <c r="CL1664" s="65"/>
      <c r="CM1664" s="65"/>
      <c r="CN1664" s="65"/>
      <c r="CO1664" s="65"/>
      <c r="CP1664" s="65"/>
      <c r="CQ1664" s="65"/>
      <c r="CR1664" s="65"/>
      <c r="CS1664" s="65"/>
      <c r="CT1664" s="65"/>
      <c r="CU1664" s="65"/>
      <c r="CV1664" s="65"/>
      <c r="CW1664" s="65"/>
      <c r="CX1664" s="65"/>
      <c r="CY1664" s="65"/>
      <c r="CZ1664" s="65"/>
      <c r="DA1664" s="65"/>
      <c r="DB1664" s="65"/>
      <c r="DC1664" s="65"/>
      <c r="DD1664" s="65"/>
      <c r="DE1664" s="65"/>
      <c r="DF1664" s="65"/>
      <c r="DG1664" s="65"/>
      <c r="DH1664" s="65"/>
      <c r="DI1664" s="65"/>
      <c r="DJ1664" s="65"/>
      <c r="DK1664" s="65"/>
      <c r="DL1664" s="65"/>
      <c r="DM1664" s="65"/>
      <c r="DN1664" s="65"/>
      <c r="DO1664" s="65"/>
      <c r="DP1664" s="65"/>
      <c r="DQ1664" s="65"/>
      <c r="DR1664" s="65"/>
      <c r="DS1664" s="65"/>
      <c r="DT1664" s="65"/>
      <c r="DU1664" s="65"/>
      <c r="DV1664" s="65"/>
      <c r="DW1664" s="65"/>
      <c r="DX1664" s="65"/>
      <c r="DY1664" s="65"/>
      <c r="DZ1664" s="65"/>
      <c r="EA1664" s="65"/>
    </row>
    <row r="1665" spans="1:131" x14ac:dyDescent="0.25">
      <c r="A1665" s="65"/>
      <c r="B1665" s="65"/>
      <c r="C1665" s="65"/>
      <c r="D1665" s="65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65"/>
      <c r="X1665" s="65"/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  <c r="AL1665" s="65"/>
      <c r="AM1665" s="65"/>
      <c r="AN1665" s="65"/>
      <c r="AO1665" s="65"/>
      <c r="AP1665" s="65"/>
      <c r="AQ1665" s="65"/>
      <c r="AR1665" s="65"/>
      <c r="AS1665" s="65"/>
      <c r="AT1665" s="65"/>
      <c r="AU1665" s="65"/>
      <c r="AV1665" s="65"/>
      <c r="AW1665" s="65"/>
      <c r="AX1665" s="65"/>
      <c r="AY1665" s="65"/>
      <c r="AZ1665" s="65"/>
      <c r="BA1665" s="65"/>
      <c r="BB1665" s="65"/>
      <c r="BC1665" s="65"/>
      <c r="BD1665" s="65"/>
      <c r="BE1665" s="65"/>
      <c r="BF1665" s="65"/>
      <c r="BG1665" s="65"/>
      <c r="BH1665" s="65"/>
      <c r="BI1665" s="65"/>
      <c r="BJ1665" s="65"/>
      <c r="BK1665" s="65"/>
      <c r="BL1665" s="65"/>
      <c r="BM1665" s="65"/>
      <c r="BN1665" s="65"/>
      <c r="BO1665" s="65"/>
      <c r="BP1665" s="65"/>
      <c r="BQ1665" s="65"/>
      <c r="BR1665" s="65"/>
      <c r="BS1665" s="65"/>
      <c r="BT1665" s="65"/>
      <c r="BU1665" s="65"/>
      <c r="BV1665" s="65"/>
      <c r="BW1665" s="65"/>
      <c r="BX1665" s="65"/>
      <c r="BY1665" s="65"/>
      <c r="BZ1665" s="65"/>
      <c r="CA1665" s="65"/>
      <c r="CB1665" s="65"/>
      <c r="CC1665" s="65"/>
      <c r="CD1665" s="65"/>
      <c r="CE1665" s="65"/>
      <c r="CF1665" s="65"/>
      <c r="CG1665" s="65"/>
      <c r="CH1665" s="65"/>
      <c r="CI1665" s="65"/>
      <c r="CJ1665" s="65"/>
      <c r="CK1665" s="65"/>
      <c r="CL1665" s="65"/>
      <c r="CM1665" s="65"/>
      <c r="CN1665" s="65"/>
      <c r="CO1665" s="65"/>
      <c r="CP1665" s="65"/>
      <c r="CQ1665" s="65"/>
      <c r="CR1665" s="65"/>
      <c r="CS1665" s="65"/>
      <c r="CT1665" s="65"/>
      <c r="CU1665" s="65"/>
      <c r="CV1665" s="65"/>
      <c r="CW1665" s="65"/>
      <c r="CX1665" s="65"/>
      <c r="CY1665" s="65"/>
      <c r="CZ1665" s="65"/>
      <c r="DA1665" s="65"/>
      <c r="DB1665" s="65"/>
      <c r="DC1665" s="65"/>
      <c r="DD1665" s="65"/>
      <c r="DE1665" s="65"/>
      <c r="DF1665" s="65"/>
      <c r="DG1665" s="65"/>
      <c r="DH1665" s="65"/>
      <c r="DI1665" s="65"/>
      <c r="DJ1665" s="65"/>
      <c r="DK1665" s="65"/>
      <c r="DL1665" s="65"/>
      <c r="DM1665" s="65"/>
      <c r="DN1665" s="65"/>
      <c r="DO1665" s="65"/>
      <c r="DP1665" s="65"/>
      <c r="DQ1665" s="65"/>
      <c r="DR1665" s="65"/>
      <c r="DS1665" s="65"/>
      <c r="DT1665" s="65"/>
      <c r="DU1665" s="65"/>
      <c r="DV1665" s="65"/>
      <c r="DW1665" s="65"/>
      <c r="DX1665" s="65"/>
      <c r="DY1665" s="65"/>
      <c r="DZ1665" s="65"/>
      <c r="EA1665" s="65"/>
    </row>
    <row r="1666" spans="1:131" x14ac:dyDescent="0.25">
      <c r="A1666" s="65"/>
      <c r="B1666" s="65"/>
      <c r="C1666" s="65"/>
      <c r="D1666" s="65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65"/>
      <c r="X1666" s="65"/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  <c r="AL1666" s="65"/>
      <c r="AM1666" s="65"/>
      <c r="AN1666" s="65"/>
      <c r="AO1666" s="65"/>
      <c r="AP1666" s="65"/>
      <c r="AQ1666" s="65"/>
      <c r="AR1666" s="65"/>
      <c r="AS1666" s="65"/>
      <c r="AT1666" s="65"/>
      <c r="AU1666" s="65"/>
      <c r="AV1666" s="65"/>
      <c r="AW1666" s="65"/>
      <c r="AX1666" s="65"/>
      <c r="AY1666" s="65"/>
      <c r="AZ1666" s="65"/>
      <c r="BA1666" s="65"/>
      <c r="BB1666" s="65"/>
      <c r="BC1666" s="65"/>
      <c r="BD1666" s="65"/>
      <c r="BE1666" s="65"/>
      <c r="BF1666" s="65"/>
      <c r="BG1666" s="65"/>
      <c r="BH1666" s="65"/>
      <c r="BI1666" s="65"/>
      <c r="BJ1666" s="65"/>
      <c r="BK1666" s="65"/>
      <c r="BL1666" s="65"/>
      <c r="BM1666" s="65"/>
      <c r="BN1666" s="65"/>
      <c r="BO1666" s="65"/>
      <c r="BP1666" s="65"/>
      <c r="BQ1666" s="65"/>
      <c r="BR1666" s="65"/>
      <c r="BS1666" s="65"/>
      <c r="BT1666" s="65"/>
      <c r="BU1666" s="65"/>
      <c r="BV1666" s="65"/>
      <c r="BW1666" s="65"/>
      <c r="BX1666" s="65"/>
      <c r="BY1666" s="65"/>
      <c r="BZ1666" s="65"/>
      <c r="CA1666" s="65"/>
      <c r="CB1666" s="65"/>
      <c r="CC1666" s="65"/>
      <c r="CD1666" s="65"/>
      <c r="CE1666" s="65"/>
      <c r="CF1666" s="65"/>
      <c r="CG1666" s="65"/>
      <c r="CH1666" s="65"/>
      <c r="CI1666" s="65"/>
      <c r="CJ1666" s="65"/>
      <c r="CK1666" s="65"/>
      <c r="CL1666" s="65"/>
      <c r="CM1666" s="65"/>
      <c r="CN1666" s="65"/>
      <c r="CO1666" s="65"/>
      <c r="CP1666" s="65"/>
      <c r="CQ1666" s="65"/>
      <c r="CR1666" s="65"/>
      <c r="CS1666" s="65"/>
      <c r="CT1666" s="65"/>
      <c r="CU1666" s="65"/>
      <c r="CV1666" s="65"/>
      <c r="CW1666" s="65"/>
      <c r="CX1666" s="65"/>
      <c r="CY1666" s="65"/>
      <c r="CZ1666" s="65"/>
      <c r="DA1666" s="65"/>
      <c r="DB1666" s="65"/>
      <c r="DC1666" s="65"/>
      <c r="DD1666" s="65"/>
      <c r="DE1666" s="65"/>
      <c r="DF1666" s="65"/>
      <c r="DG1666" s="65"/>
      <c r="DH1666" s="65"/>
      <c r="DI1666" s="65"/>
      <c r="DJ1666" s="65"/>
      <c r="DK1666" s="65"/>
      <c r="DL1666" s="65"/>
      <c r="DM1666" s="65"/>
      <c r="DN1666" s="65"/>
      <c r="DO1666" s="65"/>
      <c r="DP1666" s="65"/>
      <c r="DQ1666" s="65"/>
      <c r="DR1666" s="65"/>
      <c r="DS1666" s="65"/>
      <c r="DT1666" s="65"/>
      <c r="DU1666" s="65"/>
      <c r="DV1666" s="65"/>
      <c r="DW1666" s="65"/>
      <c r="DX1666" s="65"/>
      <c r="DY1666" s="65"/>
      <c r="DZ1666" s="65"/>
      <c r="EA1666" s="65"/>
    </row>
    <row r="1667" spans="1:131" x14ac:dyDescent="0.25">
      <c r="A1667" s="65"/>
      <c r="B1667" s="65"/>
      <c r="C1667" s="65"/>
      <c r="D1667" s="65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65"/>
      <c r="X1667" s="65"/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  <c r="AL1667" s="65"/>
      <c r="AM1667" s="65"/>
      <c r="AN1667" s="65"/>
      <c r="AO1667" s="65"/>
      <c r="AP1667" s="65"/>
      <c r="AQ1667" s="65"/>
      <c r="AR1667" s="65"/>
      <c r="AS1667" s="65"/>
      <c r="AT1667" s="65"/>
      <c r="AU1667" s="65"/>
      <c r="AV1667" s="65"/>
      <c r="AW1667" s="65"/>
      <c r="AX1667" s="65"/>
      <c r="AY1667" s="65"/>
      <c r="AZ1667" s="65"/>
      <c r="BA1667" s="65"/>
      <c r="BB1667" s="65"/>
      <c r="BC1667" s="65"/>
      <c r="BD1667" s="65"/>
      <c r="BE1667" s="65"/>
      <c r="BF1667" s="65"/>
      <c r="BG1667" s="65"/>
      <c r="BH1667" s="65"/>
      <c r="BI1667" s="65"/>
      <c r="BJ1667" s="65"/>
      <c r="BK1667" s="65"/>
      <c r="BL1667" s="65"/>
      <c r="BM1667" s="65"/>
      <c r="BN1667" s="65"/>
      <c r="BO1667" s="65"/>
      <c r="BP1667" s="65"/>
      <c r="BQ1667" s="65"/>
      <c r="BR1667" s="65"/>
      <c r="BS1667" s="65"/>
      <c r="BT1667" s="65"/>
      <c r="BU1667" s="65"/>
      <c r="BV1667" s="65"/>
      <c r="BW1667" s="65"/>
      <c r="BX1667" s="65"/>
      <c r="BY1667" s="65"/>
      <c r="BZ1667" s="65"/>
      <c r="CA1667" s="65"/>
      <c r="CB1667" s="65"/>
      <c r="CC1667" s="65"/>
      <c r="CD1667" s="65"/>
      <c r="CE1667" s="65"/>
      <c r="CF1667" s="65"/>
      <c r="CG1667" s="65"/>
      <c r="CH1667" s="65"/>
      <c r="CI1667" s="65"/>
      <c r="CJ1667" s="65"/>
      <c r="CK1667" s="65"/>
      <c r="CL1667" s="65"/>
      <c r="CM1667" s="65"/>
      <c r="CN1667" s="65"/>
      <c r="CO1667" s="65"/>
      <c r="CP1667" s="65"/>
      <c r="CQ1667" s="65"/>
      <c r="CR1667" s="65"/>
      <c r="CS1667" s="65"/>
      <c r="CT1667" s="65"/>
      <c r="CU1667" s="65"/>
      <c r="CV1667" s="65"/>
      <c r="CW1667" s="65"/>
      <c r="CX1667" s="65"/>
      <c r="CY1667" s="65"/>
      <c r="CZ1667" s="65"/>
      <c r="DA1667" s="65"/>
      <c r="DB1667" s="65"/>
      <c r="DC1667" s="65"/>
      <c r="DD1667" s="65"/>
      <c r="DE1667" s="65"/>
      <c r="DF1667" s="65"/>
      <c r="DG1667" s="65"/>
      <c r="DH1667" s="65"/>
      <c r="DI1667" s="65"/>
      <c r="DJ1667" s="65"/>
      <c r="DK1667" s="65"/>
      <c r="DL1667" s="65"/>
      <c r="DM1667" s="65"/>
      <c r="DN1667" s="65"/>
      <c r="DO1667" s="65"/>
      <c r="DP1667" s="65"/>
      <c r="DQ1667" s="65"/>
      <c r="DR1667" s="65"/>
      <c r="DS1667" s="65"/>
      <c r="DT1667" s="65"/>
      <c r="DU1667" s="65"/>
      <c r="DV1667" s="65"/>
      <c r="DW1667" s="65"/>
      <c r="DX1667" s="65"/>
      <c r="DY1667" s="65"/>
      <c r="DZ1667" s="65"/>
      <c r="EA1667" s="65"/>
    </row>
    <row r="1668" spans="1:131" x14ac:dyDescent="0.25">
      <c r="A1668" s="65"/>
      <c r="B1668" s="65"/>
      <c r="C1668" s="65"/>
      <c r="D1668" s="65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65"/>
      <c r="X1668" s="65"/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  <c r="AL1668" s="65"/>
      <c r="AM1668" s="65"/>
      <c r="AN1668" s="65"/>
      <c r="AO1668" s="65"/>
      <c r="AP1668" s="65"/>
      <c r="AQ1668" s="65"/>
      <c r="AR1668" s="65"/>
      <c r="AS1668" s="65"/>
      <c r="AT1668" s="65"/>
      <c r="AU1668" s="65"/>
      <c r="AV1668" s="65"/>
      <c r="AW1668" s="65"/>
      <c r="AX1668" s="65"/>
      <c r="AY1668" s="65"/>
      <c r="AZ1668" s="65"/>
      <c r="BA1668" s="65"/>
      <c r="BB1668" s="65"/>
      <c r="BC1668" s="65"/>
      <c r="BD1668" s="65"/>
      <c r="BE1668" s="65"/>
      <c r="BF1668" s="65"/>
      <c r="BG1668" s="65"/>
      <c r="BH1668" s="65"/>
      <c r="BI1668" s="65"/>
      <c r="BJ1668" s="65"/>
      <c r="BK1668" s="65"/>
      <c r="BL1668" s="65"/>
      <c r="BM1668" s="65"/>
      <c r="BN1668" s="65"/>
      <c r="BO1668" s="65"/>
      <c r="BP1668" s="65"/>
      <c r="BQ1668" s="65"/>
      <c r="BR1668" s="65"/>
      <c r="BS1668" s="65"/>
      <c r="BT1668" s="65"/>
      <c r="BU1668" s="65"/>
      <c r="BV1668" s="65"/>
      <c r="BW1668" s="65"/>
      <c r="BX1668" s="65"/>
      <c r="BY1668" s="65"/>
      <c r="BZ1668" s="65"/>
      <c r="CA1668" s="65"/>
      <c r="CB1668" s="65"/>
      <c r="CC1668" s="65"/>
      <c r="CD1668" s="65"/>
      <c r="CE1668" s="65"/>
      <c r="CF1668" s="65"/>
      <c r="CG1668" s="65"/>
      <c r="CH1668" s="65"/>
      <c r="CI1668" s="65"/>
      <c r="CJ1668" s="65"/>
      <c r="CK1668" s="65"/>
      <c r="CL1668" s="65"/>
      <c r="CM1668" s="65"/>
      <c r="CN1668" s="65"/>
      <c r="CO1668" s="65"/>
      <c r="CP1668" s="65"/>
      <c r="CQ1668" s="65"/>
      <c r="CR1668" s="65"/>
      <c r="CS1668" s="65"/>
      <c r="CT1668" s="65"/>
      <c r="CU1668" s="65"/>
      <c r="CV1668" s="65"/>
      <c r="CW1668" s="65"/>
      <c r="CX1668" s="65"/>
      <c r="CY1668" s="65"/>
      <c r="CZ1668" s="65"/>
      <c r="DA1668" s="65"/>
      <c r="DB1668" s="65"/>
      <c r="DC1668" s="65"/>
      <c r="DD1668" s="65"/>
      <c r="DE1668" s="65"/>
      <c r="DF1668" s="65"/>
      <c r="DG1668" s="65"/>
      <c r="DH1668" s="65"/>
      <c r="DI1668" s="65"/>
      <c r="DJ1668" s="65"/>
      <c r="DK1668" s="65"/>
      <c r="DL1668" s="65"/>
      <c r="DM1668" s="65"/>
      <c r="DN1668" s="65"/>
      <c r="DO1668" s="65"/>
      <c r="DP1668" s="65"/>
      <c r="DQ1668" s="65"/>
      <c r="DR1668" s="65"/>
      <c r="DS1668" s="65"/>
      <c r="DT1668" s="65"/>
      <c r="DU1668" s="65"/>
      <c r="DV1668" s="65"/>
      <c r="DW1668" s="65"/>
      <c r="DX1668" s="65"/>
      <c r="DY1668" s="65"/>
      <c r="DZ1668" s="65"/>
      <c r="EA1668" s="65"/>
    </row>
    <row r="1669" spans="1:131" x14ac:dyDescent="0.25">
      <c r="A1669" s="65"/>
      <c r="B1669" s="65"/>
      <c r="C1669" s="65"/>
      <c r="D1669" s="65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65"/>
      <c r="X1669" s="65"/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  <c r="AL1669" s="65"/>
      <c r="AM1669" s="65"/>
      <c r="AN1669" s="65"/>
      <c r="AO1669" s="65"/>
      <c r="AP1669" s="65"/>
      <c r="AQ1669" s="65"/>
      <c r="AR1669" s="65"/>
      <c r="AS1669" s="65"/>
      <c r="AT1669" s="65"/>
      <c r="AU1669" s="65"/>
      <c r="AV1669" s="65"/>
      <c r="AW1669" s="65"/>
      <c r="AX1669" s="65"/>
      <c r="AY1669" s="65"/>
      <c r="AZ1669" s="65"/>
      <c r="BA1669" s="65"/>
      <c r="BB1669" s="65"/>
      <c r="BC1669" s="65"/>
      <c r="BD1669" s="65"/>
      <c r="BE1669" s="65"/>
      <c r="BF1669" s="65"/>
      <c r="BG1669" s="65"/>
      <c r="BH1669" s="65"/>
      <c r="BI1669" s="65"/>
      <c r="BJ1669" s="65"/>
      <c r="BK1669" s="65"/>
      <c r="BL1669" s="65"/>
      <c r="BM1669" s="65"/>
      <c r="BN1669" s="65"/>
      <c r="BO1669" s="65"/>
      <c r="BP1669" s="65"/>
      <c r="BQ1669" s="65"/>
      <c r="BR1669" s="65"/>
      <c r="BS1669" s="65"/>
      <c r="BT1669" s="65"/>
      <c r="BU1669" s="65"/>
      <c r="BV1669" s="65"/>
      <c r="BW1669" s="65"/>
      <c r="BX1669" s="65"/>
      <c r="BY1669" s="65"/>
      <c r="BZ1669" s="65"/>
      <c r="CA1669" s="65"/>
      <c r="CB1669" s="65"/>
      <c r="CC1669" s="65"/>
      <c r="CD1669" s="65"/>
      <c r="CE1669" s="65"/>
      <c r="CF1669" s="65"/>
      <c r="CG1669" s="65"/>
      <c r="CH1669" s="65"/>
      <c r="CI1669" s="65"/>
      <c r="CJ1669" s="65"/>
      <c r="CK1669" s="65"/>
      <c r="CL1669" s="65"/>
      <c r="CM1669" s="65"/>
      <c r="CN1669" s="65"/>
      <c r="CO1669" s="65"/>
      <c r="CP1669" s="65"/>
      <c r="CQ1669" s="65"/>
      <c r="CR1669" s="65"/>
      <c r="CS1669" s="65"/>
      <c r="CT1669" s="65"/>
      <c r="CU1669" s="65"/>
      <c r="CV1669" s="65"/>
      <c r="CW1669" s="65"/>
      <c r="CX1669" s="65"/>
      <c r="CY1669" s="65"/>
      <c r="CZ1669" s="65"/>
      <c r="DA1669" s="65"/>
      <c r="DB1669" s="65"/>
      <c r="DC1669" s="65"/>
      <c r="DD1669" s="65"/>
      <c r="DE1669" s="65"/>
      <c r="DF1669" s="65"/>
      <c r="DG1669" s="65"/>
      <c r="DH1669" s="65"/>
      <c r="DI1669" s="65"/>
      <c r="DJ1669" s="65"/>
      <c r="DK1669" s="65"/>
      <c r="DL1669" s="65"/>
      <c r="DM1669" s="65"/>
      <c r="DN1669" s="65"/>
      <c r="DO1669" s="65"/>
      <c r="DP1669" s="65"/>
      <c r="DQ1669" s="65"/>
      <c r="DR1669" s="65"/>
      <c r="DS1669" s="65"/>
      <c r="DT1669" s="65"/>
      <c r="DU1669" s="65"/>
      <c r="DV1669" s="65"/>
      <c r="DW1669" s="65"/>
      <c r="DX1669" s="65"/>
      <c r="DY1669" s="65"/>
      <c r="DZ1669" s="65"/>
      <c r="EA1669" s="65"/>
    </row>
    <row r="1670" spans="1:131" x14ac:dyDescent="0.25">
      <c r="A1670" s="65"/>
      <c r="B1670" s="65"/>
      <c r="C1670" s="65"/>
      <c r="D1670" s="65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65"/>
      <c r="X1670" s="65"/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  <c r="AL1670" s="65"/>
      <c r="AM1670" s="65"/>
      <c r="AN1670" s="65"/>
      <c r="AO1670" s="65"/>
      <c r="AP1670" s="65"/>
      <c r="AQ1670" s="65"/>
      <c r="AR1670" s="65"/>
      <c r="AS1670" s="65"/>
      <c r="AT1670" s="65"/>
      <c r="AU1670" s="65"/>
      <c r="AV1670" s="65"/>
      <c r="AW1670" s="65"/>
      <c r="AX1670" s="65"/>
      <c r="AY1670" s="65"/>
      <c r="AZ1670" s="65"/>
      <c r="BA1670" s="65"/>
      <c r="BB1670" s="65"/>
      <c r="BC1670" s="65"/>
      <c r="BD1670" s="65"/>
      <c r="BE1670" s="65"/>
      <c r="BF1670" s="65"/>
      <c r="BG1670" s="65"/>
      <c r="BH1670" s="65"/>
      <c r="BI1670" s="65"/>
      <c r="BJ1670" s="65"/>
      <c r="BK1670" s="65"/>
      <c r="BL1670" s="65"/>
      <c r="BM1670" s="65"/>
      <c r="BN1670" s="65"/>
      <c r="BO1670" s="65"/>
      <c r="BP1670" s="65"/>
      <c r="BQ1670" s="65"/>
      <c r="BR1670" s="65"/>
      <c r="BS1670" s="65"/>
      <c r="BT1670" s="65"/>
      <c r="BU1670" s="65"/>
      <c r="BV1670" s="65"/>
      <c r="BW1670" s="65"/>
      <c r="BX1670" s="65"/>
      <c r="BY1670" s="65"/>
      <c r="BZ1670" s="65"/>
      <c r="CA1670" s="65"/>
      <c r="CB1670" s="65"/>
      <c r="CC1670" s="65"/>
      <c r="CD1670" s="65"/>
      <c r="CE1670" s="65"/>
      <c r="CF1670" s="65"/>
      <c r="CG1670" s="65"/>
      <c r="CH1670" s="65"/>
      <c r="CI1670" s="65"/>
      <c r="CJ1670" s="65"/>
      <c r="CK1670" s="65"/>
      <c r="CL1670" s="65"/>
      <c r="CM1670" s="65"/>
      <c r="CN1670" s="65"/>
      <c r="CO1670" s="65"/>
      <c r="CP1670" s="65"/>
      <c r="CQ1670" s="65"/>
      <c r="CR1670" s="65"/>
      <c r="CS1670" s="65"/>
      <c r="CT1670" s="65"/>
      <c r="CU1670" s="65"/>
      <c r="CV1670" s="65"/>
      <c r="CW1670" s="65"/>
      <c r="CX1670" s="65"/>
      <c r="CY1670" s="65"/>
      <c r="CZ1670" s="65"/>
      <c r="DA1670" s="65"/>
      <c r="DB1670" s="65"/>
      <c r="DC1670" s="65"/>
      <c r="DD1670" s="65"/>
      <c r="DE1670" s="65"/>
      <c r="DF1670" s="65"/>
      <c r="DG1670" s="65"/>
      <c r="DH1670" s="65"/>
      <c r="DI1670" s="65"/>
      <c r="DJ1670" s="65"/>
      <c r="DK1670" s="65"/>
      <c r="DL1670" s="65"/>
      <c r="DM1670" s="65"/>
      <c r="DN1670" s="65"/>
      <c r="DO1670" s="65"/>
      <c r="DP1670" s="65"/>
      <c r="DQ1670" s="65"/>
      <c r="DR1670" s="65"/>
      <c r="DS1670" s="65"/>
      <c r="DT1670" s="65"/>
      <c r="DU1670" s="65"/>
      <c r="DV1670" s="65"/>
      <c r="DW1670" s="65"/>
      <c r="DX1670" s="65"/>
      <c r="DY1670" s="65"/>
      <c r="DZ1670" s="65"/>
      <c r="EA1670" s="65"/>
    </row>
    <row r="1671" spans="1:131" x14ac:dyDescent="0.25">
      <c r="A1671" s="65"/>
      <c r="B1671" s="65"/>
      <c r="C1671" s="65"/>
      <c r="D1671" s="65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65"/>
      <c r="X1671" s="65"/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  <c r="AL1671" s="65"/>
      <c r="AM1671" s="65"/>
      <c r="AN1671" s="65"/>
      <c r="AO1671" s="65"/>
      <c r="AP1671" s="65"/>
      <c r="AQ1671" s="65"/>
      <c r="AR1671" s="65"/>
      <c r="AS1671" s="65"/>
      <c r="AT1671" s="65"/>
      <c r="AU1671" s="65"/>
      <c r="AV1671" s="65"/>
      <c r="AW1671" s="65"/>
      <c r="AX1671" s="65"/>
      <c r="AY1671" s="65"/>
      <c r="AZ1671" s="65"/>
      <c r="BA1671" s="65"/>
      <c r="BB1671" s="65"/>
      <c r="BC1671" s="65"/>
      <c r="BD1671" s="65"/>
      <c r="BE1671" s="65"/>
      <c r="BF1671" s="65"/>
      <c r="BG1671" s="65"/>
      <c r="BH1671" s="65"/>
      <c r="BI1671" s="65"/>
      <c r="BJ1671" s="65"/>
      <c r="BK1671" s="65"/>
      <c r="BL1671" s="65"/>
      <c r="BM1671" s="65"/>
      <c r="BN1671" s="65"/>
      <c r="BO1671" s="65"/>
      <c r="BP1671" s="65"/>
      <c r="BQ1671" s="65"/>
      <c r="BR1671" s="65"/>
      <c r="BS1671" s="65"/>
      <c r="BT1671" s="65"/>
      <c r="BU1671" s="65"/>
      <c r="BV1671" s="65"/>
      <c r="BW1671" s="65"/>
      <c r="BX1671" s="65"/>
      <c r="BY1671" s="65"/>
      <c r="BZ1671" s="65"/>
      <c r="CA1671" s="65"/>
      <c r="CB1671" s="65"/>
      <c r="CC1671" s="65"/>
      <c r="CD1671" s="65"/>
      <c r="CE1671" s="65"/>
      <c r="CF1671" s="65"/>
      <c r="CG1671" s="65"/>
      <c r="CH1671" s="65"/>
      <c r="CI1671" s="65"/>
      <c r="CJ1671" s="65"/>
      <c r="CK1671" s="65"/>
      <c r="CL1671" s="65"/>
      <c r="CM1671" s="65"/>
      <c r="CN1671" s="65"/>
      <c r="CO1671" s="65"/>
      <c r="CP1671" s="65"/>
      <c r="CQ1671" s="65"/>
      <c r="CR1671" s="65"/>
      <c r="CS1671" s="65"/>
      <c r="CT1671" s="65"/>
      <c r="CU1671" s="65"/>
      <c r="CV1671" s="65"/>
      <c r="CW1671" s="65"/>
      <c r="CX1671" s="65"/>
      <c r="CY1671" s="65"/>
      <c r="CZ1671" s="65"/>
      <c r="DA1671" s="65"/>
      <c r="DB1671" s="65"/>
      <c r="DC1671" s="65"/>
      <c r="DD1671" s="65"/>
      <c r="DE1671" s="65"/>
      <c r="DF1671" s="65"/>
      <c r="DG1671" s="65"/>
      <c r="DH1671" s="65"/>
      <c r="DI1671" s="65"/>
      <c r="DJ1671" s="65"/>
      <c r="DK1671" s="65"/>
      <c r="DL1671" s="65"/>
      <c r="DM1671" s="65"/>
      <c r="DN1671" s="65"/>
      <c r="DO1671" s="65"/>
      <c r="DP1671" s="65"/>
      <c r="DQ1671" s="65"/>
      <c r="DR1671" s="65"/>
      <c r="DS1671" s="65"/>
      <c r="DT1671" s="65"/>
      <c r="DU1671" s="65"/>
      <c r="DV1671" s="65"/>
      <c r="DW1671" s="65"/>
      <c r="DX1671" s="65"/>
      <c r="DY1671" s="65"/>
      <c r="DZ1671" s="65"/>
      <c r="EA1671" s="65"/>
    </row>
    <row r="1672" spans="1:131" x14ac:dyDescent="0.25">
      <c r="A1672" s="65"/>
      <c r="B1672" s="65"/>
      <c r="C1672" s="65"/>
      <c r="D1672" s="65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65"/>
      <c r="X1672" s="65"/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  <c r="AL1672" s="65"/>
      <c r="AM1672" s="65"/>
      <c r="AN1672" s="65"/>
      <c r="AO1672" s="65"/>
      <c r="AP1672" s="65"/>
      <c r="AQ1672" s="65"/>
      <c r="AR1672" s="65"/>
      <c r="AS1672" s="65"/>
      <c r="AT1672" s="65"/>
      <c r="AU1672" s="65"/>
      <c r="AV1672" s="65"/>
      <c r="AW1672" s="65"/>
      <c r="AX1672" s="65"/>
      <c r="AY1672" s="65"/>
      <c r="AZ1672" s="65"/>
      <c r="BA1672" s="65"/>
      <c r="BB1672" s="65"/>
      <c r="BC1672" s="65"/>
      <c r="BD1672" s="65"/>
      <c r="BE1672" s="65"/>
      <c r="BF1672" s="65"/>
      <c r="BG1672" s="65"/>
      <c r="BH1672" s="65"/>
      <c r="BI1672" s="65"/>
      <c r="BJ1672" s="65"/>
      <c r="BK1672" s="65"/>
      <c r="BL1672" s="65"/>
      <c r="BM1672" s="65"/>
      <c r="BN1672" s="65"/>
      <c r="BO1672" s="65"/>
      <c r="BP1672" s="65"/>
      <c r="BQ1672" s="65"/>
      <c r="BR1672" s="65"/>
      <c r="BS1672" s="65"/>
      <c r="BT1672" s="65"/>
      <c r="BU1672" s="65"/>
      <c r="BV1672" s="65"/>
      <c r="BW1672" s="65"/>
      <c r="BX1672" s="65"/>
      <c r="BY1672" s="65"/>
      <c r="BZ1672" s="65"/>
      <c r="CA1672" s="65"/>
      <c r="CB1672" s="65"/>
      <c r="CC1672" s="65"/>
      <c r="CD1672" s="65"/>
      <c r="CE1672" s="65"/>
      <c r="CF1672" s="65"/>
      <c r="CG1672" s="65"/>
      <c r="CH1672" s="65"/>
      <c r="CI1672" s="65"/>
      <c r="CJ1672" s="65"/>
      <c r="CK1672" s="65"/>
      <c r="CL1672" s="65"/>
      <c r="CM1672" s="65"/>
      <c r="CN1672" s="65"/>
      <c r="CO1672" s="65"/>
      <c r="CP1672" s="65"/>
      <c r="CQ1672" s="65"/>
      <c r="CR1672" s="65"/>
      <c r="CS1672" s="65"/>
      <c r="CT1672" s="65"/>
      <c r="CU1672" s="65"/>
      <c r="CV1672" s="65"/>
      <c r="CW1672" s="65"/>
      <c r="CX1672" s="65"/>
      <c r="CY1672" s="65"/>
      <c r="CZ1672" s="65"/>
      <c r="DA1672" s="65"/>
      <c r="DB1672" s="65"/>
      <c r="DC1672" s="65"/>
      <c r="DD1672" s="65"/>
      <c r="DE1672" s="65"/>
      <c r="DF1672" s="65"/>
      <c r="DG1672" s="65"/>
      <c r="DH1672" s="65"/>
      <c r="DI1672" s="65"/>
      <c r="DJ1672" s="65"/>
      <c r="DK1672" s="65"/>
      <c r="DL1672" s="65"/>
      <c r="DM1672" s="65"/>
      <c r="DN1672" s="65"/>
      <c r="DO1672" s="65"/>
      <c r="DP1672" s="65"/>
      <c r="DQ1672" s="65"/>
      <c r="DR1672" s="65"/>
      <c r="DS1672" s="65"/>
      <c r="DT1672" s="65"/>
      <c r="DU1672" s="65"/>
      <c r="DV1672" s="65"/>
      <c r="DW1672" s="65"/>
      <c r="DX1672" s="65"/>
      <c r="DY1672" s="65"/>
      <c r="DZ1672" s="65"/>
      <c r="EA1672" s="65"/>
    </row>
    <row r="1673" spans="1:131" x14ac:dyDescent="0.25">
      <c r="A1673" s="65"/>
      <c r="B1673" s="65"/>
      <c r="C1673" s="65"/>
      <c r="D1673" s="65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65"/>
      <c r="X1673" s="65"/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  <c r="AL1673" s="65"/>
      <c r="AM1673" s="65"/>
      <c r="AN1673" s="65"/>
      <c r="AO1673" s="65"/>
      <c r="AP1673" s="65"/>
      <c r="AQ1673" s="65"/>
      <c r="AR1673" s="65"/>
      <c r="AS1673" s="65"/>
      <c r="AT1673" s="65"/>
      <c r="AU1673" s="65"/>
      <c r="AV1673" s="65"/>
      <c r="AW1673" s="65"/>
      <c r="AX1673" s="65"/>
      <c r="AY1673" s="65"/>
      <c r="AZ1673" s="65"/>
      <c r="BA1673" s="65"/>
      <c r="BB1673" s="65"/>
      <c r="BC1673" s="65"/>
      <c r="BD1673" s="65"/>
      <c r="BE1673" s="65"/>
      <c r="BF1673" s="65"/>
      <c r="BG1673" s="65"/>
      <c r="BH1673" s="65"/>
      <c r="BI1673" s="65"/>
      <c r="BJ1673" s="65"/>
      <c r="BK1673" s="65"/>
      <c r="BL1673" s="65"/>
      <c r="BM1673" s="65"/>
      <c r="BN1673" s="65"/>
      <c r="BO1673" s="65"/>
      <c r="BP1673" s="65"/>
      <c r="BQ1673" s="65"/>
      <c r="BR1673" s="65"/>
      <c r="BS1673" s="65"/>
      <c r="BT1673" s="65"/>
      <c r="BU1673" s="65"/>
      <c r="BV1673" s="65"/>
      <c r="BW1673" s="65"/>
      <c r="BX1673" s="65"/>
      <c r="BY1673" s="65"/>
      <c r="BZ1673" s="65"/>
      <c r="CA1673" s="65"/>
      <c r="CB1673" s="65"/>
      <c r="CC1673" s="65"/>
      <c r="CD1673" s="65"/>
      <c r="CE1673" s="65"/>
      <c r="CF1673" s="65"/>
      <c r="CG1673" s="65"/>
      <c r="CH1673" s="65"/>
      <c r="CI1673" s="65"/>
      <c r="CJ1673" s="65"/>
      <c r="CK1673" s="65"/>
      <c r="CL1673" s="65"/>
      <c r="CM1673" s="65"/>
      <c r="CN1673" s="65"/>
      <c r="CO1673" s="65"/>
      <c r="CP1673" s="65"/>
      <c r="CQ1673" s="65"/>
      <c r="CR1673" s="65"/>
      <c r="CS1673" s="65"/>
      <c r="CT1673" s="65"/>
      <c r="CU1673" s="65"/>
      <c r="CV1673" s="65"/>
      <c r="CW1673" s="65"/>
      <c r="CX1673" s="65"/>
      <c r="CY1673" s="65"/>
      <c r="CZ1673" s="65"/>
      <c r="DA1673" s="65"/>
      <c r="DB1673" s="65"/>
      <c r="DC1673" s="65"/>
      <c r="DD1673" s="65"/>
      <c r="DE1673" s="65"/>
      <c r="DF1673" s="65"/>
      <c r="DG1673" s="65"/>
      <c r="DH1673" s="65"/>
      <c r="DI1673" s="65"/>
      <c r="DJ1673" s="65"/>
      <c r="DK1673" s="65"/>
      <c r="DL1673" s="65"/>
      <c r="DM1673" s="65"/>
      <c r="DN1673" s="65"/>
      <c r="DO1673" s="65"/>
      <c r="DP1673" s="65"/>
      <c r="DQ1673" s="65"/>
      <c r="DR1673" s="65"/>
      <c r="DS1673" s="65"/>
      <c r="DT1673" s="65"/>
      <c r="DU1673" s="65"/>
      <c r="DV1673" s="65"/>
      <c r="DW1673" s="65"/>
      <c r="DX1673" s="65"/>
      <c r="DY1673" s="65"/>
      <c r="DZ1673" s="65"/>
      <c r="EA1673" s="65"/>
    </row>
    <row r="1674" spans="1:131" x14ac:dyDescent="0.25">
      <c r="A1674" s="65"/>
      <c r="B1674" s="65"/>
      <c r="C1674" s="65"/>
      <c r="D1674" s="65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65"/>
      <c r="X1674" s="65"/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  <c r="AL1674" s="65"/>
      <c r="AM1674" s="65"/>
      <c r="AN1674" s="65"/>
      <c r="AO1674" s="65"/>
      <c r="AP1674" s="65"/>
      <c r="AQ1674" s="65"/>
      <c r="AR1674" s="65"/>
      <c r="AS1674" s="65"/>
      <c r="AT1674" s="65"/>
      <c r="AU1674" s="65"/>
      <c r="AV1674" s="65"/>
      <c r="AW1674" s="65"/>
      <c r="AX1674" s="65"/>
      <c r="AY1674" s="65"/>
      <c r="AZ1674" s="65"/>
      <c r="BA1674" s="65"/>
      <c r="BB1674" s="65"/>
      <c r="BC1674" s="65"/>
      <c r="BD1674" s="65"/>
      <c r="BE1674" s="65"/>
      <c r="BF1674" s="65"/>
      <c r="BG1674" s="65"/>
      <c r="BH1674" s="65"/>
      <c r="BI1674" s="65"/>
      <c r="BJ1674" s="65"/>
      <c r="BK1674" s="65"/>
      <c r="BL1674" s="65"/>
      <c r="BM1674" s="65"/>
      <c r="BN1674" s="65"/>
      <c r="BO1674" s="65"/>
      <c r="BP1674" s="65"/>
      <c r="BQ1674" s="65"/>
      <c r="BR1674" s="65"/>
      <c r="BS1674" s="65"/>
      <c r="BT1674" s="65"/>
      <c r="BU1674" s="65"/>
      <c r="BV1674" s="65"/>
      <c r="BW1674" s="65"/>
      <c r="BX1674" s="65"/>
      <c r="BY1674" s="65"/>
      <c r="BZ1674" s="65"/>
      <c r="CA1674" s="65"/>
      <c r="CB1674" s="65"/>
      <c r="CC1674" s="65"/>
      <c r="CD1674" s="65"/>
      <c r="CE1674" s="65"/>
      <c r="CF1674" s="65"/>
      <c r="CG1674" s="65"/>
      <c r="CH1674" s="65"/>
      <c r="CI1674" s="65"/>
      <c r="CJ1674" s="65"/>
      <c r="CK1674" s="65"/>
      <c r="CL1674" s="65"/>
      <c r="CM1674" s="65"/>
      <c r="CN1674" s="65"/>
      <c r="CO1674" s="65"/>
      <c r="CP1674" s="65"/>
      <c r="CQ1674" s="65"/>
      <c r="CR1674" s="65"/>
      <c r="CS1674" s="65"/>
      <c r="CT1674" s="65"/>
      <c r="CU1674" s="65"/>
      <c r="CV1674" s="65"/>
      <c r="CW1674" s="65"/>
      <c r="CX1674" s="65"/>
      <c r="CY1674" s="65"/>
      <c r="CZ1674" s="65"/>
      <c r="DA1674" s="65"/>
      <c r="DB1674" s="65"/>
      <c r="DC1674" s="65"/>
      <c r="DD1674" s="65"/>
      <c r="DE1674" s="65"/>
      <c r="DF1674" s="65"/>
      <c r="DG1674" s="65"/>
      <c r="DH1674" s="65"/>
      <c r="DI1674" s="65"/>
      <c r="DJ1674" s="65"/>
      <c r="DK1674" s="65"/>
      <c r="DL1674" s="65"/>
      <c r="DM1674" s="65"/>
      <c r="DN1674" s="65"/>
      <c r="DO1674" s="65"/>
      <c r="DP1674" s="65"/>
      <c r="DQ1674" s="65"/>
      <c r="DR1674" s="65"/>
      <c r="DS1674" s="65"/>
      <c r="DT1674" s="65"/>
      <c r="DU1674" s="65"/>
      <c r="DV1674" s="65"/>
      <c r="DW1674" s="65"/>
      <c r="DX1674" s="65"/>
      <c r="DY1674" s="65"/>
      <c r="DZ1674" s="65"/>
      <c r="EA1674" s="65"/>
    </row>
    <row r="1675" spans="1:131" x14ac:dyDescent="0.25">
      <c r="A1675" s="65"/>
      <c r="B1675" s="65"/>
      <c r="C1675" s="65"/>
      <c r="D1675" s="65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65"/>
      <c r="X1675" s="65"/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  <c r="AL1675" s="65"/>
      <c r="AM1675" s="65"/>
      <c r="AN1675" s="65"/>
      <c r="AO1675" s="65"/>
      <c r="AP1675" s="65"/>
      <c r="AQ1675" s="65"/>
      <c r="AR1675" s="65"/>
      <c r="AS1675" s="65"/>
      <c r="AT1675" s="65"/>
      <c r="AU1675" s="65"/>
      <c r="AV1675" s="65"/>
      <c r="AW1675" s="65"/>
      <c r="AX1675" s="65"/>
      <c r="AY1675" s="65"/>
      <c r="AZ1675" s="65"/>
      <c r="BA1675" s="65"/>
      <c r="BB1675" s="65"/>
      <c r="BC1675" s="65"/>
      <c r="BD1675" s="65"/>
      <c r="BE1675" s="65"/>
      <c r="BF1675" s="65"/>
      <c r="BG1675" s="65"/>
      <c r="BH1675" s="65"/>
      <c r="BI1675" s="65"/>
      <c r="BJ1675" s="65"/>
      <c r="BK1675" s="65"/>
      <c r="BL1675" s="65"/>
      <c r="BM1675" s="65"/>
      <c r="BN1675" s="65"/>
      <c r="BO1675" s="65"/>
      <c r="BP1675" s="65"/>
      <c r="BQ1675" s="65"/>
      <c r="BR1675" s="65"/>
      <c r="BS1675" s="65"/>
      <c r="BT1675" s="65"/>
      <c r="BU1675" s="65"/>
      <c r="BV1675" s="65"/>
      <c r="BW1675" s="65"/>
      <c r="BX1675" s="65"/>
      <c r="BY1675" s="65"/>
      <c r="BZ1675" s="65"/>
      <c r="CA1675" s="65"/>
      <c r="CB1675" s="65"/>
      <c r="CC1675" s="65"/>
      <c r="CD1675" s="65"/>
      <c r="CE1675" s="65"/>
      <c r="CF1675" s="65"/>
      <c r="CG1675" s="65"/>
      <c r="CH1675" s="65"/>
      <c r="CI1675" s="65"/>
      <c r="CJ1675" s="65"/>
      <c r="CK1675" s="65"/>
      <c r="CL1675" s="65"/>
      <c r="CM1675" s="65"/>
      <c r="CN1675" s="65"/>
      <c r="CO1675" s="65"/>
      <c r="CP1675" s="65"/>
      <c r="CQ1675" s="65"/>
      <c r="CR1675" s="65"/>
      <c r="CS1675" s="65"/>
      <c r="CT1675" s="65"/>
      <c r="CU1675" s="65"/>
      <c r="CV1675" s="65"/>
      <c r="CW1675" s="65"/>
      <c r="CX1675" s="65"/>
      <c r="CY1675" s="65"/>
      <c r="CZ1675" s="65"/>
      <c r="DA1675" s="65"/>
      <c r="DB1675" s="65"/>
      <c r="DC1675" s="65"/>
      <c r="DD1675" s="65"/>
      <c r="DE1675" s="65"/>
      <c r="DF1675" s="65"/>
      <c r="DG1675" s="65"/>
      <c r="DH1675" s="65"/>
      <c r="DI1675" s="65"/>
      <c r="DJ1675" s="65"/>
      <c r="DK1675" s="65"/>
      <c r="DL1675" s="65"/>
      <c r="DM1675" s="65"/>
      <c r="DN1675" s="65"/>
      <c r="DO1675" s="65"/>
      <c r="DP1675" s="65"/>
      <c r="DQ1675" s="65"/>
      <c r="DR1675" s="65"/>
      <c r="DS1675" s="65"/>
      <c r="DT1675" s="65"/>
      <c r="DU1675" s="65"/>
      <c r="DV1675" s="65"/>
      <c r="DW1675" s="65"/>
      <c r="DX1675" s="65"/>
      <c r="DY1675" s="65"/>
      <c r="DZ1675" s="65"/>
      <c r="EA1675" s="65"/>
    </row>
    <row r="1676" spans="1:131" x14ac:dyDescent="0.25">
      <c r="A1676" s="65"/>
      <c r="B1676" s="65"/>
      <c r="C1676" s="65"/>
      <c r="D1676" s="65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65"/>
      <c r="X1676" s="65"/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  <c r="AL1676" s="65"/>
      <c r="AM1676" s="65"/>
      <c r="AN1676" s="65"/>
      <c r="AO1676" s="65"/>
      <c r="AP1676" s="65"/>
      <c r="AQ1676" s="65"/>
      <c r="AR1676" s="65"/>
      <c r="AS1676" s="65"/>
      <c r="AT1676" s="65"/>
      <c r="AU1676" s="65"/>
      <c r="AV1676" s="65"/>
      <c r="AW1676" s="65"/>
      <c r="AX1676" s="65"/>
      <c r="AY1676" s="65"/>
      <c r="AZ1676" s="65"/>
      <c r="BA1676" s="65"/>
      <c r="BB1676" s="65"/>
      <c r="BC1676" s="65"/>
      <c r="BD1676" s="65"/>
      <c r="BE1676" s="65"/>
      <c r="BF1676" s="65"/>
      <c r="BG1676" s="65"/>
      <c r="BH1676" s="65"/>
      <c r="BI1676" s="65"/>
      <c r="BJ1676" s="65"/>
      <c r="BK1676" s="65"/>
      <c r="BL1676" s="65"/>
      <c r="BM1676" s="65"/>
      <c r="BN1676" s="65"/>
      <c r="BO1676" s="65"/>
      <c r="BP1676" s="65"/>
      <c r="BQ1676" s="65"/>
      <c r="BR1676" s="65"/>
      <c r="BS1676" s="65"/>
      <c r="BT1676" s="65"/>
      <c r="BU1676" s="65"/>
      <c r="BV1676" s="65"/>
      <c r="BW1676" s="65"/>
      <c r="BX1676" s="65"/>
      <c r="BY1676" s="65"/>
      <c r="BZ1676" s="65"/>
      <c r="CA1676" s="65"/>
      <c r="CB1676" s="65"/>
      <c r="CC1676" s="65"/>
      <c r="CD1676" s="65"/>
      <c r="CE1676" s="65"/>
      <c r="CF1676" s="65"/>
      <c r="CG1676" s="65"/>
      <c r="CH1676" s="65"/>
      <c r="CI1676" s="65"/>
      <c r="CJ1676" s="65"/>
      <c r="CK1676" s="65"/>
      <c r="CL1676" s="65"/>
      <c r="CM1676" s="65"/>
      <c r="CN1676" s="65"/>
      <c r="CO1676" s="65"/>
      <c r="CP1676" s="65"/>
      <c r="CQ1676" s="65"/>
      <c r="CR1676" s="65"/>
      <c r="CS1676" s="65"/>
      <c r="CT1676" s="65"/>
      <c r="CU1676" s="65"/>
      <c r="CV1676" s="65"/>
      <c r="CW1676" s="65"/>
      <c r="CX1676" s="65"/>
      <c r="CY1676" s="65"/>
      <c r="CZ1676" s="65"/>
      <c r="DA1676" s="65"/>
      <c r="DB1676" s="65"/>
      <c r="DC1676" s="65"/>
      <c r="DD1676" s="65"/>
      <c r="DE1676" s="65"/>
      <c r="DF1676" s="65"/>
      <c r="DG1676" s="65"/>
      <c r="DH1676" s="65"/>
      <c r="DI1676" s="65"/>
      <c r="DJ1676" s="65"/>
      <c r="DK1676" s="65"/>
      <c r="DL1676" s="65"/>
      <c r="DM1676" s="65"/>
      <c r="DN1676" s="65"/>
      <c r="DO1676" s="65"/>
      <c r="DP1676" s="65"/>
      <c r="DQ1676" s="65"/>
      <c r="DR1676" s="65"/>
      <c r="DS1676" s="65"/>
      <c r="DT1676" s="65"/>
      <c r="DU1676" s="65"/>
      <c r="DV1676" s="65"/>
      <c r="DW1676" s="65"/>
      <c r="DX1676" s="65"/>
      <c r="DY1676" s="65"/>
      <c r="DZ1676" s="65"/>
      <c r="EA1676" s="65"/>
    </row>
    <row r="1677" spans="1:131" x14ac:dyDescent="0.25">
      <c r="A1677" s="65"/>
      <c r="B1677" s="65"/>
      <c r="C1677" s="65"/>
      <c r="D1677" s="65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65"/>
      <c r="X1677" s="65"/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  <c r="AL1677" s="65"/>
      <c r="AM1677" s="65"/>
      <c r="AN1677" s="65"/>
      <c r="AO1677" s="65"/>
      <c r="AP1677" s="65"/>
      <c r="AQ1677" s="65"/>
      <c r="AR1677" s="65"/>
      <c r="AS1677" s="65"/>
      <c r="AT1677" s="65"/>
      <c r="AU1677" s="65"/>
      <c r="AV1677" s="65"/>
      <c r="AW1677" s="65"/>
      <c r="AX1677" s="65"/>
      <c r="AY1677" s="65"/>
      <c r="AZ1677" s="65"/>
      <c r="BA1677" s="65"/>
      <c r="BB1677" s="65"/>
      <c r="BC1677" s="65"/>
      <c r="BD1677" s="65"/>
      <c r="BE1677" s="65"/>
      <c r="BF1677" s="65"/>
      <c r="BG1677" s="65"/>
      <c r="BH1677" s="65"/>
      <c r="BI1677" s="65"/>
      <c r="BJ1677" s="65"/>
      <c r="BK1677" s="65"/>
      <c r="BL1677" s="65"/>
      <c r="BM1677" s="65"/>
      <c r="BN1677" s="65"/>
      <c r="BO1677" s="65"/>
      <c r="BP1677" s="65"/>
      <c r="BQ1677" s="65"/>
      <c r="BR1677" s="65"/>
      <c r="BS1677" s="65"/>
      <c r="BT1677" s="65"/>
      <c r="BU1677" s="65"/>
      <c r="BV1677" s="65"/>
      <c r="BW1677" s="65"/>
      <c r="BX1677" s="65"/>
      <c r="BY1677" s="65"/>
      <c r="BZ1677" s="65"/>
      <c r="CA1677" s="65"/>
      <c r="CB1677" s="65"/>
      <c r="CC1677" s="65"/>
      <c r="CD1677" s="65"/>
      <c r="CE1677" s="65"/>
      <c r="CF1677" s="65"/>
      <c r="CG1677" s="65"/>
      <c r="CH1677" s="65"/>
      <c r="CI1677" s="65"/>
      <c r="CJ1677" s="65"/>
      <c r="CK1677" s="65"/>
      <c r="CL1677" s="65"/>
      <c r="CM1677" s="65"/>
      <c r="CN1677" s="65"/>
      <c r="CO1677" s="65"/>
      <c r="CP1677" s="65"/>
      <c r="CQ1677" s="65"/>
      <c r="CR1677" s="65"/>
      <c r="CS1677" s="65"/>
      <c r="CT1677" s="65"/>
      <c r="CU1677" s="65"/>
      <c r="CV1677" s="65"/>
      <c r="CW1677" s="65"/>
      <c r="CX1677" s="65"/>
      <c r="CY1677" s="65"/>
      <c r="CZ1677" s="65"/>
      <c r="DA1677" s="65"/>
      <c r="DB1677" s="65"/>
      <c r="DC1677" s="65"/>
      <c r="DD1677" s="65"/>
      <c r="DE1677" s="65"/>
      <c r="DF1677" s="65"/>
      <c r="DG1677" s="65"/>
      <c r="DH1677" s="65"/>
      <c r="DI1677" s="65"/>
      <c r="DJ1677" s="65"/>
      <c r="DK1677" s="65"/>
      <c r="DL1677" s="65"/>
      <c r="DM1677" s="65"/>
      <c r="DN1677" s="65"/>
      <c r="DO1677" s="65"/>
      <c r="DP1677" s="65"/>
      <c r="DQ1677" s="65"/>
      <c r="DR1677" s="65"/>
      <c r="DS1677" s="65"/>
      <c r="DT1677" s="65"/>
      <c r="DU1677" s="65"/>
      <c r="DV1677" s="65"/>
      <c r="DW1677" s="65"/>
      <c r="DX1677" s="65"/>
      <c r="DY1677" s="65"/>
      <c r="DZ1677" s="65"/>
      <c r="EA1677" s="65"/>
    </row>
    <row r="1678" spans="1:131" x14ac:dyDescent="0.25">
      <c r="A1678" s="65"/>
      <c r="B1678" s="65"/>
      <c r="C1678" s="65"/>
      <c r="D1678" s="65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65"/>
      <c r="X1678" s="65"/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  <c r="AL1678" s="65"/>
      <c r="AM1678" s="65"/>
      <c r="AN1678" s="65"/>
      <c r="AO1678" s="65"/>
      <c r="AP1678" s="65"/>
      <c r="AQ1678" s="65"/>
      <c r="AR1678" s="65"/>
      <c r="AS1678" s="65"/>
      <c r="AT1678" s="65"/>
      <c r="AU1678" s="65"/>
      <c r="AV1678" s="65"/>
      <c r="AW1678" s="65"/>
      <c r="AX1678" s="65"/>
      <c r="AY1678" s="65"/>
      <c r="AZ1678" s="65"/>
      <c r="BA1678" s="65"/>
      <c r="BB1678" s="65"/>
      <c r="BC1678" s="65"/>
      <c r="BD1678" s="65"/>
      <c r="BE1678" s="65"/>
      <c r="BF1678" s="65"/>
      <c r="BG1678" s="65"/>
      <c r="BH1678" s="65"/>
      <c r="BI1678" s="65"/>
      <c r="BJ1678" s="65"/>
      <c r="BK1678" s="65"/>
      <c r="BL1678" s="65"/>
      <c r="BM1678" s="65"/>
      <c r="BN1678" s="65"/>
      <c r="BO1678" s="65"/>
      <c r="BP1678" s="65"/>
      <c r="BQ1678" s="65"/>
      <c r="BR1678" s="65"/>
      <c r="BS1678" s="65"/>
      <c r="BT1678" s="65"/>
      <c r="BU1678" s="65"/>
      <c r="BV1678" s="65"/>
      <c r="BW1678" s="65"/>
      <c r="BX1678" s="65"/>
      <c r="BY1678" s="65"/>
      <c r="BZ1678" s="65"/>
      <c r="CA1678" s="65"/>
      <c r="CB1678" s="65"/>
      <c r="CC1678" s="65"/>
      <c r="CD1678" s="65"/>
      <c r="CE1678" s="65"/>
      <c r="CF1678" s="65"/>
      <c r="CG1678" s="65"/>
      <c r="CH1678" s="65"/>
      <c r="CI1678" s="65"/>
      <c r="CJ1678" s="65"/>
      <c r="CK1678" s="65"/>
      <c r="CL1678" s="65"/>
      <c r="CM1678" s="65"/>
      <c r="CN1678" s="65"/>
      <c r="CO1678" s="65"/>
      <c r="CP1678" s="65"/>
      <c r="CQ1678" s="65"/>
      <c r="CR1678" s="65"/>
      <c r="CS1678" s="65"/>
      <c r="CT1678" s="65"/>
      <c r="CU1678" s="65"/>
      <c r="CV1678" s="65"/>
      <c r="CW1678" s="65"/>
      <c r="CX1678" s="65"/>
      <c r="CY1678" s="65"/>
      <c r="CZ1678" s="65"/>
      <c r="DA1678" s="65"/>
      <c r="DB1678" s="65"/>
      <c r="DC1678" s="65"/>
      <c r="DD1678" s="65"/>
      <c r="DE1678" s="65"/>
      <c r="DF1678" s="65"/>
      <c r="DG1678" s="65"/>
      <c r="DH1678" s="65"/>
      <c r="DI1678" s="65"/>
      <c r="DJ1678" s="65"/>
      <c r="DK1678" s="65"/>
      <c r="DL1678" s="65"/>
      <c r="DM1678" s="65"/>
      <c r="DN1678" s="65"/>
      <c r="DO1678" s="65"/>
      <c r="DP1678" s="65"/>
      <c r="DQ1678" s="65"/>
      <c r="DR1678" s="65"/>
      <c r="DS1678" s="65"/>
      <c r="DT1678" s="65"/>
      <c r="DU1678" s="65"/>
      <c r="DV1678" s="65"/>
      <c r="DW1678" s="65"/>
      <c r="DX1678" s="65"/>
      <c r="DY1678" s="65"/>
      <c r="DZ1678" s="65"/>
      <c r="EA1678" s="65"/>
    </row>
    <row r="1679" spans="1:131" x14ac:dyDescent="0.25">
      <c r="A1679" s="65"/>
      <c r="B1679" s="65"/>
      <c r="C1679" s="65"/>
      <c r="D1679" s="65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65"/>
      <c r="X1679" s="65"/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  <c r="AL1679" s="65"/>
      <c r="AM1679" s="65"/>
      <c r="AN1679" s="65"/>
      <c r="AO1679" s="65"/>
      <c r="AP1679" s="65"/>
      <c r="AQ1679" s="65"/>
      <c r="AR1679" s="65"/>
      <c r="AS1679" s="65"/>
      <c r="AT1679" s="65"/>
      <c r="AU1679" s="65"/>
      <c r="AV1679" s="65"/>
      <c r="AW1679" s="65"/>
      <c r="AX1679" s="65"/>
      <c r="AY1679" s="65"/>
      <c r="AZ1679" s="65"/>
      <c r="BA1679" s="65"/>
      <c r="BB1679" s="65"/>
      <c r="BC1679" s="65"/>
      <c r="BD1679" s="65"/>
      <c r="BE1679" s="65"/>
      <c r="BF1679" s="65"/>
      <c r="BG1679" s="65"/>
      <c r="BH1679" s="65"/>
      <c r="BI1679" s="65"/>
      <c r="BJ1679" s="65"/>
      <c r="BK1679" s="65"/>
      <c r="BL1679" s="65"/>
      <c r="BM1679" s="65"/>
      <c r="BN1679" s="65"/>
      <c r="BO1679" s="65"/>
      <c r="BP1679" s="65"/>
      <c r="BQ1679" s="65"/>
      <c r="BR1679" s="65"/>
      <c r="BS1679" s="65"/>
      <c r="BT1679" s="65"/>
      <c r="BU1679" s="65"/>
      <c r="BV1679" s="65"/>
      <c r="BW1679" s="65"/>
      <c r="BX1679" s="65"/>
      <c r="BY1679" s="65"/>
      <c r="BZ1679" s="65"/>
      <c r="CA1679" s="65"/>
      <c r="CB1679" s="65"/>
      <c r="CC1679" s="65"/>
      <c r="CD1679" s="65"/>
      <c r="CE1679" s="65"/>
      <c r="CF1679" s="65"/>
      <c r="CG1679" s="65"/>
      <c r="CH1679" s="65"/>
      <c r="CI1679" s="65"/>
      <c r="CJ1679" s="65"/>
      <c r="CK1679" s="65"/>
      <c r="CL1679" s="65"/>
      <c r="CM1679" s="65"/>
      <c r="CN1679" s="65"/>
      <c r="CO1679" s="65"/>
      <c r="CP1679" s="65"/>
      <c r="CQ1679" s="65"/>
      <c r="CR1679" s="65"/>
      <c r="CS1679" s="65"/>
      <c r="CT1679" s="65"/>
      <c r="CU1679" s="65"/>
      <c r="CV1679" s="65"/>
      <c r="CW1679" s="65"/>
      <c r="CX1679" s="65"/>
      <c r="CY1679" s="65"/>
      <c r="CZ1679" s="65"/>
      <c r="DA1679" s="65"/>
      <c r="DB1679" s="65"/>
      <c r="DC1679" s="65"/>
      <c r="DD1679" s="65"/>
      <c r="DE1679" s="65"/>
      <c r="DF1679" s="65"/>
      <c r="DG1679" s="65"/>
      <c r="DH1679" s="65"/>
      <c r="DI1679" s="65"/>
      <c r="DJ1679" s="65"/>
      <c r="DK1679" s="65"/>
      <c r="DL1679" s="65"/>
      <c r="DM1679" s="65"/>
      <c r="DN1679" s="65"/>
      <c r="DO1679" s="65"/>
      <c r="DP1679" s="65"/>
      <c r="DQ1679" s="65"/>
      <c r="DR1679" s="65"/>
      <c r="DS1679" s="65"/>
      <c r="DT1679" s="65"/>
      <c r="DU1679" s="65"/>
      <c r="DV1679" s="65"/>
      <c r="DW1679" s="65"/>
      <c r="DX1679" s="65"/>
      <c r="DY1679" s="65"/>
      <c r="DZ1679" s="65"/>
      <c r="EA1679" s="65"/>
    </row>
    <row r="1680" spans="1:131" x14ac:dyDescent="0.25">
      <c r="A1680" s="65"/>
      <c r="B1680" s="65"/>
      <c r="C1680" s="65"/>
      <c r="D1680" s="65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65"/>
      <c r="X1680" s="65"/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  <c r="AL1680" s="65"/>
      <c r="AM1680" s="65"/>
      <c r="AN1680" s="65"/>
      <c r="AO1680" s="65"/>
      <c r="AP1680" s="65"/>
      <c r="AQ1680" s="65"/>
      <c r="AR1680" s="65"/>
      <c r="AS1680" s="65"/>
      <c r="AT1680" s="65"/>
      <c r="AU1680" s="65"/>
      <c r="AV1680" s="65"/>
      <c r="AW1680" s="65"/>
      <c r="AX1680" s="65"/>
      <c r="AY1680" s="65"/>
      <c r="AZ1680" s="65"/>
      <c r="BA1680" s="65"/>
      <c r="BB1680" s="65"/>
      <c r="BC1680" s="65"/>
      <c r="BD1680" s="65"/>
      <c r="BE1680" s="65"/>
      <c r="BF1680" s="65"/>
      <c r="BG1680" s="65"/>
      <c r="BH1680" s="65"/>
      <c r="BI1680" s="65"/>
      <c r="BJ1680" s="65"/>
      <c r="BK1680" s="65"/>
      <c r="BL1680" s="65"/>
      <c r="BM1680" s="65"/>
      <c r="BN1680" s="65"/>
      <c r="BO1680" s="65"/>
      <c r="BP1680" s="65"/>
      <c r="BQ1680" s="65"/>
      <c r="BR1680" s="65"/>
      <c r="BS1680" s="65"/>
      <c r="BT1680" s="65"/>
      <c r="BU1680" s="65"/>
      <c r="BV1680" s="65"/>
      <c r="BW1680" s="65"/>
      <c r="BX1680" s="65"/>
      <c r="BY1680" s="65"/>
      <c r="BZ1680" s="65"/>
      <c r="CA1680" s="65"/>
      <c r="CB1680" s="65"/>
      <c r="CC1680" s="65"/>
      <c r="CD1680" s="65"/>
      <c r="CE1680" s="65"/>
      <c r="CF1680" s="65"/>
      <c r="CG1680" s="65"/>
      <c r="CH1680" s="65"/>
      <c r="CI1680" s="65"/>
      <c r="CJ1680" s="65"/>
      <c r="CK1680" s="65"/>
      <c r="CL1680" s="65"/>
      <c r="CM1680" s="65"/>
      <c r="CN1680" s="65"/>
      <c r="CO1680" s="65"/>
      <c r="CP1680" s="65"/>
      <c r="CQ1680" s="65"/>
      <c r="CR1680" s="65"/>
      <c r="CS1680" s="65"/>
      <c r="CT1680" s="65"/>
      <c r="CU1680" s="65"/>
      <c r="CV1680" s="65"/>
      <c r="CW1680" s="65"/>
      <c r="CX1680" s="65"/>
      <c r="CY1680" s="65"/>
      <c r="CZ1680" s="65"/>
      <c r="DA1680" s="65"/>
      <c r="DB1680" s="65"/>
      <c r="DC1680" s="65"/>
      <c r="DD1680" s="65"/>
      <c r="DE1680" s="65"/>
      <c r="DF1680" s="65"/>
      <c r="DG1680" s="65"/>
      <c r="DH1680" s="65"/>
      <c r="DI1680" s="65"/>
      <c r="DJ1680" s="65"/>
      <c r="DK1680" s="65"/>
      <c r="DL1680" s="65"/>
      <c r="DM1680" s="65"/>
      <c r="DN1680" s="65"/>
      <c r="DO1680" s="65"/>
      <c r="DP1680" s="65"/>
      <c r="DQ1680" s="65"/>
      <c r="DR1680" s="65"/>
      <c r="DS1680" s="65"/>
      <c r="DT1680" s="65"/>
      <c r="DU1680" s="65"/>
      <c r="DV1680" s="65"/>
      <c r="DW1680" s="65"/>
      <c r="DX1680" s="65"/>
      <c r="DY1680" s="65"/>
      <c r="DZ1680" s="65"/>
      <c r="EA1680" s="65"/>
    </row>
    <row r="1681" spans="1:131" x14ac:dyDescent="0.25">
      <c r="A1681" s="65"/>
      <c r="B1681" s="65"/>
      <c r="C1681" s="65"/>
      <c r="D1681" s="65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65"/>
      <c r="X1681" s="65"/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  <c r="AL1681" s="65"/>
      <c r="AM1681" s="65"/>
      <c r="AN1681" s="65"/>
      <c r="AO1681" s="65"/>
      <c r="AP1681" s="65"/>
      <c r="AQ1681" s="65"/>
      <c r="AR1681" s="65"/>
      <c r="AS1681" s="65"/>
      <c r="AT1681" s="65"/>
      <c r="AU1681" s="65"/>
      <c r="AV1681" s="65"/>
      <c r="AW1681" s="65"/>
      <c r="AX1681" s="65"/>
      <c r="AY1681" s="65"/>
      <c r="AZ1681" s="65"/>
      <c r="BA1681" s="65"/>
      <c r="BB1681" s="65"/>
      <c r="BC1681" s="65"/>
      <c r="BD1681" s="65"/>
      <c r="BE1681" s="65"/>
      <c r="BF1681" s="65"/>
      <c r="BG1681" s="65"/>
      <c r="BH1681" s="65"/>
      <c r="BI1681" s="65"/>
      <c r="BJ1681" s="65"/>
      <c r="BK1681" s="65"/>
      <c r="BL1681" s="65"/>
      <c r="BM1681" s="65"/>
      <c r="BN1681" s="65"/>
      <c r="BO1681" s="65"/>
      <c r="BP1681" s="65"/>
      <c r="BQ1681" s="65"/>
      <c r="BR1681" s="65"/>
      <c r="BS1681" s="65"/>
      <c r="BT1681" s="65"/>
      <c r="BU1681" s="65"/>
      <c r="BV1681" s="65"/>
      <c r="BW1681" s="65"/>
      <c r="BX1681" s="65"/>
      <c r="BY1681" s="65"/>
      <c r="BZ1681" s="65"/>
      <c r="CA1681" s="65"/>
      <c r="CB1681" s="65"/>
      <c r="CC1681" s="65"/>
      <c r="CD1681" s="65"/>
      <c r="CE1681" s="65"/>
      <c r="CF1681" s="65"/>
      <c r="CG1681" s="65"/>
      <c r="CH1681" s="65"/>
      <c r="CI1681" s="65"/>
      <c r="CJ1681" s="65"/>
      <c r="CK1681" s="65"/>
      <c r="CL1681" s="65"/>
      <c r="CM1681" s="65"/>
      <c r="CN1681" s="65"/>
      <c r="CO1681" s="65"/>
      <c r="CP1681" s="65"/>
      <c r="CQ1681" s="65"/>
      <c r="CR1681" s="65"/>
      <c r="CS1681" s="65"/>
      <c r="CT1681" s="65"/>
      <c r="CU1681" s="65"/>
      <c r="CV1681" s="65"/>
      <c r="CW1681" s="65"/>
      <c r="CX1681" s="65"/>
      <c r="CY1681" s="65"/>
      <c r="CZ1681" s="65"/>
      <c r="DA1681" s="65"/>
      <c r="DB1681" s="65"/>
      <c r="DC1681" s="65"/>
      <c r="DD1681" s="65"/>
      <c r="DE1681" s="65"/>
      <c r="DF1681" s="65"/>
      <c r="DG1681" s="65"/>
      <c r="DH1681" s="65"/>
      <c r="DI1681" s="65"/>
      <c r="DJ1681" s="65"/>
      <c r="DK1681" s="65"/>
      <c r="DL1681" s="65"/>
      <c r="DM1681" s="65"/>
      <c r="DN1681" s="65"/>
      <c r="DO1681" s="65"/>
      <c r="DP1681" s="65"/>
      <c r="DQ1681" s="65"/>
      <c r="DR1681" s="65"/>
      <c r="DS1681" s="65"/>
      <c r="DT1681" s="65"/>
      <c r="DU1681" s="65"/>
      <c r="DV1681" s="65"/>
      <c r="DW1681" s="65"/>
      <c r="DX1681" s="65"/>
      <c r="DY1681" s="65"/>
      <c r="DZ1681" s="65"/>
      <c r="EA1681" s="65"/>
    </row>
    <row r="1682" spans="1:131" x14ac:dyDescent="0.25">
      <c r="A1682" s="65"/>
      <c r="B1682" s="65"/>
      <c r="C1682" s="65"/>
      <c r="D1682" s="65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65"/>
      <c r="X1682" s="65"/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  <c r="AL1682" s="65"/>
      <c r="AM1682" s="65"/>
      <c r="AN1682" s="65"/>
      <c r="AO1682" s="65"/>
      <c r="AP1682" s="65"/>
      <c r="AQ1682" s="65"/>
      <c r="AR1682" s="65"/>
      <c r="AS1682" s="65"/>
      <c r="AT1682" s="65"/>
      <c r="AU1682" s="65"/>
      <c r="AV1682" s="65"/>
      <c r="AW1682" s="65"/>
      <c r="AX1682" s="65"/>
      <c r="AY1682" s="65"/>
      <c r="AZ1682" s="65"/>
      <c r="BA1682" s="65"/>
      <c r="BB1682" s="65"/>
      <c r="BC1682" s="65"/>
      <c r="BD1682" s="65"/>
      <c r="BE1682" s="65"/>
      <c r="BF1682" s="65"/>
      <c r="BG1682" s="65"/>
      <c r="BH1682" s="65"/>
      <c r="BI1682" s="65"/>
      <c r="BJ1682" s="65"/>
      <c r="BK1682" s="65"/>
      <c r="BL1682" s="65"/>
      <c r="BM1682" s="65"/>
      <c r="BN1682" s="65"/>
      <c r="BO1682" s="65"/>
      <c r="BP1682" s="65"/>
      <c r="BQ1682" s="65"/>
      <c r="BR1682" s="65"/>
      <c r="BS1682" s="65"/>
      <c r="BT1682" s="65"/>
      <c r="BU1682" s="65"/>
      <c r="BV1682" s="65"/>
      <c r="BW1682" s="65"/>
      <c r="BX1682" s="65"/>
      <c r="BY1682" s="65"/>
      <c r="BZ1682" s="65"/>
      <c r="CA1682" s="65"/>
      <c r="CB1682" s="65"/>
      <c r="CC1682" s="65"/>
      <c r="CD1682" s="65"/>
      <c r="CE1682" s="65"/>
      <c r="CF1682" s="65"/>
      <c r="CG1682" s="65"/>
      <c r="CH1682" s="65"/>
      <c r="CI1682" s="65"/>
      <c r="CJ1682" s="65"/>
      <c r="CK1682" s="65"/>
      <c r="CL1682" s="65"/>
      <c r="CM1682" s="65"/>
      <c r="CN1682" s="65"/>
      <c r="CO1682" s="65"/>
      <c r="CP1682" s="65"/>
      <c r="CQ1682" s="65"/>
      <c r="CR1682" s="65"/>
      <c r="CS1682" s="65"/>
      <c r="CT1682" s="65"/>
      <c r="CU1682" s="65"/>
      <c r="CV1682" s="65"/>
      <c r="CW1682" s="65"/>
      <c r="CX1682" s="65"/>
      <c r="CY1682" s="65"/>
      <c r="CZ1682" s="65"/>
      <c r="DA1682" s="65"/>
      <c r="DB1682" s="65"/>
      <c r="DC1682" s="65"/>
      <c r="DD1682" s="65"/>
      <c r="DE1682" s="65"/>
      <c r="DF1682" s="65"/>
      <c r="DG1682" s="65"/>
      <c r="DH1682" s="65"/>
      <c r="DI1682" s="65"/>
      <c r="DJ1682" s="65"/>
      <c r="DK1682" s="65"/>
      <c r="DL1682" s="65"/>
      <c r="DM1682" s="65"/>
      <c r="DN1682" s="65"/>
      <c r="DO1682" s="65"/>
      <c r="DP1682" s="65"/>
      <c r="DQ1682" s="65"/>
      <c r="DR1682" s="65"/>
      <c r="DS1682" s="65"/>
      <c r="DT1682" s="65"/>
      <c r="DU1682" s="65"/>
      <c r="DV1682" s="65"/>
      <c r="DW1682" s="65"/>
      <c r="DX1682" s="65"/>
      <c r="DY1682" s="65"/>
      <c r="DZ1682" s="65"/>
      <c r="EA1682" s="65"/>
    </row>
    <row r="1683" spans="1:131" x14ac:dyDescent="0.25">
      <c r="A1683" s="65"/>
      <c r="B1683" s="65"/>
      <c r="C1683" s="65"/>
      <c r="D1683" s="65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65"/>
      <c r="X1683" s="65"/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  <c r="AL1683" s="65"/>
      <c r="AM1683" s="65"/>
      <c r="AN1683" s="65"/>
      <c r="AO1683" s="65"/>
      <c r="AP1683" s="65"/>
      <c r="AQ1683" s="65"/>
      <c r="AR1683" s="65"/>
      <c r="AS1683" s="65"/>
      <c r="AT1683" s="65"/>
      <c r="AU1683" s="65"/>
      <c r="AV1683" s="65"/>
      <c r="AW1683" s="65"/>
      <c r="AX1683" s="65"/>
      <c r="AY1683" s="65"/>
      <c r="AZ1683" s="65"/>
      <c r="BA1683" s="65"/>
      <c r="BB1683" s="65"/>
      <c r="BC1683" s="65"/>
      <c r="BD1683" s="65"/>
      <c r="BE1683" s="65"/>
      <c r="BF1683" s="65"/>
      <c r="BG1683" s="65"/>
      <c r="BH1683" s="65"/>
      <c r="BI1683" s="65"/>
      <c r="BJ1683" s="65"/>
      <c r="BK1683" s="65"/>
      <c r="BL1683" s="65"/>
      <c r="BM1683" s="65"/>
      <c r="BN1683" s="65"/>
      <c r="BO1683" s="65"/>
      <c r="BP1683" s="65"/>
      <c r="BQ1683" s="65"/>
      <c r="BR1683" s="65"/>
      <c r="BS1683" s="65"/>
      <c r="BT1683" s="65"/>
      <c r="BU1683" s="65"/>
      <c r="BV1683" s="65"/>
      <c r="BW1683" s="65"/>
      <c r="BX1683" s="65"/>
      <c r="BY1683" s="65"/>
      <c r="BZ1683" s="65"/>
      <c r="CA1683" s="65"/>
      <c r="CB1683" s="65"/>
      <c r="CC1683" s="65"/>
      <c r="CD1683" s="65"/>
      <c r="CE1683" s="65"/>
      <c r="CF1683" s="65"/>
      <c r="CG1683" s="65"/>
      <c r="CH1683" s="65"/>
      <c r="CI1683" s="65"/>
      <c r="CJ1683" s="65"/>
      <c r="CK1683" s="65"/>
      <c r="CL1683" s="65"/>
      <c r="CM1683" s="65"/>
      <c r="CN1683" s="65"/>
      <c r="CO1683" s="65"/>
      <c r="CP1683" s="65"/>
      <c r="CQ1683" s="65"/>
      <c r="CR1683" s="65"/>
      <c r="CS1683" s="65"/>
      <c r="CT1683" s="65"/>
      <c r="CU1683" s="65"/>
      <c r="CV1683" s="65"/>
      <c r="CW1683" s="65"/>
      <c r="CX1683" s="65"/>
      <c r="CY1683" s="65"/>
      <c r="CZ1683" s="65"/>
      <c r="DA1683" s="65"/>
      <c r="DB1683" s="65"/>
      <c r="DC1683" s="65"/>
      <c r="DD1683" s="65"/>
      <c r="DE1683" s="65"/>
      <c r="DF1683" s="65"/>
      <c r="DG1683" s="65"/>
      <c r="DH1683" s="65"/>
      <c r="DI1683" s="65"/>
      <c r="DJ1683" s="65"/>
      <c r="DK1683" s="65"/>
      <c r="DL1683" s="65"/>
      <c r="DM1683" s="65"/>
      <c r="DN1683" s="65"/>
      <c r="DO1683" s="65"/>
      <c r="DP1683" s="65"/>
      <c r="DQ1683" s="65"/>
      <c r="DR1683" s="65"/>
      <c r="DS1683" s="65"/>
      <c r="DT1683" s="65"/>
      <c r="DU1683" s="65"/>
      <c r="DV1683" s="65"/>
      <c r="DW1683" s="65"/>
      <c r="DX1683" s="65"/>
      <c r="DY1683" s="65"/>
      <c r="DZ1683" s="65"/>
      <c r="EA1683" s="65"/>
    </row>
    <row r="1684" spans="1:131" x14ac:dyDescent="0.25">
      <c r="A1684" s="65"/>
      <c r="B1684" s="65"/>
      <c r="C1684" s="65"/>
      <c r="D1684" s="65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65"/>
      <c r="X1684" s="65"/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  <c r="AL1684" s="65"/>
      <c r="AM1684" s="65"/>
      <c r="AN1684" s="65"/>
      <c r="AO1684" s="65"/>
      <c r="AP1684" s="65"/>
      <c r="AQ1684" s="65"/>
      <c r="AR1684" s="65"/>
      <c r="AS1684" s="65"/>
      <c r="AT1684" s="65"/>
      <c r="AU1684" s="65"/>
      <c r="AV1684" s="65"/>
      <c r="AW1684" s="65"/>
      <c r="AX1684" s="65"/>
      <c r="AY1684" s="65"/>
      <c r="AZ1684" s="65"/>
      <c r="BA1684" s="65"/>
      <c r="BB1684" s="65"/>
      <c r="BC1684" s="65"/>
      <c r="BD1684" s="65"/>
      <c r="BE1684" s="65"/>
      <c r="BF1684" s="65"/>
      <c r="BG1684" s="65"/>
      <c r="BH1684" s="65"/>
      <c r="BI1684" s="65"/>
      <c r="BJ1684" s="65"/>
      <c r="BK1684" s="65"/>
      <c r="BL1684" s="65"/>
      <c r="BM1684" s="65"/>
      <c r="BN1684" s="65"/>
      <c r="BO1684" s="65"/>
      <c r="BP1684" s="65"/>
      <c r="BQ1684" s="65"/>
      <c r="BR1684" s="65"/>
      <c r="BS1684" s="65"/>
      <c r="BT1684" s="65"/>
      <c r="BU1684" s="65"/>
      <c r="BV1684" s="65"/>
      <c r="BW1684" s="65"/>
      <c r="BX1684" s="65"/>
      <c r="BY1684" s="65"/>
      <c r="BZ1684" s="65"/>
      <c r="CA1684" s="65"/>
      <c r="CB1684" s="65"/>
      <c r="CC1684" s="65"/>
      <c r="CD1684" s="65"/>
      <c r="CE1684" s="65"/>
      <c r="CF1684" s="65"/>
      <c r="CG1684" s="65"/>
      <c r="CH1684" s="65"/>
      <c r="CI1684" s="65"/>
      <c r="CJ1684" s="65"/>
      <c r="CK1684" s="65"/>
      <c r="CL1684" s="65"/>
      <c r="CM1684" s="65"/>
      <c r="CN1684" s="65"/>
      <c r="CO1684" s="65"/>
      <c r="CP1684" s="65"/>
      <c r="CQ1684" s="65"/>
      <c r="CR1684" s="65"/>
      <c r="CS1684" s="65"/>
      <c r="CT1684" s="65"/>
      <c r="CU1684" s="65"/>
      <c r="CV1684" s="65"/>
      <c r="CW1684" s="65"/>
      <c r="CX1684" s="65"/>
      <c r="CY1684" s="65"/>
      <c r="CZ1684" s="65"/>
      <c r="DA1684" s="65"/>
      <c r="DB1684" s="65"/>
      <c r="DC1684" s="65"/>
      <c r="DD1684" s="65"/>
      <c r="DE1684" s="65"/>
      <c r="DF1684" s="65"/>
      <c r="DG1684" s="65"/>
      <c r="DH1684" s="65"/>
      <c r="DI1684" s="65"/>
      <c r="DJ1684" s="65"/>
      <c r="DK1684" s="65"/>
      <c r="DL1684" s="65"/>
      <c r="DM1684" s="65"/>
      <c r="DN1684" s="65"/>
      <c r="DO1684" s="65"/>
      <c r="DP1684" s="65"/>
      <c r="DQ1684" s="65"/>
      <c r="DR1684" s="65"/>
      <c r="DS1684" s="65"/>
      <c r="DT1684" s="65"/>
      <c r="DU1684" s="65"/>
      <c r="DV1684" s="65"/>
      <c r="DW1684" s="65"/>
      <c r="DX1684" s="65"/>
      <c r="DY1684" s="65"/>
      <c r="DZ1684" s="65"/>
      <c r="EA1684" s="65"/>
    </row>
    <row r="1685" spans="1:131" x14ac:dyDescent="0.25">
      <c r="A1685" s="65"/>
      <c r="B1685" s="65"/>
      <c r="C1685" s="65"/>
      <c r="D1685" s="65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65"/>
      <c r="X1685" s="65"/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  <c r="AL1685" s="65"/>
      <c r="AM1685" s="65"/>
      <c r="AN1685" s="65"/>
      <c r="AO1685" s="65"/>
      <c r="AP1685" s="65"/>
      <c r="AQ1685" s="65"/>
      <c r="AR1685" s="65"/>
      <c r="AS1685" s="65"/>
      <c r="AT1685" s="65"/>
      <c r="AU1685" s="65"/>
      <c r="AV1685" s="65"/>
      <c r="AW1685" s="65"/>
      <c r="AX1685" s="65"/>
      <c r="AY1685" s="65"/>
      <c r="AZ1685" s="65"/>
      <c r="BA1685" s="65"/>
      <c r="BB1685" s="65"/>
      <c r="BC1685" s="65"/>
      <c r="BD1685" s="65"/>
      <c r="BE1685" s="65"/>
      <c r="BF1685" s="65"/>
      <c r="BG1685" s="65"/>
      <c r="BH1685" s="65"/>
      <c r="BI1685" s="65"/>
      <c r="BJ1685" s="65"/>
      <c r="BK1685" s="65"/>
      <c r="BL1685" s="65"/>
      <c r="BM1685" s="65"/>
      <c r="BN1685" s="65"/>
      <c r="BO1685" s="65"/>
      <c r="BP1685" s="65"/>
      <c r="BQ1685" s="65"/>
      <c r="BR1685" s="65"/>
      <c r="BS1685" s="65"/>
      <c r="BT1685" s="65"/>
      <c r="BU1685" s="65"/>
      <c r="BV1685" s="65"/>
      <c r="BW1685" s="65"/>
      <c r="BX1685" s="65"/>
      <c r="BY1685" s="65"/>
      <c r="BZ1685" s="65"/>
      <c r="CA1685" s="65"/>
      <c r="CB1685" s="65"/>
      <c r="CC1685" s="65"/>
      <c r="CD1685" s="65"/>
      <c r="CE1685" s="65"/>
      <c r="CF1685" s="65"/>
      <c r="CG1685" s="65"/>
      <c r="CH1685" s="65"/>
      <c r="CI1685" s="65"/>
      <c r="CJ1685" s="65"/>
      <c r="CK1685" s="65"/>
      <c r="CL1685" s="65"/>
      <c r="CM1685" s="65"/>
      <c r="CN1685" s="65"/>
      <c r="CO1685" s="65"/>
      <c r="CP1685" s="65"/>
      <c r="CQ1685" s="65"/>
      <c r="CR1685" s="65"/>
      <c r="CS1685" s="65"/>
      <c r="CT1685" s="65"/>
      <c r="CU1685" s="65"/>
      <c r="CV1685" s="65"/>
      <c r="CW1685" s="65"/>
      <c r="CX1685" s="65"/>
      <c r="CY1685" s="65"/>
      <c r="CZ1685" s="65"/>
      <c r="DA1685" s="65"/>
      <c r="DB1685" s="65"/>
      <c r="DC1685" s="65"/>
      <c r="DD1685" s="65"/>
      <c r="DE1685" s="65"/>
      <c r="DF1685" s="65"/>
      <c r="DG1685" s="65"/>
      <c r="DH1685" s="65"/>
      <c r="DI1685" s="65"/>
      <c r="DJ1685" s="65"/>
      <c r="DK1685" s="65"/>
      <c r="DL1685" s="65"/>
      <c r="DM1685" s="65"/>
      <c r="DN1685" s="65"/>
      <c r="DO1685" s="65"/>
      <c r="DP1685" s="65"/>
      <c r="DQ1685" s="65"/>
      <c r="DR1685" s="65"/>
      <c r="DS1685" s="65"/>
      <c r="DT1685" s="65"/>
      <c r="DU1685" s="65"/>
      <c r="DV1685" s="65"/>
      <c r="DW1685" s="65"/>
      <c r="DX1685" s="65"/>
      <c r="DY1685" s="65"/>
      <c r="DZ1685" s="65"/>
      <c r="EA1685" s="65"/>
    </row>
    <row r="1686" spans="1:131" x14ac:dyDescent="0.25">
      <c r="A1686" s="65"/>
      <c r="B1686" s="65"/>
      <c r="C1686" s="65"/>
      <c r="D1686" s="65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65"/>
      <c r="X1686" s="65"/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  <c r="AL1686" s="65"/>
      <c r="AM1686" s="65"/>
      <c r="AN1686" s="65"/>
      <c r="AO1686" s="65"/>
      <c r="AP1686" s="65"/>
      <c r="AQ1686" s="65"/>
      <c r="AR1686" s="65"/>
      <c r="AS1686" s="65"/>
      <c r="AT1686" s="65"/>
      <c r="AU1686" s="65"/>
      <c r="AV1686" s="65"/>
      <c r="AW1686" s="65"/>
      <c r="AX1686" s="65"/>
      <c r="AY1686" s="65"/>
      <c r="AZ1686" s="65"/>
      <c r="BA1686" s="65"/>
      <c r="BB1686" s="65"/>
      <c r="BC1686" s="65"/>
      <c r="BD1686" s="65"/>
      <c r="BE1686" s="65"/>
      <c r="BF1686" s="65"/>
      <c r="BG1686" s="65"/>
      <c r="BH1686" s="65"/>
      <c r="BI1686" s="65"/>
      <c r="BJ1686" s="65"/>
      <c r="BK1686" s="65"/>
      <c r="BL1686" s="65"/>
      <c r="BM1686" s="65"/>
      <c r="BN1686" s="65"/>
      <c r="BO1686" s="65"/>
      <c r="BP1686" s="65"/>
      <c r="BQ1686" s="65"/>
      <c r="BR1686" s="65"/>
      <c r="BS1686" s="65"/>
      <c r="BT1686" s="65"/>
      <c r="BU1686" s="65"/>
      <c r="BV1686" s="65"/>
      <c r="BW1686" s="65"/>
      <c r="BX1686" s="65"/>
      <c r="BY1686" s="65"/>
      <c r="BZ1686" s="65"/>
      <c r="CA1686" s="65"/>
      <c r="CB1686" s="65"/>
      <c r="CC1686" s="65"/>
      <c r="CD1686" s="65"/>
      <c r="CE1686" s="65"/>
      <c r="CF1686" s="65"/>
      <c r="CG1686" s="65"/>
      <c r="CH1686" s="65"/>
      <c r="CI1686" s="65"/>
      <c r="CJ1686" s="65"/>
      <c r="CK1686" s="65"/>
      <c r="CL1686" s="65"/>
      <c r="CM1686" s="65"/>
      <c r="CN1686" s="65"/>
      <c r="CO1686" s="65"/>
      <c r="CP1686" s="65"/>
      <c r="CQ1686" s="65"/>
      <c r="CR1686" s="65"/>
      <c r="CS1686" s="65"/>
      <c r="CT1686" s="65"/>
      <c r="CU1686" s="65"/>
      <c r="CV1686" s="65"/>
      <c r="CW1686" s="65"/>
      <c r="CX1686" s="65"/>
      <c r="CY1686" s="65"/>
      <c r="CZ1686" s="65"/>
      <c r="DA1686" s="65"/>
      <c r="DB1686" s="65"/>
      <c r="DC1686" s="65"/>
      <c r="DD1686" s="65"/>
      <c r="DE1686" s="65"/>
      <c r="DF1686" s="65"/>
      <c r="DG1686" s="65"/>
      <c r="DH1686" s="65"/>
      <c r="DI1686" s="65"/>
      <c r="DJ1686" s="65"/>
      <c r="DK1686" s="65"/>
      <c r="DL1686" s="65"/>
      <c r="DM1686" s="65"/>
      <c r="DN1686" s="65"/>
      <c r="DO1686" s="65"/>
      <c r="DP1686" s="65"/>
      <c r="DQ1686" s="65"/>
      <c r="DR1686" s="65"/>
      <c r="DS1686" s="65"/>
      <c r="DT1686" s="65"/>
      <c r="DU1686" s="65"/>
      <c r="DV1686" s="65"/>
      <c r="DW1686" s="65"/>
      <c r="DX1686" s="65"/>
      <c r="DY1686" s="65"/>
      <c r="DZ1686" s="65"/>
      <c r="EA1686" s="65"/>
    </row>
    <row r="1687" spans="1:131" x14ac:dyDescent="0.25">
      <c r="A1687" s="65"/>
      <c r="B1687" s="65"/>
      <c r="C1687" s="65"/>
      <c r="D1687" s="65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65"/>
      <c r="X1687" s="65"/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  <c r="AL1687" s="65"/>
      <c r="AM1687" s="65"/>
      <c r="AN1687" s="65"/>
      <c r="AO1687" s="65"/>
      <c r="AP1687" s="65"/>
      <c r="AQ1687" s="65"/>
      <c r="AR1687" s="65"/>
      <c r="AS1687" s="65"/>
      <c r="AT1687" s="65"/>
      <c r="AU1687" s="65"/>
      <c r="AV1687" s="65"/>
      <c r="AW1687" s="65"/>
      <c r="AX1687" s="65"/>
      <c r="AY1687" s="65"/>
      <c r="AZ1687" s="65"/>
      <c r="BA1687" s="65"/>
      <c r="BB1687" s="65"/>
      <c r="BC1687" s="65"/>
      <c r="BD1687" s="65"/>
      <c r="BE1687" s="65"/>
      <c r="BF1687" s="65"/>
      <c r="BG1687" s="65"/>
      <c r="BH1687" s="65"/>
      <c r="BI1687" s="65"/>
      <c r="BJ1687" s="65"/>
      <c r="BK1687" s="65"/>
      <c r="BL1687" s="65"/>
      <c r="BM1687" s="65"/>
      <c r="BN1687" s="65"/>
      <c r="BO1687" s="65"/>
      <c r="BP1687" s="65"/>
      <c r="BQ1687" s="65"/>
      <c r="BR1687" s="65"/>
      <c r="BS1687" s="65"/>
      <c r="BT1687" s="65"/>
      <c r="BU1687" s="65"/>
      <c r="BV1687" s="65"/>
      <c r="BW1687" s="65"/>
      <c r="BX1687" s="65"/>
      <c r="BY1687" s="65"/>
      <c r="BZ1687" s="65"/>
      <c r="CA1687" s="65"/>
      <c r="CB1687" s="65"/>
      <c r="CC1687" s="65"/>
      <c r="CD1687" s="65"/>
      <c r="CE1687" s="65"/>
      <c r="CF1687" s="65"/>
      <c r="CG1687" s="65"/>
      <c r="CH1687" s="65"/>
      <c r="CI1687" s="65"/>
      <c r="CJ1687" s="65"/>
      <c r="CK1687" s="65"/>
      <c r="CL1687" s="65"/>
      <c r="CM1687" s="65"/>
      <c r="CN1687" s="65"/>
      <c r="CO1687" s="65"/>
      <c r="CP1687" s="65"/>
      <c r="CQ1687" s="65"/>
      <c r="CR1687" s="65"/>
      <c r="CS1687" s="65"/>
      <c r="CT1687" s="65"/>
      <c r="CU1687" s="65"/>
      <c r="CV1687" s="65"/>
      <c r="CW1687" s="65"/>
      <c r="CX1687" s="65"/>
      <c r="CY1687" s="65"/>
      <c r="CZ1687" s="65"/>
      <c r="DA1687" s="65"/>
      <c r="DB1687" s="65"/>
      <c r="DC1687" s="65"/>
      <c r="DD1687" s="65"/>
      <c r="DE1687" s="65"/>
      <c r="DF1687" s="65"/>
      <c r="DG1687" s="65"/>
      <c r="DH1687" s="65"/>
      <c r="DI1687" s="65"/>
      <c r="DJ1687" s="65"/>
      <c r="DK1687" s="65"/>
      <c r="DL1687" s="65"/>
      <c r="DM1687" s="65"/>
      <c r="DN1687" s="65"/>
      <c r="DO1687" s="65"/>
      <c r="DP1687" s="65"/>
      <c r="DQ1687" s="65"/>
      <c r="DR1687" s="65"/>
      <c r="DS1687" s="65"/>
      <c r="DT1687" s="65"/>
      <c r="DU1687" s="65"/>
      <c r="DV1687" s="65"/>
      <c r="DW1687" s="65"/>
      <c r="DX1687" s="65"/>
      <c r="DY1687" s="65"/>
      <c r="DZ1687" s="65"/>
      <c r="EA1687" s="65"/>
    </row>
    <row r="1688" spans="1:131" x14ac:dyDescent="0.25">
      <c r="A1688" s="65"/>
      <c r="B1688" s="65"/>
      <c r="C1688" s="65"/>
      <c r="D1688" s="65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65"/>
      <c r="X1688" s="65"/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  <c r="AL1688" s="65"/>
      <c r="AM1688" s="65"/>
      <c r="AN1688" s="65"/>
      <c r="AO1688" s="65"/>
      <c r="AP1688" s="65"/>
      <c r="AQ1688" s="65"/>
      <c r="AR1688" s="65"/>
      <c r="AS1688" s="65"/>
      <c r="AT1688" s="65"/>
      <c r="AU1688" s="65"/>
      <c r="AV1688" s="65"/>
      <c r="AW1688" s="65"/>
      <c r="AX1688" s="65"/>
      <c r="AY1688" s="65"/>
      <c r="AZ1688" s="65"/>
      <c r="BA1688" s="65"/>
      <c r="BB1688" s="65"/>
      <c r="BC1688" s="65"/>
      <c r="BD1688" s="65"/>
      <c r="BE1688" s="65"/>
      <c r="BF1688" s="65"/>
      <c r="BG1688" s="65"/>
      <c r="BH1688" s="65"/>
      <c r="BI1688" s="65"/>
      <c r="BJ1688" s="65"/>
      <c r="BK1688" s="65"/>
      <c r="BL1688" s="65"/>
      <c r="BM1688" s="65"/>
      <c r="BN1688" s="65"/>
      <c r="BO1688" s="65"/>
      <c r="BP1688" s="65"/>
      <c r="BQ1688" s="65"/>
      <c r="BR1688" s="65"/>
      <c r="BS1688" s="65"/>
      <c r="BT1688" s="65"/>
      <c r="BU1688" s="65"/>
      <c r="BV1688" s="65"/>
      <c r="BW1688" s="65"/>
      <c r="BX1688" s="65"/>
      <c r="BY1688" s="65"/>
      <c r="BZ1688" s="65"/>
      <c r="CA1688" s="65"/>
      <c r="CB1688" s="65"/>
      <c r="CC1688" s="65"/>
      <c r="CD1688" s="65"/>
      <c r="CE1688" s="65"/>
      <c r="CF1688" s="65"/>
      <c r="CG1688" s="65"/>
      <c r="CH1688" s="65"/>
      <c r="CI1688" s="65"/>
      <c r="CJ1688" s="65"/>
      <c r="CK1688" s="65"/>
      <c r="CL1688" s="65"/>
      <c r="CM1688" s="65"/>
      <c r="CN1688" s="65"/>
      <c r="CO1688" s="65"/>
      <c r="CP1688" s="65"/>
      <c r="CQ1688" s="65"/>
      <c r="CR1688" s="65"/>
      <c r="CS1688" s="65"/>
      <c r="CT1688" s="65"/>
      <c r="CU1688" s="65"/>
      <c r="CV1688" s="65"/>
      <c r="CW1688" s="65"/>
      <c r="CX1688" s="65"/>
      <c r="CY1688" s="65"/>
      <c r="CZ1688" s="65"/>
      <c r="DA1688" s="65"/>
      <c r="DB1688" s="65"/>
      <c r="DC1688" s="65"/>
      <c r="DD1688" s="65"/>
      <c r="DE1688" s="65"/>
      <c r="DF1688" s="65"/>
      <c r="DG1688" s="65"/>
      <c r="DH1688" s="65"/>
      <c r="DI1688" s="65"/>
      <c r="DJ1688" s="65"/>
      <c r="DK1688" s="65"/>
      <c r="DL1688" s="65"/>
      <c r="DM1688" s="65"/>
      <c r="DN1688" s="65"/>
      <c r="DO1688" s="65"/>
      <c r="DP1688" s="65"/>
      <c r="DQ1688" s="65"/>
      <c r="DR1688" s="65"/>
      <c r="DS1688" s="65"/>
      <c r="DT1688" s="65"/>
      <c r="DU1688" s="65"/>
      <c r="DV1688" s="65"/>
      <c r="DW1688" s="65"/>
      <c r="DX1688" s="65"/>
      <c r="DY1688" s="65"/>
      <c r="DZ1688" s="65"/>
      <c r="EA1688" s="65"/>
    </row>
    <row r="1689" spans="1:131" x14ac:dyDescent="0.25">
      <c r="A1689" s="65"/>
      <c r="B1689" s="65"/>
      <c r="C1689" s="65"/>
      <c r="D1689" s="65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65"/>
      <c r="X1689" s="65"/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  <c r="AL1689" s="65"/>
      <c r="AM1689" s="65"/>
      <c r="AN1689" s="65"/>
      <c r="AO1689" s="65"/>
      <c r="AP1689" s="65"/>
      <c r="AQ1689" s="65"/>
      <c r="AR1689" s="65"/>
      <c r="AS1689" s="65"/>
      <c r="AT1689" s="65"/>
      <c r="AU1689" s="65"/>
      <c r="AV1689" s="65"/>
      <c r="AW1689" s="65"/>
      <c r="AX1689" s="65"/>
      <c r="AY1689" s="65"/>
      <c r="AZ1689" s="65"/>
      <c r="BA1689" s="65"/>
      <c r="BB1689" s="65"/>
      <c r="BC1689" s="65"/>
      <c r="BD1689" s="65"/>
      <c r="BE1689" s="65"/>
      <c r="BF1689" s="65"/>
      <c r="BG1689" s="65"/>
      <c r="BH1689" s="65"/>
      <c r="BI1689" s="65"/>
      <c r="BJ1689" s="65"/>
      <c r="BK1689" s="65"/>
      <c r="BL1689" s="65"/>
      <c r="BM1689" s="65"/>
      <c r="BN1689" s="65"/>
      <c r="BO1689" s="65"/>
      <c r="BP1689" s="65"/>
      <c r="BQ1689" s="65"/>
      <c r="BR1689" s="65"/>
      <c r="BS1689" s="65"/>
      <c r="BT1689" s="65"/>
      <c r="BU1689" s="65"/>
      <c r="BV1689" s="65"/>
      <c r="BW1689" s="65"/>
      <c r="BX1689" s="65"/>
      <c r="BY1689" s="65"/>
      <c r="BZ1689" s="65"/>
      <c r="CA1689" s="65"/>
      <c r="CB1689" s="65"/>
      <c r="CC1689" s="65"/>
      <c r="CD1689" s="65"/>
      <c r="CE1689" s="65"/>
      <c r="CF1689" s="65"/>
      <c r="CG1689" s="65"/>
      <c r="CH1689" s="65"/>
      <c r="CI1689" s="65"/>
      <c r="CJ1689" s="65"/>
      <c r="CK1689" s="65"/>
      <c r="CL1689" s="65"/>
      <c r="CM1689" s="65"/>
      <c r="CN1689" s="65"/>
      <c r="CO1689" s="65"/>
      <c r="CP1689" s="65"/>
      <c r="CQ1689" s="65"/>
      <c r="CR1689" s="65"/>
      <c r="CS1689" s="65"/>
      <c r="CT1689" s="65"/>
      <c r="CU1689" s="65"/>
      <c r="CV1689" s="65"/>
      <c r="CW1689" s="65"/>
      <c r="CX1689" s="65"/>
      <c r="CY1689" s="65"/>
      <c r="CZ1689" s="65"/>
      <c r="DA1689" s="65"/>
      <c r="DB1689" s="65"/>
      <c r="DC1689" s="65"/>
      <c r="DD1689" s="65"/>
      <c r="DE1689" s="65"/>
      <c r="DF1689" s="65"/>
      <c r="DG1689" s="65"/>
      <c r="DH1689" s="65"/>
      <c r="DI1689" s="65"/>
      <c r="DJ1689" s="65"/>
      <c r="DK1689" s="65"/>
      <c r="DL1689" s="65"/>
      <c r="DM1689" s="65"/>
      <c r="DN1689" s="65"/>
      <c r="DO1689" s="65"/>
      <c r="DP1689" s="65"/>
      <c r="DQ1689" s="65"/>
      <c r="DR1689" s="65"/>
      <c r="DS1689" s="65"/>
      <c r="DT1689" s="65"/>
      <c r="DU1689" s="65"/>
      <c r="DV1689" s="65"/>
      <c r="DW1689" s="65"/>
      <c r="DX1689" s="65"/>
      <c r="DY1689" s="65"/>
      <c r="DZ1689" s="65"/>
      <c r="EA1689" s="65"/>
    </row>
    <row r="1690" spans="1:131" x14ac:dyDescent="0.25">
      <c r="A1690" s="65"/>
      <c r="B1690" s="65"/>
      <c r="C1690" s="65"/>
      <c r="D1690" s="65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65"/>
      <c r="X1690" s="65"/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  <c r="AL1690" s="65"/>
      <c r="AM1690" s="65"/>
      <c r="AN1690" s="65"/>
      <c r="AO1690" s="65"/>
      <c r="AP1690" s="65"/>
      <c r="AQ1690" s="65"/>
      <c r="AR1690" s="65"/>
      <c r="AS1690" s="65"/>
      <c r="AT1690" s="65"/>
      <c r="AU1690" s="65"/>
      <c r="AV1690" s="65"/>
      <c r="AW1690" s="65"/>
      <c r="AX1690" s="65"/>
      <c r="AY1690" s="65"/>
      <c r="AZ1690" s="65"/>
      <c r="BA1690" s="65"/>
      <c r="BB1690" s="65"/>
      <c r="BC1690" s="65"/>
      <c r="BD1690" s="65"/>
      <c r="BE1690" s="65"/>
      <c r="BF1690" s="65"/>
      <c r="BG1690" s="65"/>
      <c r="BH1690" s="65"/>
      <c r="BI1690" s="65"/>
      <c r="BJ1690" s="65"/>
      <c r="BK1690" s="65"/>
      <c r="BL1690" s="65"/>
      <c r="BM1690" s="65"/>
      <c r="BN1690" s="65"/>
      <c r="BO1690" s="65"/>
      <c r="BP1690" s="65"/>
      <c r="BQ1690" s="65"/>
      <c r="BR1690" s="65"/>
      <c r="BS1690" s="65"/>
      <c r="BT1690" s="65"/>
      <c r="BU1690" s="65"/>
      <c r="BV1690" s="65"/>
      <c r="BW1690" s="65"/>
      <c r="BX1690" s="65"/>
      <c r="BY1690" s="65"/>
      <c r="BZ1690" s="65"/>
      <c r="CA1690" s="65"/>
      <c r="CB1690" s="65"/>
      <c r="CC1690" s="65"/>
      <c r="CD1690" s="65"/>
      <c r="CE1690" s="65"/>
      <c r="CF1690" s="65"/>
      <c r="CG1690" s="65"/>
      <c r="CH1690" s="65"/>
      <c r="CI1690" s="65"/>
      <c r="CJ1690" s="65"/>
      <c r="CK1690" s="65"/>
      <c r="CL1690" s="65"/>
      <c r="CM1690" s="65"/>
      <c r="CN1690" s="65"/>
      <c r="CO1690" s="65"/>
      <c r="CP1690" s="65"/>
      <c r="CQ1690" s="65"/>
      <c r="CR1690" s="65"/>
      <c r="CS1690" s="65"/>
      <c r="CT1690" s="65"/>
      <c r="CU1690" s="65"/>
      <c r="CV1690" s="65"/>
      <c r="CW1690" s="65"/>
      <c r="CX1690" s="65"/>
      <c r="CY1690" s="65"/>
      <c r="CZ1690" s="65"/>
      <c r="DA1690" s="65"/>
      <c r="DB1690" s="65"/>
      <c r="DC1690" s="65"/>
      <c r="DD1690" s="65"/>
      <c r="DE1690" s="65"/>
      <c r="DF1690" s="65"/>
      <c r="DG1690" s="65"/>
      <c r="DH1690" s="65"/>
      <c r="DI1690" s="65"/>
      <c r="DJ1690" s="65"/>
      <c r="DK1690" s="65"/>
      <c r="DL1690" s="65"/>
      <c r="DM1690" s="65"/>
      <c r="DN1690" s="65"/>
      <c r="DO1690" s="65"/>
      <c r="DP1690" s="65"/>
      <c r="DQ1690" s="65"/>
      <c r="DR1690" s="65"/>
      <c r="DS1690" s="65"/>
      <c r="DT1690" s="65"/>
      <c r="DU1690" s="65"/>
      <c r="DV1690" s="65"/>
      <c r="DW1690" s="65"/>
      <c r="DX1690" s="65"/>
      <c r="DY1690" s="65"/>
      <c r="DZ1690" s="65"/>
      <c r="EA1690" s="65"/>
    </row>
    <row r="1691" spans="1:131" x14ac:dyDescent="0.25">
      <c r="A1691" s="65"/>
      <c r="B1691" s="65"/>
      <c r="C1691" s="65"/>
      <c r="D1691" s="65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65"/>
      <c r="X1691" s="65"/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  <c r="AL1691" s="65"/>
      <c r="AM1691" s="65"/>
      <c r="AN1691" s="65"/>
      <c r="AO1691" s="65"/>
      <c r="AP1691" s="65"/>
      <c r="AQ1691" s="65"/>
      <c r="AR1691" s="65"/>
      <c r="AS1691" s="65"/>
      <c r="AT1691" s="65"/>
      <c r="AU1691" s="65"/>
      <c r="AV1691" s="65"/>
      <c r="AW1691" s="65"/>
      <c r="AX1691" s="65"/>
      <c r="AY1691" s="65"/>
      <c r="AZ1691" s="65"/>
      <c r="BA1691" s="65"/>
      <c r="BB1691" s="65"/>
      <c r="BC1691" s="65"/>
      <c r="BD1691" s="65"/>
      <c r="BE1691" s="65"/>
      <c r="BF1691" s="65"/>
      <c r="BG1691" s="65"/>
      <c r="BH1691" s="65"/>
      <c r="BI1691" s="65"/>
      <c r="BJ1691" s="65"/>
      <c r="BK1691" s="65"/>
      <c r="BL1691" s="65"/>
      <c r="BM1691" s="65"/>
      <c r="BN1691" s="65"/>
      <c r="BO1691" s="65"/>
      <c r="BP1691" s="65"/>
      <c r="BQ1691" s="65"/>
      <c r="BR1691" s="65"/>
      <c r="BS1691" s="65"/>
      <c r="BT1691" s="65"/>
      <c r="BU1691" s="65"/>
      <c r="BV1691" s="65"/>
      <c r="BW1691" s="65"/>
      <c r="BX1691" s="65"/>
      <c r="BY1691" s="65"/>
      <c r="BZ1691" s="65"/>
      <c r="CA1691" s="65"/>
      <c r="CB1691" s="65"/>
      <c r="CC1691" s="65"/>
      <c r="CD1691" s="65"/>
      <c r="CE1691" s="65"/>
      <c r="CF1691" s="65"/>
      <c r="CG1691" s="65"/>
      <c r="CH1691" s="65"/>
      <c r="CI1691" s="65"/>
      <c r="CJ1691" s="65"/>
      <c r="CK1691" s="65"/>
      <c r="CL1691" s="65"/>
      <c r="CM1691" s="65"/>
      <c r="CN1691" s="65"/>
      <c r="CO1691" s="65"/>
      <c r="CP1691" s="65"/>
      <c r="CQ1691" s="65"/>
      <c r="CR1691" s="65"/>
      <c r="CS1691" s="65"/>
      <c r="CT1691" s="65"/>
      <c r="CU1691" s="65"/>
      <c r="CV1691" s="65"/>
      <c r="CW1691" s="65"/>
      <c r="CX1691" s="65"/>
      <c r="CY1691" s="65"/>
      <c r="CZ1691" s="65"/>
      <c r="DA1691" s="65"/>
      <c r="DB1691" s="65"/>
      <c r="DC1691" s="65"/>
      <c r="DD1691" s="65"/>
      <c r="DE1691" s="65"/>
      <c r="DF1691" s="65"/>
      <c r="DG1691" s="65"/>
      <c r="DH1691" s="65"/>
      <c r="DI1691" s="65"/>
      <c r="DJ1691" s="65"/>
      <c r="DK1691" s="65"/>
      <c r="DL1691" s="65"/>
      <c r="DM1691" s="65"/>
      <c r="DN1691" s="65"/>
      <c r="DO1691" s="65"/>
      <c r="DP1691" s="65"/>
      <c r="DQ1691" s="65"/>
      <c r="DR1691" s="65"/>
      <c r="DS1691" s="65"/>
      <c r="DT1691" s="65"/>
      <c r="DU1691" s="65"/>
      <c r="DV1691" s="65"/>
      <c r="DW1691" s="65"/>
      <c r="DX1691" s="65"/>
      <c r="DY1691" s="65"/>
      <c r="DZ1691" s="65"/>
      <c r="EA1691" s="65"/>
    </row>
    <row r="1692" spans="1:131" x14ac:dyDescent="0.25">
      <c r="A1692" s="65"/>
      <c r="B1692" s="65"/>
      <c r="C1692" s="65"/>
      <c r="D1692" s="65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65"/>
      <c r="X1692" s="65"/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  <c r="AL1692" s="65"/>
      <c r="AM1692" s="65"/>
      <c r="AN1692" s="65"/>
      <c r="AO1692" s="65"/>
      <c r="AP1692" s="65"/>
      <c r="AQ1692" s="65"/>
      <c r="AR1692" s="65"/>
      <c r="AS1692" s="65"/>
      <c r="AT1692" s="65"/>
      <c r="AU1692" s="65"/>
      <c r="AV1692" s="65"/>
      <c r="AW1692" s="65"/>
      <c r="AX1692" s="65"/>
      <c r="AY1692" s="65"/>
      <c r="AZ1692" s="65"/>
      <c r="BA1692" s="65"/>
      <c r="BB1692" s="65"/>
      <c r="BC1692" s="65"/>
      <c r="BD1692" s="65"/>
      <c r="BE1692" s="65"/>
      <c r="BF1692" s="65"/>
      <c r="BG1692" s="65"/>
      <c r="BH1692" s="65"/>
      <c r="BI1692" s="65"/>
      <c r="BJ1692" s="65"/>
      <c r="BK1692" s="65"/>
      <c r="BL1692" s="65"/>
      <c r="BM1692" s="65"/>
      <c r="BN1692" s="65"/>
      <c r="BO1692" s="65"/>
      <c r="BP1692" s="65"/>
      <c r="BQ1692" s="65"/>
      <c r="BR1692" s="65"/>
      <c r="BS1692" s="65"/>
      <c r="BT1692" s="65"/>
      <c r="BU1692" s="65"/>
      <c r="BV1692" s="65"/>
      <c r="BW1692" s="65"/>
      <c r="BX1692" s="65"/>
      <c r="BY1692" s="65"/>
      <c r="BZ1692" s="65"/>
      <c r="CA1692" s="65"/>
      <c r="CB1692" s="65"/>
      <c r="CC1692" s="65"/>
      <c r="CD1692" s="65"/>
      <c r="CE1692" s="65"/>
      <c r="CF1692" s="65"/>
      <c r="CG1692" s="65"/>
      <c r="CH1692" s="65"/>
      <c r="CI1692" s="65"/>
      <c r="CJ1692" s="65"/>
      <c r="CK1692" s="65"/>
      <c r="CL1692" s="65"/>
      <c r="CM1692" s="65"/>
      <c r="CN1692" s="65"/>
      <c r="CO1692" s="65"/>
      <c r="CP1692" s="65"/>
      <c r="CQ1692" s="65"/>
      <c r="CR1692" s="65"/>
      <c r="CS1692" s="65"/>
      <c r="CT1692" s="65"/>
      <c r="CU1692" s="65"/>
      <c r="CV1692" s="65"/>
      <c r="CW1692" s="65"/>
      <c r="CX1692" s="65"/>
      <c r="CY1692" s="65"/>
      <c r="CZ1692" s="65"/>
      <c r="DA1692" s="65"/>
      <c r="DB1692" s="65"/>
      <c r="DC1692" s="65"/>
      <c r="DD1692" s="65"/>
      <c r="DE1692" s="65"/>
      <c r="DF1692" s="65"/>
      <c r="DG1692" s="65"/>
      <c r="DH1692" s="65"/>
      <c r="DI1692" s="65"/>
      <c r="DJ1692" s="65"/>
      <c r="DK1692" s="65"/>
      <c r="DL1692" s="65"/>
      <c r="DM1692" s="65"/>
      <c r="DN1692" s="65"/>
      <c r="DO1692" s="65"/>
      <c r="DP1692" s="65"/>
      <c r="DQ1692" s="65"/>
      <c r="DR1692" s="65"/>
      <c r="DS1692" s="65"/>
      <c r="DT1692" s="65"/>
      <c r="DU1692" s="65"/>
      <c r="DV1692" s="65"/>
      <c r="DW1692" s="65"/>
      <c r="DX1692" s="65"/>
      <c r="DY1692" s="65"/>
      <c r="DZ1692" s="65"/>
      <c r="EA1692" s="65"/>
    </row>
    <row r="1693" spans="1:131" x14ac:dyDescent="0.25">
      <c r="A1693" s="65"/>
      <c r="B1693" s="65"/>
      <c r="C1693" s="65"/>
      <c r="D1693" s="65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65"/>
      <c r="X1693" s="65"/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  <c r="AL1693" s="65"/>
      <c r="AM1693" s="65"/>
      <c r="AN1693" s="65"/>
      <c r="AO1693" s="65"/>
      <c r="AP1693" s="65"/>
      <c r="AQ1693" s="65"/>
      <c r="AR1693" s="65"/>
      <c r="AS1693" s="65"/>
      <c r="AT1693" s="65"/>
      <c r="AU1693" s="65"/>
      <c r="AV1693" s="65"/>
      <c r="AW1693" s="65"/>
      <c r="AX1693" s="65"/>
      <c r="AY1693" s="65"/>
      <c r="AZ1693" s="65"/>
      <c r="BA1693" s="65"/>
      <c r="BB1693" s="65"/>
      <c r="BC1693" s="65"/>
      <c r="BD1693" s="65"/>
      <c r="BE1693" s="65"/>
      <c r="BF1693" s="65"/>
      <c r="BG1693" s="65"/>
      <c r="BH1693" s="65"/>
      <c r="BI1693" s="65"/>
      <c r="BJ1693" s="65"/>
      <c r="BK1693" s="65"/>
      <c r="BL1693" s="65"/>
      <c r="BM1693" s="65"/>
      <c r="BN1693" s="65"/>
      <c r="BO1693" s="65"/>
      <c r="BP1693" s="65"/>
      <c r="BQ1693" s="65"/>
      <c r="BR1693" s="65"/>
      <c r="BS1693" s="65"/>
      <c r="BT1693" s="65"/>
      <c r="BU1693" s="65"/>
      <c r="BV1693" s="65"/>
      <c r="BW1693" s="65"/>
      <c r="BX1693" s="65"/>
      <c r="BY1693" s="65"/>
      <c r="BZ1693" s="65"/>
      <c r="CA1693" s="65"/>
      <c r="CB1693" s="65"/>
      <c r="CC1693" s="65"/>
      <c r="CD1693" s="65"/>
      <c r="CE1693" s="65"/>
      <c r="CF1693" s="65"/>
      <c r="CG1693" s="65"/>
      <c r="CH1693" s="65"/>
      <c r="CI1693" s="65"/>
      <c r="CJ1693" s="65"/>
      <c r="CK1693" s="65"/>
      <c r="CL1693" s="65"/>
      <c r="CM1693" s="65"/>
      <c r="CN1693" s="65"/>
      <c r="CO1693" s="65"/>
      <c r="CP1693" s="65"/>
      <c r="CQ1693" s="65"/>
      <c r="CR1693" s="65"/>
      <c r="CS1693" s="65"/>
      <c r="CT1693" s="65"/>
      <c r="CU1693" s="65"/>
      <c r="CV1693" s="65"/>
      <c r="CW1693" s="65"/>
      <c r="CX1693" s="65"/>
      <c r="CY1693" s="65"/>
      <c r="CZ1693" s="65"/>
      <c r="DA1693" s="65"/>
      <c r="DB1693" s="65"/>
      <c r="DC1693" s="65"/>
      <c r="DD1693" s="65"/>
      <c r="DE1693" s="65"/>
      <c r="DF1693" s="65"/>
      <c r="DG1693" s="65"/>
      <c r="DH1693" s="65"/>
      <c r="DI1693" s="65"/>
      <c r="DJ1693" s="65"/>
      <c r="DK1693" s="65"/>
      <c r="DL1693" s="65"/>
      <c r="DM1693" s="65"/>
      <c r="DN1693" s="65"/>
      <c r="DO1693" s="65"/>
      <c r="DP1693" s="65"/>
      <c r="DQ1693" s="65"/>
      <c r="DR1693" s="65"/>
      <c r="DS1693" s="65"/>
      <c r="DT1693" s="65"/>
      <c r="DU1693" s="65"/>
      <c r="DV1693" s="65"/>
      <c r="DW1693" s="65"/>
      <c r="DX1693" s="65"/>
      <c r="DY1693" s="65"/>
      <c r="DZ1693" s="65"/>
      <c r="EA1693" s="65"/>
    </row>
    <row r="1694" spans="1:131" x14ac:dyDescent="0.25">
      <c r="A1694" s="65"/>
      <c r="B1694" s="65"/>
      <c r="C1694" s="65"/>
      <c r="D1694" s="65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65"/>
      <c r="X1694" s="65"/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  <c r="AL1694" s="65"/>
      <c r="AM1694" s="65"/>
      <c r="AN1694" s="65"/>
      <c r="AO1694" s="65"/>
      <c r="AP1694" s="65"/>
      <c r="AQ1694" s="65"/>
      <c r="AR1694" s="65"/>
      <c r="AS1694" s="65"/>
      <c r="AT1694" s="65"/>
      <c r="AU1694" s="65"/>
      <c r="AV1694" s="65"/>
      <c r="AW1694" s="65"/>
      <c r="AX1694" s="65"/>
      <c r="AY1694" s="65"/>
      <c r="AZ1694" s="65"/>
      <c r="BA1694" s="65"/>
      <c r="BB1694" s="65"/>
      <c r="BC1694" s="65"/>
      <c r="BD1694" s="65"/>
      <c r="BE1694" s="65"/>
      <c r="BF1694" s="65"/>
      <c r="BG1694" s="65"/>
      <c r="BH1694" s="65"/>
      <c r="BI1694" s="65"/>
      <c r="BJ1694" s="65"/>
      <c r="BK1694" s="65"/>
      <c r="BL1694" s="65"/>
      <c r="BM1694" s="65"/>
      <c r="BN1694" s="65"/>
      <c r="BO1694" s="65"/>
      <c r="BP1694" s="65"/>
      <c r="BQ1694" s="65"/>
      <c r="BR1694" s="65"/>
      <c r="BS1694" s="65"/>
      <c r="BT1694" s="65"/>
      <c r="BU1694" s="65"/>
      <c r="BV1694" s="65"/>
      <c r="BW1694" s="65"/>
      <c r="BX1694" s="65"/>
      <c r="BY1694" s="65"/>
      <c r="BZ1694" s="65"/>
      <c r="CA1694" s="65"/>
      <c r="CB1694" s="65"/>
      <c r="CC1694" s="65"/>
      <c r="CD1694" s="65"/>
      <c r="CE1694" s="65"/>
      <c r="CF1694" s="65"/>
      <c r="CG1694" s="65"/>
      <c r="CH1694" s="65"/>
      <c r="CI1694" s="65"/>
      <c r="CJ1694" s="65"/>
      <c r="CK1694" s="65"/>
      <c r="CL1694" s="65"/>
      <c r="CM1694" s="65"/>
      <c r="CN1694" s="65"/>
      <c r="CO1694" s="65"/>
      <c r="CP1694" s="65"/>
      <c r="CQ1694" s="65"/>
      <c r="CR1694" s="65"/>
      <c r="CS1694" s="65"/>
      <c r="CT1694" s="65"/>
      <c r="CU1694" s="65"/>
      <c r="CV1694" s="65"/>
      <c r="CW1694" s="65"/>
      <c r="CX1694" s="65"/>
      <c r="CY1694" s="65"/>
      <c r="CZ1694" s="65"/>
      <c r="DA1694" s="65"/>
      <c r="DB1694" s="65"/>
      <c r="DC1694" s="65"/>
      <c r="DD1694" s="65"/>
      <c r="DE1694" s="65"/>
      <c r="DF1694" s="65"/>
      <c r="DG1694" s="65"/>
      <c r="DH1694" s="65"/>
      <c r="DI1694" s="65"/>
      <c r="DJ1694" s="65"/>
      <c r="DK1694" s="65"/>
      <c r="DL1694" s="65"/>
      <c r="DM1694" s="65"/>
      <c r="DN1694" s="65"/>
      <c r="DO1694" s="65"/>
      <c r="DP1694" s="65"/>
      <c r="DQ1694" s="65"/>
      <c r="DR1694" s="65"/>
      <c r="DS1694" s="65"/>
      <c r="DT1694" s="65"/>
      <c r="DU1694" s="65"/>
      <c r="DV1694" s="65"/>
      <c r="DW1694" s="65"/>
      <c r="DX1694" s="65"/>
      <c r="DY1694" s="65"/>
      <c r="DZ1694" s="65"/>
      <c r="EA1694" s="65"/>
    </row>
    <row r="1695" spans="1:131" x14ac:dyDescent="0.25">
      <c r="A1695" s="65"/>
      <c r="B1695" s="65"/>
      <c r="C1695" s="65"/>
      <c r="D1695" s="65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65"/>
      <c r="X1695" s="65"/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  <c r="AL1695" s="65"/>
      <c r="AM1695" s="65"/>
      <c r="AN1695" s="65"/>
      <c r="AO1695" s="65"/>
      <c r="AP1695" s="65"/>
      <c r="AQ1695" s="65"/>
      <c r="AR1695" s="65"/>
      <c r="AS1695" s="65"/>
      <c r="AT1695" s="65"/>
      <c r="AU1695" s="65"/>
      <c r="AV1695" s="65"/>
      <c r="AW1695" s="65"/>
      <c r="AX1695" s="65"/>
      <c r="AY1695" s="65"/>
      <c r="AZ1695" s="65"/>
      <c r="BA1695" s="65"/>
      <c r="BB1695" s="65"/>
      <c r="BC1695" s="65"/>
      <c r="BD1695" s="65"/>
      <c r="BE1695" s="65"/>
      <c r="BF1695" s="65"/>
      <c r="BG1695" s="65"/>
      <c r="BH1695" s="65"/>
      <c r="BI1695" s="65"/>
      <c r="BJ1695" s="65"/>
      <c r="BK1695" s="65"/>
      <c r="BL1695" s="65"/>
      <c r="BM1695" s="65"/>
      <c r="BN1695" s="65"/>
      <c r="BO1695" s="65"/>
      <c r="BP1695" s="65"/>
      <c r="BQ1695" s="65"/>
      <c r="BR1695" s="65"/>
      <c r="BS1695" s="65"/>
      <c r="BT1695" s="65"/>
      <c r="BU1695" s="65"/>
      <c r="BV1695" s="65"/>
      <c r="BW1695" s="65"/>
      <c r="BX1695" s="65"/>
      <c r="BY1695" s="65"/>
      <c r="BZ1695" s="65"/>
      <c r="CA1695" s="65"/>
      <c r="CB1695" s="65"/>
      <c r="CC1695" s="65"/>
      <c r="CD1695" s="65"/>
      <c r="CE1695" s="65"/>
      <c r="CF1695" s="65"/>
      <c r="CG1695" s="65"/>
      <c r="CH1695" s="65"/>
      <c r="CI1695" s="65"/>
      <c r="CJ1695" s="65"/>
      <c r="CK1695" s="65"/>
      <c r="CL1695" s="65"/>
      <c r="CM1695" s="65"/>
      <c r="CN1695" s="65"/>
      <c r="CO1695" s="65"/>
      <c r="CP1695" s="65"/>
      <c r="CQ1695" s="65"/>
      <c r="CR1695" s="65"/>
      <c r="CS1695" s="65"/>
      <c r="CT1695" s="65"/>
      <c r="CU1695" s="65"/>
      <c r="CV1695" s="65"/>
      <c r="CW1695" s="65"/>
      <c r="CX1695" s="65"/>
      <c r="CY1695" s="65"/>
      <c r="CZ1695" s="65"/>
      <c r="DA1695" s="65"/>
      <c r="DB1695" s="65"/>
      <c r="DC1695" s="65"/>
      <c r="DD1695" s="65"/>
      <c r="DE1695" s="65"/>
      <c r="DF1695" s="65"/>
      <c r="DG1695" s="65"/>
      <c r="DH1695" s="65"/>
      <c r="DI1695" s="65"/>
      <c r="DJ1695" s="65"/>
      <c r="DK1695" s="65"/>
      <c r="DL1695" s="65"/>
      <c r="DM1695" s="65"/>
      <c r="DN1695" s="65"/>
      <c r="DO1695" s="65"/>
      <c r="DP1695" s="65"/>
      <c r="DQ1695" s="65"/>
      <c r="DR1695" s="65"/>
      <c r="DS1695" s="65"/>
      <c r="DT1695" s="65"/>
      <c r="DU1695" s="65"/>
      <c r="DV1695" s="65"/>
      <c r="DW1695" s="65"/>
      <c r="DX1695" s="65"/>
      <c r="DY1695" s="65"/>
      <c r="DZ1695" s="65"/>
      <c r="EA1695" s="65"/>
    </row>
    <row r="1696" spans="1:131" x14ac:dyDescent="0.25">
      <c r="A1696" s="65"/>
      <c r="B1696" s="65"/>
      <c r="C1696" s="65"/>
      <c r="D1696" s="65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65"/>
      <c r="X1696" s="65"/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  <c r="AL1696" s="65"/>
      <c r="AM1696" s="65"/>
      <c r="AN1696" s="65"/>
      <c r="AO1696" s="65"/>
      <c r="AP1696" s="65"/>
      <c r="AQ1696" s="65"/>
      <c r="AR1696" s="65"/>
      <c r="AS1696" s="65"/>
      <c r="AT1696" s="65"/>
      <c r="AU1696" s="65"/>
      <c r="AV1696" s="65"/>
      <c r="AW1696" s="65"/>
      <c r="AX1696" s="65"/>
      <c r="AY1696" s="65"/>
      <c r="AZ1696" s="65"/>
      <c r="BA1696" s="65"/>
      <c r="BB1696" s="65"/>
      <c r="BC1696" s="65"/>
      <c r="BD1696" s="65"/>
      <c r="BE1696" s="65"/>
      <c r="BF1696" s="65"/>
      <c r="BG1696" s="65"/>
      <c r="BH1696" s="65"/>
      <c r="BI1696" s="65"/>
      <c r="BJ1696" s="65"/>
      <c r="BK1696" s="65"/>
      <c r="BL1696" s="65"/>
      <c r="BM1696" s="65"/>
      <c r="BN1696" s="65"/>
      <c r="BO1696" s="65"/>
      <c r="BP1696" s="65"/>
      <c r="BQ1696" s="65"/>
      <c r="BR1696" s="65"/>
      <c r="BS1696" s="65"/>
      <c r="BT1696" s="65"/>
      <c r="BU1696" s="65"/>
      <c r="BV1696" s="65"/>
      <c r="BW1696" s="65"/>
      <c r="BX1696" s="65"/>
      <c r="BY1696" s="65"/>
      <c r="BZ1696" s="65"/>
      <c r="CA1696" s="65"/>
      <c r="CB1696" s="65"/>
      <c r="CC1696" s="65"/>
      <c r="CD1696" s="65"/>
      <c r="CE1696" s="65"/>
      <c r="CF1696" s="65"/>
      <c r="CG1696" s="65"/>
      <c r="CH1696" s="65"/>
      <c r="CI1696" s="65"/>
      <c r="CJ1696" s="65"/>
      <c r="CK1696" s="65"/>
      <c r="CL1696" s="65"/>
      <c r="CM1696" s="65"/>
      <c r="CN1696" s="65"/>
      <c r="CO1696" s="65"/>
      <c r="CP1696" s="65"/>
      <c r="CQ1696" s="65"/>
      <c r="CR1696" s="65"/>
      <c r="CS1696" s="65"/>
      <c r="CT1696" s="65"/>
      <c r="CU1696" s="65"/>
      <c r="CV1696" s="65"/>
      <c r="CW1696" s="65"/>
      <c r="CX1696" s="65"/>
      <c r="CY1696" s="65"/>
      <c r="CZ1696" s="65"/>
      <c r="DA1696" s="65"/>
      <c r="DB1696" s="65"/>
      <c r="DC1696" s="65"/>
      <c r="DD1696" s="65"/>
      <c r="DE1696" s="65"/>
      <c r="DF1696" s="65"/>
      <c r="DG1696" s="65"/>
      <c r="DH1696" s="65"/>
      <c r="DI1696" s="65"/>
      <c r="DJ1696" s="65"/>
      <c r="DK1696" s="65"/>
      <c r="DL1696" s="65"/>
      <c r="DM1696" s="65"/>
      <c r="DN1696" s="65"/>
      <c r="DO1696" s="65"/>
      <c r="DP1696" s="65"/>
      <c r="DQ1696" s="65"/>
      <c r="DR1696" s="65"/>
      <c r="DS1696" s="65"/>
      <c r="DT1696" s="65"/>
      <c r="DU1696" s="65"/>
      <c r="DV1696" s="65"/>
      <c r="DW1696" s="65"/>
      <c r="DX1696" s="65"/>
      <c r="DY1696" s="65"/>
      <c r="DZ1696" s="65"/>
      <c r="EA1696" s="65"/>
    </row>
    <row r="1697" spans="1:131" x14ac:dyDescent="0.25">
      <c r="A1697" s="65"/>
      <c r="B1697" s="65"/>
      <c r="C1697" s="65"/>
      <c r="D1697" s="65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65"/>
      <c r="X1697" s="65"/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  <c r="AL1697" s="65"/>
      <c r="AM1697" s="65"/>
      <c r="AN1697" s="65"/>
      <c r="AO1697" s="65"/>
      <c r="AP1697" s="65"/>
      <c r="AQ1697" s="65"/>
      <c r="AR1697" s="65"/>
      <c r="AS1697" s="65"/>
      <c r="AT1697" s="65"/>
      <c r="AU1697" s="65"/>
      <c r="AV1697" s="65"/>
      <c r="AW1697" s="65"/>
      <c r="AX1697" s="65"/>
      <c r="AY1697" s="65"/>
      <c r="AZ1697" s="65"/>
      <c r="BA1697" s="65"/>
      <c r="BB1697" s="65"/>
      <c r="BC1697" s="65"/>
      <c r="BD1697" s="65"/>
      <c r="BE1697" s="65"/>
      <c r="BF1697" s="65"/>
      <c r="BG1697" s="65"/>
      <c r="BH1697" s="65"/>
      <c r="BI1697" s="65"/>
      <c r="BJ1697" s="65"/>
      <c r="BK1697" s="65"/>
      <c r="BL1697" s="65"/>
      <c r="BM1697" s="65"/>
      <c r="BN1697" s="65"/>
      <c r="BO1697" s="65"/>
      <c r="BP1697" s="65"/>
      <c r="BQ1697" s="65"/>
      <c r="BR1697" s="65"/>
      <c r="BS1697" s="65"/>
      <c r="BT1697" s="65"/>
      <c r="BU1697" s="65"/>
      <c r="BV1697" s="65"/>
      <c r="BW1697" s="65"/>
      <c r="BX1697" s="65"/>
      <c r="BY1697" s="65"/>
      <c r="BZ1697" s="65"/>
      <c r="CA1697" s="65"/>
      <c r="CB1697" s="65"/>
      <c r="CC1697" s="65"/>
      <c r="CD1697" s="65"/>
      <c r="CE1697" s="65"/>
      <c r="CF1697" s="65"/>
      <c r="CG1697" s="65"/>
      <c r="CH1697" s="65"/>
      <c r="CI1697" s="65"/>
      <c r="CJ1697" s="65"/>
      <c r="CK1697" s="65"/>
      <c r="CL1697" s="65"/>
      <c r="CM1697" s="65"/>
      <c r="CN1697" s="65"/>
      <c r="CO1697" s="65"/>
      <c r="CP1697" s="65"/>
      <c r="CQ1697" s="65"/>
      <c r="CR1697" s="65"/>
      <c r="CS1697" s="65"/>
      <c r="CT1697" s="65"/>
      <c r="CU1697" s="65"/>
      <c r="CV1697" s="65"/>
      <c r="CW1697" s="65"/>
      <c r="CX1697" s="65"/>
      <c r="CY1697" s="65"/>
      <c r="CZ1697" s="65"/>
      <c r="DA1697" s="65"/>
      <c r="DB1697" s="65"/>
      <c r="DC1697" s="65"/>
      <c r="DD1697" s="65"/>
      <c r="DE1697" s="65"/>
      <c r="DF1697" s="65"/>
      <c r="DG1697" s="65"/>
      <c r="DH1697" s="65"/>
      <c r="DI1697" s="65"/>
      <c r="DJ1697" s="65"/>
      <c r="DK1697" s="65"/>
      <c r="DL1697" s="65"/>
      <c r="DM1697" s="65"/>
      <c r="DN1697" s="65"/>
      <c r="DO1697" s="65"/>
      <c r="DP1697" s="65"/>
      <c r="DQ1697" s="65"/>
      <c r="DR1697" s="65"/>
      <c r="DS1697" s="65"/>
      <c r="DT1697" s="65"/>
      <c r="DU1697" s="65"/>
      <c r="DV1697" s="65"/>
      <c r="DW1697" s="65"/>
      <c r="DX1697" s="65"/>
      <c r="DY1697" s="65"/>
      <c r="DZ1697" s="65"/>
      <c r="EA1697" s="65"/>
    </row>
    <row r="1698" spans="1:131" x14ac:dyDescent="0.25">
      <c r="A1698" s="65"/>
      <c r="B1698" s="65"/>
      <c r="C1698" s="65"/>
      <c r="D1698" s="65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65"/>
      <c r="X1698" s="65"/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  <c r="AL1698" s="65"/>
      <c r="AM1698" s="65"/>
      <c r="AN1698" s="65"/>
      <c r="AO1698" s="65"/>
      <c r="AP1698" s="65"/>
      <c r="AQ1698" s="65"/>
      <c r="AR1698" s="65"/>
      <c r="AS1698" s="65"/>
      <c r="AT1698" s="65"/>
      <c r="AU1698" s="65"/>
      <c r="AV1698" s="65"/>
      <c r="AW1698" s="65"/>
      <c r="AX1698" s="65"/>
      <c r="AY1698" s="65"/>
      <c r="AZ1698" s="65"/>
      <c r="BA1698" s="65"/>
      <c r="BB1698" s="65"/>
      <c r="BC1698" s="65"/>
      <c r="BD1698" s="65"/>
      <c r="BE1698" s="65"/>
      <c r="BF1698" s="65"/>
      <c r="BG1698" s="65"/>
      <c r="BH1698" s="65"/>
      <c r="BI1698" s="65"/>
      <c r="BJ1698" s="65"/>
      <c r="BK1698" s="65"/>
      <c r="BL1698" s="65"/>
      <c r="BM1698" s="65"/>
      <c r="BN1698" s="65"/>
      <c r="BO1698" s="65"/>
      <c r="BP1698" s="65"/>
      <c r="BQ1698" s="65"/>
      <c r="BR1698" s="65"/>
      <c r="BS1698" s="65"/>
      <c r="BT1698" s="65"/>
      <c r="BU1698" s="65"/>
      <c r="BV1698" s="65"/>
      <c r="BW1698" s="65"/>
      <c r="BX1698" s="65"/>
      <c r="BY1698" s="65"/>
      <c r="BZ1698" s="65"/>
      <c r="CA1698" s="65"/>
      <c r="CB1698" s="65"/>
      <c r="CC1698" s="65"/>
      <c r="CD1698" s="65"/>
      <c r="CE1698" s="65"/>
      <c r="CF1698" s="65"/>
      <c r="CG1698" s="65"/>
      <c r="CH1698" s="65"/>
      <c r="CI1698" s="65"/>
      <c r="CJ1698" s="65"/>
      <c r="CK1698" s="65"/>
      <c r="CL1698" s="65"/>
      <c r="CM1698" s="65"/>
      <c r="CN1698" s="65"/>
      <c r="CO1698" s="65"/>
      <c r="CP1698" s="65"/>
      <c r="CQ1698" s="65"/>
      <c r="CR1698" s="65"/>
      <c r="CS1698" s="65"/>
      <c r="CT1698" s="65"/>
      <c r="CU1698" s="65"/>
      <c r="CV1698" s="65"/>
      <c r="CW1698" s="65"/>
      <c r="CX1698" s="65"/>
      <c r="CY1698" s="65"/>
      <c r="CZ1698" s="65"/>
      <c r="DA1698" s="65"/>
      <c r="DB1698" s="65"/>
      <c r="DC1698" s="65"/>
      <c r="DD1698" s="65"/>
      <c r="DE1698" s="65"/>
      <c r="DF1698" s="65"/>
      <c r="DG1698" s="65"/>
      <c r="DH1698" s="65"/>
      <c r="DI1698" s="65"/>
      <c r="DJ1698" s="65"/>
      <c r="DK1698" s="65"/>
      <c r="DL1698" s="65"/>
      <c r="DM1698" s="65"/>
      <c r="DN1698" s="65"/>
      <c r="DO1698" s="65"/>
      <c r="DP1698" s="65"/>
      <c r="DQ1698" s="65"/>
      <c r="DR1698" s="65"/>
      <c r="DS1698" s="65"/>
      <c r="DT1698" s="65"/>
      <c r="DU1698" s="65"/>
      <c r="DV1698" s="65"/>
      <c r="DW1698" s="65"/>
      <c r="DX1698" s="65"/>
      <c r="DY1698" s="65"/>
      <c r="DZ1698" s="65"/>
      <c r="EA1698" s="65"/>
    </row>
    <row r="1699" spans="1:131" x14ac:dyDescent="0.25">
      <c r="A1699" s="65"/>
      <c r="B1699" s="65"/>
      <c r="C1699" s="65"/>
      <c r="D1699" s="65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65"/>
      <c r="X1699" s="65"/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  <c r="AL1699" s="65"/>
      <c r="AM1699" s="65"/>
      <c r="AN1699" s="65"/>
      <c r="AO1699" s="65"/>
      <c r="AP1699" s="65"/>
      <c r="AQ1699" s="65"/>
      <c r="AR1699" s="65"/>
      <c r="AS1699" s="65"/>
      <c r="AT1699" s="65"/>
      <c r="AU1699" s="65"/>
      <c r="AV1699" s="65"/>
      <c r="AW1699" s="65"/>
      <c r="AX1699" s="65"/>
      <c r="AY1699" s="65"/>
      <c r="AZ1699" s="65"/>
      <c r="BA1699" s="65"/>
      <c r="BB1699" s="65"/>
      <c r="BC1699" s="65"/>
      <c r="BD1699" s="65"/>
      <c r="BE1699" s="65"/>
      <c r="BF1699" s="65"/>
      <c r="BG1699" s="65"/>
      <c r="BH1699" s="65"/>
      <c r="BI1699" s="65"/>
      <c r="BJ1699" s="65"/>
      <c r="BK1699" s="65"/>
      <c r="BL1699" s="65"/>
      <c r="BM1699" s="65"/>
      <c r="BN1699" s="65"/>
      <c r="BO1699" s="65"/>
      <c r="BP1699" s="65"/>
      <c r="BQ1699" s="65"/>
      <c r="BR1699" s="65"/>
      <c r="BS1699" s="65"/>
      <c r="BT1699" s="65"/>
      <c r="BU1699" s="65"/>
      <c r="BV1699" s="65"/>
      <c r="BW1699" s="65"/>
      <c r="BX1699" s="65"/>
      <c r="BY1699" s="65"/>
      <c r="BZ1699" s="65"/>
      <c r="CA1699" s="65"/>
      <c r="CB1699" s="65"/>
      <c r="CC1699" s="65"/>
      <c r="CD1699" s="65"/>
      <c r="CE1699" s="65"/>
      <c r="CF1699" s="65"/>
      <c r="CG1699" s="65"/>
      <c r="CH1699" s="65"/>
      <c r="CI1699" s="65"/>
      <c r="CJ1699" s="65"/>
      <c r="CK1699" s="65"/>
      <c r="CL1699" s="65"/>
      <c r="CM1699" s="65"/>
      <c r="CN1699" s="65"/>
      <c r="CO1699" s="65"/>
      <c r="CP1699" s="65"/>
      <c r="CQ1699" s="65"/>
      <c r="CR1699" s="65"/>
      <c r="CS1699" s="65"/>
      <c r="CT1699" s="65"/>
      <c r="CU1699" s="65"/>
      <c r="CV1699" s="65"/>
      <c r="CW1699" s="65"/>
      <c r="CX1699" s="65"/>
      <c r="CY1699" s="65"/>
      <c r="CZ1699" s="65"/>
      <c r="DA1699" s="65"/>
      <c r="DB1699" s="65"/>
      <c r="DC1699" s="65"/>
      <c r="DD1699" s="65"/>
      <c r="DE1699" s="65"/>
      <c r="DF1699" s="65"/>
      <c r="DG1699" s="65"/>
      <c r="DH1699" s="65"/>
      <c r="DI1699" s="65"/>
      <c r="DJ1699" s="65"/>
      <c r="DK1699" s="65"/>
      <c r="DL1699" s="65"/>
      <c r="DM1699" s="65"/>
      <c r="DN1699" s="65"/>
      <c r="DO1699" s="65"/>
      <c r="DP1699" s="65"/>
      <c r="DQ1699" s="65"/>
      <c r="DR1699" s="65"/>
      <c r="DS1699" s="65"/>
      <c r="DT1699" s="65"/>
      <c r="DU1699" s="65"/>
      <c r="DV1699" s="65"/>
      <c r="DW1699" s="65"/>
      <c r="DX1699" s="65"/>
      <c r="DY1699" s="65"/>
      <c r="DZ1699" s="65"/>
      <c r="EA1699" s="65"/>
    </row>
    <row r="1700" spans="1:131" x14ac:dyDescent="0.25">
      <c r="A1700" s="65"/>
      <c r="B1700" s="65"/>
      <c r="C1700" s="65"/>
      <c r="D1700" s="65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65"/>
      <c r="X1700" s="65"/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  <c r="AL1700" s="65"/>
      <c r="AM1700" s="65"/>
      <c r="AN1700" s="65"/>
      <c r="AO1700" s="65"/>
      <c r="AP1700" s="65"/>
      <c r="AQ1700" s="65"/>
      <c r="AR1700" s="65"/>
      <c r="AS1700" s="65"/>
      <c r="AT1700" s="65"/>
      <c r="AU1700" s="65"/>
      <c r="AV1700" s="65"/>
      <c r="AW1700" s="65"/>
      <c r="AX1700" s="65"/>
      <c r="AY1700" s="65"/>
      <c r="AZ1700" s="65"/>
      <c r="BA1700" s="65"/>
      <c r="BB1700" s="65"/>
      <c r="BC1700" s="65"/>
      <c r="BD1700" s="65"/>
      <c r="BE1700" s="65"/>
      <c r="BF1700" s="65"/>
      <c r="BG1700" s="65"/>
      <c r="BH1700" s="65"/>
      <c r="BI1700" s="65"/>
      <c r="BJ1700" s="65"/>
      <c r="BK1700" s="65"/>
      <c r="BL1700" s="65"/>
      <c r="BM1700" s="65"/>
      <c r="BN1700" s="65"/>
      <c r="BO1700" s="65"/>
      <c r="BP1700" s="65"/>
      <c r="BQ1700" s="65"/>
      <c r="BR1700" s="65"/>
      <c r="BS1700" s="65"/>
      <c r="BT1700" s="65"/>
      <c r="BU1700" s="65"/>
      <c r="BV1700" s="65"/>
      <c r="BW1700" s="65"/>
      <c r="BX1700" s="65"/>
      <c r="BY1700" s="65"/>
      <c r="BZ1700" s="65"/>
      <c r="CA1700" s="65"/>
      <c r="CB1700" s="65"/>
      <c r="CC1700" s="65"/>
      <c r="CD1700" s="65"/>
      <c r="CE1700" s="65"/>
      <c r="CF1700" s="65"/>
      <c r="CG1700" s="65"/>
      <c r="CH1700" s="65"/>
      <c r="CI1700" s="65"/>
      <c r="CJ1700" s="65"/>
      <c r="CK1700" s="65"/>
      <c r="CL1700" s="65"/>
      <c r="CM1700" s="65"/>
      <c r="CN1700" s="65"/>
      <c r="CO1700" s="65"/>
      <c r="CP1700" s="65"/>
      <c r="CQ1700" s="65"/>
      <c r="CR1700" s="65"/>
      <c r="CS1700" s="65"/>
      <c r="CT1700" s="65"/>
      <c r="CU1700" s="65"/>
      <c r="CV1700" s="65"/>
      <c r="CW1700" s="65"/>
      <c r="CX1700" s="65"/>
      <c r="CY1700" s="65"/>
      <c r="CZ1700" s="65"/>
      <c r="DA1700" s="65"/>
      <c r="DB1700" s="65"/>
      <c r="DC1700" s="65"/>
      <c r="DD1700" s="65"/>
      <c r="DE1700" s="65"/>
      <c r="DF1700" s="65"/>
      <c r="DG1700" s="65"/>
      <c r="DH1700" s="65"/>
      <c r="DI1700" s="65"/>
      <c r="DJ1700" s="65"/>
      <c r="DK1700" s="65"/>
      <c r="DL1700" s="65"/>
      <c r="DM1700" s="65"/>
      <c r="DN1700" s="65"/>
      <c r="DO1700" s="65"/>
      <c r="DP1700" s="65"/>
      <c r="DQ1700" s="65"/>
      <c r="DR1700" s="65"/>
      <c r="DS1700" s="65"/>
      <c r="DT1700" s="65"/>
      <c r="DU1700" s="65"/>
      <c r="DV1700" s="65"/>
      <c r="DW1700" s="65"/>
      <c r="DX1700" s="65"/>
      <c r="DY1700" s="65"/>
      <c r="DZ1700" s="65"/>
      <c r="EA1700" s="65"/>
    </row>
    <row r="1701" spans="1:131" x14ac:dyDescent="0.25">
      <c r="A1701" s="65"/>
      <c r="B1701" s="65"/>
      <c r="C1701" s="65"/>
      <c r="D1701" s="65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65"/>
      <c r="X1701" s="65"/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  <c r="AL1701" s="65"/>
      <c r="AM1701" s="65"/>
      <c r="AN1701" s="65"/>
      <c r="AO1701" s="65"/>
      <c r="AP1701" s="65"/>
      <c r="AQ1701" s="65"/>
      <c r="AR1701" s="65"/>
      <c r="AS1701" s="65"/>
      <c r="AT1701" s="65"/>
      <c r="AU1701" s="65"/>
      <c r="AV1701" s="65"/>
      <c r="AW1701" s="65"/>
      <c r="AX1701" s="65"/>
      <c r="AY1701" s="65"/>
      <c r="AZ1701" s="65"/>
      <c r="BA1701" s="65"/>
      <c r="BB1701" s="65"/>
      <c r="BC1701" s="65"/>
      <c r="BD1701" s="65"/>
      <c r="BE1701" s="65"/>
      <c r="BF1701" s="65"/>
      <c r="BG1701" s="65"/>
      <c r="BH1701" s="65"/>
      <c r="BI1701" s="65"/>
      <c r="BJ1701" s="65"/>
      <c r="BK1701" s="65"/>
      <c r="BL1701" s="65"/>
      <c r="BM1701" s="65"/>
      <c r="BN1701" s="65"/>
      <c r="BO1701" s="65"/>
      <c r="BP1701" s="65"/>
      <c r="BQ1701" s="65"/>
      <c r="BR1701" s="65"/>
      <c r="BS1701" s="65"/>
      <c r="BT1701" s="65"/>
      <c r="BU1701" s="65"/>
      <c r="BV1701" s="65"/>
      <c r="BW1701" s="65"/>
      <c r="BX1701" s="65"/>
      <c r="BY1701" s="65"/>
      <c r="BZ1701" s="65"/>
      <c r="CA1701" s="65"/>
      <c r="CB1701" s="65"/>
      <c r="CC1701" s="65"/>
      <c r="CD1701" s="65"/>
      <c r="CE1701" s="65"/>
      <c r="CF1701" s="65"/>
      <c r="CG1701" s="65"/>
      <c r="CH1701" s="65"/>
      <c r="CI1701" s="65"/>
      <c r="CJ1701" s="65"/>
      <c r="CK1701" s="65"/>
      <c r="CL1701" s="65"/>
      <c r="CM1701" s="65"/>
      <c r="CN1701" s="65"/>
      <c r="CO1701" s="65"/>
      <c r="CP1701" s="65"/>
      <c r="CQ1701" s="65"/>
      <c r="CR1701" s="65"/>
      <c r="CS1701" s="65"/>
      <c r="CT1701" s="65"/>
      <c r="CU1701" s="65"/>
      <c r="CV1701" s="65"/>
      <c r="CW1701" s="65"/>
      <c r="CX1701" s="65"/>
      <c r="CY1701" s="65"/>
      <c r="CZ1701" s="65"/>
      <c r="DA1701" s="65"/>
      <c r="DB1701" s="65"/>
      <c r="DC1701" s="65"/>
      <c r="DD1701" s="65"/>
      <c r="DE1701" s="65"/>
      <c r="DF1701" s="65"/>
      <c r="DG1701" s="65"/>
      <c r="DH1701" s="65"/>
      <c r="DI1701" s="65"/>
      <c r="DJ1701" s="65"/>
      <c r="DK1701" s="65"/>
      <c r="DL1701" s="65"/>
      <c r="DM1701" s="65"/>
      <c r="DN1701" s="65"/>
      <c r="DO1701" s="65"/>
      <c r="DP1701" s="65"/>
      <c r="DQ1701" s="65"/>
      <c r="DR1701" s="65"/>
      <c r="DS1701" s="65"/>
      <c r="DT1701" s="65"/>
      <c r="DU1701" s="65"/>
      <c r="DV1701" s="65"/>
      <c r="DW1701" s="65"/>
      <c r="DX1701" s="65"/>
      <c r="DY1701" s="65"/>
      <c r="DZ1701" s="65"/>
      <c r="EA1701" s="65"/>
    </row>
    <row r="1702" spans="1:131" x14ac:dyDescent="0.25">
      <c r="A1702" s="65"/>
      <c r="B1702" s="65"/>
      <c r="C1702" s="65"/>
      <c r="D1702" s="65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65"/>
      <c r="X1702" s="65"/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  <c r="AL1702" s="65"/>
      <c r="AM1702" s="65"/>
      <c r="AN1702" s="65"/>
      <c r="AO1702" s="65"/>
      <c r="AP1702" s="65"/>
      <c r="AQ1702" s="65"/>
      <c r="AR1702" s="65"/>
      <c r="AS1702" s="65"/>
      <c r="AT1702" s="65"/>
      <c r="AU1702" s="65"/>
      <c r="AV1702" s="65"/>
      <c r="AW1702" s="65"/>
      <c r="AX1702" s="65"/>
      <c r="AY1702" s="65"/>
      <c r="AZ1702" s="65"/>
      <c r="BA1702" s="65"/>
      <c r="BB1702" s="65"/>
      <c r="BC1702" s="65"/>
      <c r="BD1702" s="65"/>
      <c r="BE1702" s="65"/>
      <c r="BF1702" s="65"/>
      <c r="BG1702" s="65"/>
      <c r="BH1702" s="65"/>
      <c r="BI1702" s="65"/>
      <c r="BJ1702" s="65"/>
      <c r="BK1702" s="65"/>
      <c r="BL1702" s="65"/>
      <c r="BM1702" s="65"/>
      <c r="BN1702" s="65"/>
      <c r="BO1702" s="65"/>
      <c r="BP1702" s="65"/>
      <c r="BQ1702" s="65"/>
      <c r="BR1702" s="65"/>
      <c r="BS1702" s="65"/>
      <c r="BT1702" s="65"/>
      <c r="BU1702" s="65"/>
      <c r="BV1702" s="65"/>
      <c r="BW1702" s="65"/>
      <c r="BX1702" s="65"/>
      <c r="BY1702" s="65"/>
      <c r="BZ1702" s="65"/>
      <c r="CA1702" s="65"/>
      <c r="CB1702" s="65"/>
      <c r="CC1702" s="65"/>
      <c r="CD1702" s="65"/>
      <c r="CE1702" s="65"/>
      <c r="CF1702" s="65"/>
      <c r="CG1702" s="65"/>
      <c r="CH1702" s="65"/>
      <c r="CI1702" s="65"/>
      <c r="CJ1702" s="65"/>
      <c r="CK1702" s="65"/>
      <c r="CL1702" s="65"/>
      <c r="CM1702" s="65"/>
      <c r="CN1702" s="65"/>
      <c r="CO1702" s="65"/>
      <c r="CP1702" s="65"/>
      <c r="CQ1702" s="65"/>
      <c r="CR1702" s="65"/>
      <c r="CS1702" s="65"/>
      <c r="CT1702" s="65"/>
      <c r="CU1702" s="65"/>
      <c r="CV1702" s="65"/>
      <c r="CW1702" s="65"/>
      <c r="CX1702" s="65"/>
      <c r="CY1702" s="65"/>
      <c r="CZ1702" s="65"/>
      <c r="DA1702" s="65"/>
      <c r="DB1702" s="65"/>
      <c r="DC1702" s="65"/>
      <c r="DD1702" s="65"/>
      <c r="DE1702" s="65"/>
      <c r="DF1702" s="65"/>
      <c r="DG1702" s="65"/>
      <c r="DH1702" s="65"/>
      <c r="DI1702" s="65"/>
      <c r="DJ1702" s="65"/>
      <c r="DK1702" s="65"/>
      <c r="DL1702" s="65"/>
      <c r="DM1702" s="65"/>
      <c r="DN1702" s="65"/>
      <c r="DO1702" s="65"/>
      <c r="DP1702" s="65"/>
      <c r="DQ1702" s="65"/>
      <c r="DR1702" s="65"/>
      <c r="DS1702" s="65"/>
      <c r="DT1702" s="65"/>
      <c r="DU1702" s="65"/>
      <c r="DV1702" s="65"/>
      <c r="DW1702" s="65"/>
      <c r="DX1702" s="65"/>
      <c r="DY1702" s="65"/>
      <c r="DZ1702" s="65"/>
      <c r="EA1702" s="65"/>
    </row>
    <row r="1703" spans="1:131" x14ac:dyDescent="0.25">
      <c r="A1703" s="65"/>
      <c r="B1703" s="65"/>
      <c r="C1703" s="65"/>
      <c r="D1703" s="65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65"/>
      <c r="X1703" s="65"/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  <c r="AL1703" s="65"/>
      <c r="AM1703" s="65"/>
      <c r="AN1703" s="65"/>
      <c r="AO1703" s="65"/>
      <c r="AP1703" s="65"/>
      <c r="AQ1703" s="65"/>
      <c r="AR1703" s="65"/>
      <c r="AS1703" s="65"/>
      <c r="AT1703" s="65"/>
      <c r="AU1703" s="65"/>
      <c r="AV1703" s="65"/>
      <c r="AW1703" s="65"/>
      <c r="AX1703" s="65"/>
      <c r="AY1703" s="65"/>
      <c r="AZ1703" s="65"/>
      <c r="BA1703" s="65"/>
      <c r="BB1703" s="65"/>
      <c r="BC1703" s="65"/>
      <c r="BD1703" s="65"/>
      <c r="BE1703" s="65"/>
      <c r="BF1703" s="65"/>
      <c r="BG1703" s="65"/>
      <c r="BH1703" s="65"/>
      <c r="BI1703" s="65"/>
      <c r="BJ1703" s="65"/>
      <c r="BK1703" s="65"/>
      <c r="BL1703" s="65"/>
      <c r="BM1703" s="65"/>
      <c r="BN1703" s="65"/>
      <c r="BO1703" s="65"/>
      <c r="BP1703" s="65"/>
      <c r="BQ1703" s="65"/>
      <c r="BR1703" s="65"/>
      <c r="BS1703" s="65"/>
      <c r="BT1703" s="65"/>
      <c r="BU1703" s="65"/>
      <c r="BV1703" s="65"/>
      <c r="BW1703" s="65"/>
      <c r="BX1703" s="65"/>
      <c r="BY1703" s="65"/>
      <c r="BZ1703" s="65"/>
      <c r="CA1703" s="65"/>
      <c r="CB1703" s="65"/>
      <c r="CC1703" s="65"/>
      <c r="CD1703" s="65"/>
      <c r="CE1703" s="65"/>
      <c r="CF1703" s="65"/>
      <c r="CG1703" s="65"/>
      <c r="CH1703" s="65"/>
      <c r="CI1703" s="65"/>
      <c r="CJ1703" s="65"/>
      <c r="CK1703" s="65"/>
      <c r="CL1703" s="65"/>
      <c r="CM1703" s="65"/>
      <c r="CN1703" s="65"/>
      <c r="CO1703" s="65"/>
      <c r="CP1703" s="65"/>
      <c r="CQ1703" s="65"/>
      <c r="CR1703" s="65"/>
      <c r="CS1703" s="65"/>
      <c r="CT1703" s="65"/>
      <c r="CU1703" s="65"/>
      <c r="CV1703" s="65"/>
      <c r="CW1703" s="65"/>
      <c r="CX1703" s="65"/>
      <c r="CY1703" s="65"/>
      <c r="CZ1703" s="65"/>
      <c r="DA1703" s="65"/>
      <c r="DB1703" s="65"/>
      <c r="DC1703" s="65"/>
      <c r="DD1703" s="65"/>
      <c r="DE1703" s="65"/>
      <c r="DF1703" s="65"/>
      <c r="DG1703" s="65"/>
      <c r="DH1703" s="65"/>
      <c r="DI1703" s="65"/>
      <c r="DJ1703" s="65"/>
      <c r="DK1703" s="65"/>
      <c r="DL1703" s="65"/>
      <c r="DM1703" s="65"/>
      <c r="DN1703" s="65"/>
      <c r="DO1703" s="65"/>
      <c r="DP1703" s="65"/>
      <c r="DQ1703" s="65"/>
      <c r="DR1703" s="65"/>
      <c r="DS1703" s="65"/>
      <c r="DT1703" s="65"/>
      <c r="DU1703" s="65"/>
      <c r="DV1703" s="65"/>
      <c r="DW1703" s="65"/>
      <c r="DX1703" s="65"/>
      <c r="DY1703" s="65"/>
      <c r="DZ1703" s="65"/>
      <c r="EA1703" s="65"/>
    </row>
    <row r="1704" spans="1:131" x14ac:dyDescent="0.25">
      <c r="A1704" s="65"/>
      <c r="B1704" s="65"/>
      <c r="C1704" s="65"/>
      <c r="D1704" s="65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65"/>
      <c r="X1704" s="65"/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  <c r="AL1704" s="65"/>
      <c r="AM1704" s="65"/>
      <c r="AN1704" s="65"/>
      <c r="AO1704" s="65"/>
      <c r="AP1704" s="65"/>
      <c r="AQ1704" s="65"/>
      <c r="AR1704" s="65"/>
      <c r="AS1704" s="65"/>
      <c r="AT1704" s="65"/>
      <c r="AU1704" s="65"/>
      <c r="AV1704" s="65"/>
      <c r="AW1704" s="65"/>
      <c r="AX1704" s="65"/>
      <c r="AY1704" s="65"/>
      <c r="AZ1704" s="65"/>
      <c r="BA1704" s="65"/>
      <c r="BB1704" s="65"/>
      <c r="BC1704" s="65"/>
      <c r="BD1704" s="65"/>
      <c r="BE1704" s="65"/>
      <c r="BF1704" s="65"/>
      <c r="BG1704" s="65"/>
      <c r="BH1704" s="65"/>
      <c r="BI1704" s="65"/>
      <c r="BJ1704" s="65"/>
      <c r="BK1704" s="65"/>
      <c r="BL1704" s="65"/>
      <c r="BM1704" s="65"/>
      <c r="BN1704" s="65"/>
      <c r="BO1704" s="65"/>
      <c r="BP1704" s="65"/>
      <c r="BQ1704" s="65"/>
      <c r="BR1704" s="65"/>
      <c r="BS1704" s="65"/>
      <c r="BT1704" s="65"/>
      <c r="BU1704" s="65"/>
      <c r="BV1704" s="65"/>
      <c r="BW1704" s="65"/>
      <c r="BX1704" s="65"/>
      <c r="BY1704" s="65"/>
      <c r="BZ1704" s="65"/>
      <c r="CA1704" s="65"/>
      <c r="CB1704" s="65"/>
      <c r="CC1704" s="65"/>
      <c r="CD1704" s="65"/>
      <c r="CE1704" s="65"/>
      <c r="CF1704" s="65"/>
      <c r="CG1704" s="65"/>
      <c r="CH1704" s="65"/>
      <c r="CI1704" s="65"/>
      <c r="CJ1704" s="65"/>
      <c r="CK1704" s="65"/>
      <c r="CL1704" s="65"/>
      <c r="CM1704" s="65"/>
      <c r="CN1704" s="65"/>
      <c r="CO1704" s="65"/>
      <c r="CP1704" s="65"/>
      <c r="CQ1704" s="65"/>
      <c r="CR1704" s="65"/>
      <c r="CS1704" s="65"/>
      <c r="CT1704" s="65"/>
      <c r="CU1704" s="65"/>
      <c r="CV1704" s="65"/>
      <c r="CW1704" s="65"/>
      <c r="CX1704" s="65"/>
      <c r="CY1704" s="65"/>
      <c r="CZ1704" s="65"/>
      <c r="DA1704" s="65"/>
      <c r="DB1704" s="65"/>
      <c r="DC1704" s="65"/>
      <c r="DD1704" s="65"/>
      <c r="DE1704" s="65"/>
      <c r="DF1704" s="65"/>
      <c r="DG1704" s="65"/>
      <c r="DH1704" s="65"/>
      <c r="DI1704" s="65"/>
      <c r="DJ1704" s="65"/>
      <c r="DK1704" s="65"/>
      <c r="DL1704" s="65"/>
      <c r="DM1704" s="65"/>
      <c r="DN1704" s="65"/>
      <c r="DO1704" s="65"/>
      <c r="DP1704" s="65"/>
      <c r="DQ1704" s="65"/>
      <c r="DR1704" s="65"/>
      <c r="DS1704" s="65"/>
      <c r="DT1704" s="65"/>
      <c r="DU1704" s="65"/>
      <c r="DV1704" s="65"/>
      <c r="DW1704" s="65"/>
      <c r="DX1704" s="65"/>
      <c r="DY1704" s="65"/>
      <c r="DZ1704" s="65"/>
      <c r="EA1704" s="65"/>
    </row>
    <row r="1705" spans="1:131" x14ac:dyDescent="0.25">
      <c r="A1705" s="65"/>
      <c r="B1705" s="65"/>
      <c r="C1705" s="65"/>
      <c r="D1705" s="65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65"/>
      <c r="X1705" s="65"/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  <c r="AL1705" s="65"/>
      <c r="AM1705" s="65"/>
      <c r="AN1705" s="65"/>
      <c r="AO1705" s="65"/>
      <c r="AP1705" s="65"/>
      <c r="AQ1705" s="65"/>
      <c r="AR1705" s="65"/>
      <c r="AS1705" s="65"/>
      <c r="AT1705" s="65"/>
      <c r="AU1705" s="65"/>
      <c r="AV1705" s="65"/>
      <c r="AW1705" s="65"/>
      <c r="AX1705" s="65"/>
      <c r="AY1705" s="65"/>
      <c r="AZ1705" s="65"/>
      <c r="BA1705" s="65"/>
      <c r="BB1705" s="65"/>
      <c r="BC1705" s="65"/>
      <c r="BD1705" s="65"/>
      <c r="BE1705" s="65"/>
      <c r="BF1705" s="65"/>
      <c r="BG1705" s="65"/>
      <c r="BH1705" s="65"/>
      <c r="BI1705" s="65"/>
      <c r="BJ1705" s="65"/>
      <c r="BK1705" s="65"/>
      <c r="BL1705" s="65"/>
      <c r="BM1705" s="65"/>
      <c r="BN1705" s="65"/>
      <c r="BO1705" s="65"/>
      <c r="BP1705" s="65"/>
      <c r="BQ1705" s="65"/>
      <c r="BR1705" s="65"/>
      <c r="BS1705" s="65"/>
      <c r="BT1705" s="65"/>
      <c r="BU1705" s="65"/>
      <c r="BV1705" s="65"/>
      <c r="BW1705" s="65"/>
      <c r="BX1705" s="65"/>
      <c r="BY1705" s="65"/>
      <c r="BZ1705" s="65"/>
      <c r="CA1705" s="65"/>
      <c r="CB1705" s="65"/>
      <c r="CC1705" s="65"/>
      <c r="CD1705" s="65"/>
      <c r="CE1705" s="65"/>
      <c r="CF1705" s="65"/>
      <c r="CG1705" s="65"/>
      <c r="CH1705" s="65"/>
      <c r="CI1705" s="65"/>
      <c r="CJ1705" s="65"/>
      <c r="CK1705" s="65"/>
      <c r="CL1705" s="65"/>
      <c r="CM1705" s="65"/>
      <c r="CN1705" s="65"/>
      <c r="CO1705" s="65"/>
      <c r="CP1705" s="65"/>
      <c r="CQ1705" s="65"/>
      <c r="CR1705" s="65"/>
      <c r="CS1705" s="65"/>
      <c r="CT1705" s="65"/>
      <c r="CU1705" s="65"/>
      <c r="CV1705" s="65"/>
      <c r="CW1705" s="65"/>
      <c r="CX1705" s="65"/>
      <c r="CY1705" s="65"/>
      <c r="CZ1705" s="65"/>
      <c r="DA1705" s="65"/>
      <c r="DB1705" s="65"/>
      <c r="DC1705" s="65"/>
      <c r="DD1705" s="65"/>
      <c r="DE1705" s="65"/>
      <c r="DF1705" s="65"/>
      <c r="DG1705" s="65"/>
      <c r="DH1705" s="65"/>
      <c r="DI1705" s="65"/>
      <c r="DJ1705" s="65"/>
      <c r="DK1705" s="65"/>
      <c r="DL1705" s="65"/>
      <c r="DM1705" s="65"/>
      <c r="DN1705" s="65"/>
      <c r="DO1705" s="65"/>
      <c r="DP1705" s="65"/>
      <c r="DQ1705" s="65"/>
      <c r="DR1705" s="65"/>
      <c r="DS1705" s="65"/>
      <c r="DT1705" s="65"/>
      <c r="DU1705" s="65"/>
      <c r="DV1705" s="65"/>
      <c r="DW1705" s="65"/>
      <c r="DX1705" s="65"/>
      <c r="DY1705" s="65"/>
      <c r="DZ1705" s="65"/>
      <c r="EA1705" s="65"/>
    </row>
    <row r="1706" spans="1:131" x14ac:dyDescent="0.25">
      <c r="A1706" s="65"/>
      <c r="B1706" s="65"/>
      <c r="C1706" s="65"/>
      <c r="D1706" s="65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65"/>
      <c r="X1706" s="65"/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  <c r="AL1706" s="65"/>
      <c r="AM1706" s="65"/>
      <c r="AN1706" s="65"/>
      <c r="AO1706" s="65"/>
      <c r="AP1706" s="65"/>
      <c r="AQ1706" s="65"/>
      <c r="AR1706" s="65"/>
      <c r="AS1706" s="65"/>
      <c r="AT1706" s="65"/>
      <c r="AU1706" s="65"/>
      <c r="AV1706" s="65"/>
      <c r="AW1706" s="65"/>
      <c r="AX1706" s="65"/>
      <c r="AY1706" s="65"/>
      <c r="AZ1706" s="65"/>
      <c r="BA1706" s="65"/>
      <c r="BB1706" s="65"/>
      <c r="BC1706" s="65"/>
      <c r="BD1706" s="65"/>
      <c r="BE1706" s="65"/>
      <c r="BF1706" s="65"/>
      <c r="BG1706" s="65"/>
      <c r="BH1706" s="65"/>
      <c r="BI1706" s="65"/>
      <c r="BJ1706" s="65"/>
      <c r="BK1706" s="65"/>
      <c r="BL1706" s="65"/>
      <c r="BM1706" s="65"/>
      <c r="BN1706" s="65"/>
      <c r="BO1706" s="65"/>
      <c r="BP1706" s="65"/>
      <c r="BQ1706" s="65"/>
      <c r="BR1706" s="65"/>
      <c r="BS1706" s="65"/>
      <c r="BT1706" s="65"/>
      <c r="BU1706" s="65"/>
      <c r="BV1706" s="65"/>
      <c r="BW1706" s="65"/>
      <c r="BX1706" s="65"/>
      <c r="BY1706" s="65"/>
      <c r="BZ1706" s="65"/>
      <c r="CA1706" s="65"/>
      <c r="CB1706" s="65"/>
      <c r="CC1706" s="65"/>
      <c r="CD1706" s="65"/>
      <c r="CE1706" s="65"/>
      <c r="CF1706" s="65"/>
      <c r="CG1706" s="65"/>
      <c r="CH1706" s="65"/>
      <c r="CI1706" s="65"/>
      <c r="CJ1706" s="65"/>
      <c r="CK1706" s="65"/>
      <c r="CL1706" s="65"/>
      <c r="CM1706" s="65"/>
      <c r="CN1706" s="65"/>
      <c r="CO1706" s="65"/>
      <c r="CP1706" s="65"/>
      <c r="CQ1706" s="65"/>
      <c r="CR1706" s="65"/>
      <c r="CS1706" s="65"/>
      <c r="CT1706" s="65"/>
      <c r="CU1706" s="65"/>
      <c r="CV1706" s="65"/>
      <c r="CW1706" s="65"/>
      <c r="CX1706" s="65"/>
      <c r="CY1706" s="65"/>
      <c r="CZ1706" s="65"/>
      <c r="DA1706" s="65"/>
      <c r="DB1706" s="65"/>
      <c r="DC1706" s="65"/>
      <c r="DD1706" s="65"/>
      <c r="DE1706" s="65"/>
      <c r="DF1706" s="65"/>
      <c r="DG1706" s="65"/>
      <c r="DH1706" s="65"/>
      <c r="DI1706" s="65"/>
      <c r="DJ1706" s="65"/>
      <c r="DK1706" s="65"/>
      <c r="DL1706" s="65"/>
      <c r="DM1706" s="65"/>
      <c r="DN1706" s="65"/>
      <c r="DO1706" s="65"/>
      <c r="DP1706" s="65"/>
      <c r="DQ1706" s="65"/>
      <c r="DR1706" s="65"/>
      <c r="DS1706" s="65"/>
      <c r="DT1706" s="65"/>
      <c r="DU1706" s="65"/>
      <c r="DV1706" s="65"/>
      <c r="DW1706" s="65"/>
      <c r="DX1706" s="65"/>
      <c r="DY1706" s="65"/>
      <c r="DZ1706" s="65"/>
      <c r="EA1706" s="65"/>
    </row>
    <row r="1707" spans="1:131" x14ac:dyDescent="0.25">
      <c r="A1707" s="65"/>
      <c r="B1707" s="65"/>
      <c r="C1707" s="65"/>
      <c r="D1707" s="65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65"/>
      <c r="X1707" s="65"/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  <c r="AL1707" s="65"/>
      <c r="AM1707" s="65"/>
      <c r="AN1707" s="65"/>
      <c r="AO1707" s="65"/>
      <c r="AP1707" s="65"/>
      <c r="AQ1707" s="65"/>
      <c r="AR1707" s="65"/>
      <c r="AS1707" s="65"/>
      <c r="AT1707" s="65"/>
      <c r="AU1707" s="65"/>
      <c r="AV1707" s="65"/>
      <c r="AW1707" s="65"/>
      <c r="AX1707" s="65"/>
      <c r="AY1707" s="65"/>
      <c r="AZ1707" s="65"/>
      <c r="BA1707" s="65"/>
      <c r="BB1707" s="65"/>
      <c r="BC1707" s="65"/>
      <c r="BD1707" s="65"/>
      <c r="BE1707" s="65"/>
      <c r="BF1707" s="65"/>
      <c r="BG1707" s="65"/>
      <c r="BH1707" s="65"/>
      <c r="BI1707" s="65"/>
      <c r="BJ1707" s="65"/>
      <c r="BK1707" s="65"/>
      <c r="BL1707" s="65"/>
      <c r="BM1707" s="65"/>
      <c r="BN1707" s="65"/>
      <c r="BO1707" s="65"/>
      <c r="BP1707" s="65"/>
      <c r="BQ1707" s="65"/>
      <c r="BR1707" s="65"/>
      <c r="BS1707" s="65"/>
      <c r="BT1707" s="65"/>
      <c r="BU1707" s="65"/>
      <c r="BV1707" s="65"/>
      <c r="BW1707" s="65"/>
      <c r="BX1707" s="65"/>
      <c r="BY1707" s="65"/>
      <c r="BZ1707" s="65"/>
      <c r="CA1707" s="65"/>
      <c r="CB1707" s="65"/>
      <c r="CC1707" s="65"/>
      <c r="CD1707" s="65"/>
      <c r="CE1707" s="65"/>
      <c r="CF1707" s="65"/>
      <c r="CG1707" s="65"/>
      <c r="CH1707" s="65"/>
      <c r="CI1707" s="65"/>
      <c r="CJ1707" s="65"/>
      <c r="CK1707" s="65"/>
      <c r="CL1707" s="65"/>
      <c r="CM1707" s="65"/>
      <c r="CN1707" s="65"/>
      <c r="CO1707" s="65"/>
      <c r="CP1707" s="65"/>
      <c r="CQ1707" s="65"/>
      <c r="CR1707" s="65"/>
      <c r="CS1707" s="65"/>
      <c r="CT1707" s="65"/>
      <c r="CU1707" s="65"/>
      <c r="CV1707" s="65"/>
      <c r="CW1707" s="65"/>
      <c r="CX1707" s="65"/>
      <c r="CY1707" s="65"/>
      <c r="CZ1707" s="65"/>
      <c r="DA1707" s="65"/>
      <c r="DB1707" s="65"/>
      <c r="DC1707" s="65"/>
      <c r="DD1707" s="65"/>
      <c r="DE1707" s="65"/>
      <c r="DF1707" s="65"/>
      <c r="DG1707" s="65"/>
      <c r="DH1707" s="65"/>
      <c r="DI1707" s="65"/>
      <c r="DJ1707" s="65"/>
      <c r="DK1707" s="65"/>
      <c r="DL1707" s="65"/>
      <c r="DM1707" s="65"/>
      <c r="DN1707" s="65"/>
      <c r="DO1707" s="65"/>
      <c r="DP1707" s="65"/>
      <c r="DQ1707" s="65"/>
      <c r="DR1707" s="65"/>
      <c r="DS1707" s="65"/>
      <c r="DT1707" s="65"/>
      <c r="DU1707" s="65"/>
      <c r="DV1707" s="65"/>
      <c r="DW1707" s="65"/>
      <c r="DX1707" s="65"/>
      <c r="DY1707" s="65"/>
      <c r="DZ1707" s="65"/>
      <c r="EA1707" s="65"/>
    </row>
    <row r="1708" spans="1:131" x14ac:dyDescent="0.25">
      <c r="A1708" s="65"/>
      <c r="B1708" s="65"/>
      <c r="C1708" s="65"/>
      <c r="D1708" s="65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65"/>
      <c r="X1708" s="65"/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  <c r="AL1708" s="65"/>
      <c r="AM1708" s="65"/>
      <c r="AN1708" s="65"/>
      <c r="AO1708" s="65"/>
      <c r="AP1708" s="65"/>
      <c r="AQ1708" s="65"/>
      <c r="AR1708" s="65"/>
      <c r="AS1708" s="65"/>
      <c r="AT1708" s="65"/>
      <c r="AU1708" s="65"/>
      <c r="AV1708" s="65"/>
      <c r="AW1708" s="65"/>
      <c r="AX1708" s="65"/>
      <c r="AY1708" s="65"/>
      <c r="AZ1708" s="65"/>
      <c r="BA1708" s="65"/>
      <c r="BB1708" s="65"/>
      <c r="BC1708" s="65"/>
      <c r="BD1708" s="65"/>
      <c r="BE1708" s="65"/>
      <c r="BF1708" s="65"/>
      <c r="BG1708" s="65"/>
      <c r="BH1708" s="65"/>
      <c r="BI1708" s="65"/>
      <c r="BJ1708" s="65"/>
      <c r="BK1708" s="65"/>
      <c r="BL1708" s="65"/>
      <c r="BM1708" s="65"/>
      <c r="BN1708" s="65"/>
      <c r="BO1708" s="65"/>
      <c r="BP1708" s="65"/>
      <c r="BQ1708" s="65"/>
      <c r="BR1708" s="65"/>
      <c r="BS1708" s="65"/>
      <c r="BT1708" s="65"/>
      <c r="BU1708" s="65"/>
      <c r="BV1708" s="65"/>
      <c r="BW1708" s="65"/>
      <c r="BX1708" s="65"/>
      <c r="BY1708" s="65"/>
      <c r="BZ1708" s="65"/>
      <c r="CA1708" s="65"/>
      <c r="CB1708" s="65"/>
      <c r="CC1708" s="65"/>
      <c r="CD1708" s="65"/>
      <c r="CE1708" s="65"/>
      <c r="CF1708" s="65"/>
      <c r="CG1708" s="65"/>
      <c r="CH1708" s="65"/>
      <c r="CI1708" s="65"/>
      <c r="CJ1708" s="65"/>
      <c r="CK1708" s="65"/>
      <c r="CL1708" s="65"/>
      <c r="CM1708" s="65"/>
      <c r="CN1708" s="65"/>
      <c r="CO1708" s="65"/>
      <c r="CP1708" s="65"/>
      <c r="CQ1708" s="65"/>
      <c r="CR1708" s="65"/>
      <c r="CS1708" s="65"/>
      <c r="CT1708" s="65"/>
      <c r="CU1708" s="65"/>
      <c r="CV1708" s="65"/>
      <c r="CW1708" s="65"/>
      <c r="CX1708" s="65"/>
      <c r="CY1708" s="65"/>
      <c r="CZ1708" s="65"/>
      <c r="DA1708" s="65"/>
      <c r="DB1708" s="65"/>
      <c r="DC1708" s="65"/>
      <c r="DD1708" s="65"/>
      <c r="DE1708" s="65"/>
      <c r="DF1708" s="65"/>
      <c r="DG1708" s="65"/>
      <c r="DH1708" s="65"/>
      <c r="DI1708" s="65"/>
      <c r="DJ1708" s="65"/>
      <c r="DK1708" s="65"/>
      <c r="DL1708" s="65"/>
      <c r="DM1708" s="65"/>
      <c r="DN1708" s="65"/>
      <c r="DO1708" s="65"/>
      <c r="DP1708" s="65"/>
      <c r="DQ1708" s="65"/>
      <c r="DR1708" s="65"/>
      <c r="DS1708" s="65"/>
      <c r="DT1708" s="65"/>
      <c r="DU1708" s="65"/>
      <c r="DV1708" s="65"/>
      <c r="DW1708" s="65"/>
      <c r="DX1708" s="65"/>
      <c r="DY1708" s="65"/>
      <c r="DZ1708" s="65"/>
      <c r="EA1708" s="65"/>
    </row>
    <row r="1709" spans="1:131" x14ac:dyDescent="0.25">
      <c r="A1709" s="65"/>
      <c r="B1709" s="65"/>
      <c r="C1709" s="65"/>
      <c r="D1709" s="65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65"/>
      <c r="X1709" s="65"/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  <c r="AL1709" s="65"/>
      <c r="AM1709" s="65"/>
      <c r="AN1709" s="65"/>
      <c r="AO1709" s="65"/>
      <c r="AP1709" s="65"/>
      <c r="AQ1709" s="65"/>
      <c r="AR1709" s="65"/>
      <c r="AS1709" s="65"/>
      <c r="AT1709" s="65"/>
      <c r="AU1709" s="65"/>
      <c r="AV1709" s="65"/>
      <c r="AW1709" s="65"/>
      <c r="AX1709" s="65"/>
      <c r="AY1709" s="65"/>
      <c r="AZ1709" s="65"/>
      <c r="BA1709" s="65"/>
      <c r="BB1709" s="65"/>
      <c r="BC1709" s="65"/>
      <c r="BD1709" s="65"/>
      <c r="BE1709" s="65"/>
      <c r="BF1709" s="65"/>
      <c r="BG1709" s="65"/>
      <c r="BH1709" s="65"/>
      <c r="BI1709" s="65"/>
      <c r="BJ1709" s="65"/>
      <c r="BK1709" s="65"/>
      <c r="BL1709" s="65"/>
      <c r="BM1709" s="65"/>
      <c r="BN1709" s="65"/>
      <c r="BO1709" s="65"/>
      <c r="BP1709" s="65"/>
      <c r="BQ1709" s="65"/>
      <c r="BR1709" s="65"/>
      <c r="BS1709" s="65"/>
      <c r="BT1709" s="65"/>
      <c r="BU1709" s="65"/>
      <c r="BV1709" s="65"/>
      <c r="BW1709" s="65"/>
      <c r="BX1709" s="65"/>
      <c r="BY1709" s="65"/>
      <c r="BZ1709" s="65"/>
      <c r="CA1709" s="65"/>
      <c r="CB1709" s="65"/>
      <c r="CC1709" s="65"/>
      <c r="CD1709" s="65"/>
      <c r="CE1709" s="65"/>
      <c r="CF1709" s="65"/>
      <c r="CG1709" s="65"/>
      <c r="CH1709" s="65"/>
      <c r="CI1709" s="65"/>
      <c r="CJ1709" s="65"/>
      <c r="CK1709" s="65"/>
      <c r="CL1709" s="65"/>
      <c r="CM1709" s="65"/>
      <c r="CN1709" s="65"/>
      <c r="CO1709" s="65"/>
      <c r="CP1709" s="65"/>
      <c r="CQ1709" s="65"/>
      <c r="CR1709" s="65"/>
      <c r="CS1709" s="65"/>
      <c r="CT1709" s="65"/>
      <c r="CU1709" s="65"/>
      <c r="CV1709" s="65"/>
      <c r="CW1709" s="65"/>
      <c r="CX1709" s="65"/>
      <c r="CY1709" s="65"/>
      <c r="CZ1709" s="65"/>
      <c r="DA1709" s="65"/>
      <c r="DB1709" s="65"/>
      <c r="DC1709" s="65"/>
      <c r="DD1709" s="65"/>
      <c r="DE1709" s="65"/>
      <c r="DF1709" s="65"/>
      <c r="DG1709" s="65"/>
      <c r="DH1709" s="65"/>
      <c r="DI1709" s="65"/>
      <c r="DJ1709" s="65"/>
      <c r="DK1709" s="65"/>
      <c r="DL1709" s="65"/>
      <c r="DM1709" s="65"/>
      <c r="DN1709" s="65"/>
      <c r="DO1709" s="65"/>
      <c r="DP1709" s="65"/>
      <c r="DQ1709" s="65"/>
      <c r="DR1709" s="65"/>
      <c r="DS1709" s="65"/>
      <c r="DT1709" s="65"/>
      <c r="DU1709" s="65"/>
      <c r="DV1709" s="65"/>
      <c r="DW1709" s="65"/>
      <c r="DX1709" s="65"/>
      <c r="DY1709" s="65"/>
      <c r="DZ1709" s="65"/>
      <c r="EA1709" s="65"/>
    </row>
    <row r="1710" spans="1:131" x14ac:dyDescent="0.25">
      <c r="A1710" s="65"/>
      <c r="B1710" s="65"/>
      <c r="C1710" s="65"/>
      <c r="D1710" s="65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65"/>
      <c r="X1710" s="65"/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  <c r="AL1710" s="65"/>
      <c r="AM1710" s="65"/>
      <c r="AN1710" s="65"/>
      <c r="AO1710" s="65"/>
      <c r="AP1710" s="65"/>
      <c r="AQ1710" s="65"/>
      <c r="AR1710" s="65"/>
      <c r="AS1710" s="65"/>
      <c r="AT1710" s="65"/>
      <c r="AU1710" s="65"/>
      <c r="AV1710" s="65"/>
      <c r="AW1710" s="65"/>
      <c r="AX1710" s="65"/>
      <c r="AY1710" s="65"/>
      <c r="AZ1710" s="65"/>
      <c r="BA1710" s="65"/>
      <c r="BB1710" s="65"/>
      <c r="BC1710" s="65"/>
      <c r="BD1710" s="65"/>
      <c r="BE1710" s="65"/>
      <c r="BF1710" s="65"/>
      <c r="BG1710" s="65"/>
      <c r="BH1710" s="65"/>
      <c r="BI1710" s="65"/>
      <c r="BJ1710" s="65"/>
      <c r="BK1710" s="65"/>
      <c r="BL1710" s="65"/>
      <c r="BM1710" s="65"/>
      <c r="BN1710" s="65"/>
      <c r="BO1710" s="65"/>
      <c r="BP1710" s="65"/>
      <c r="BQ1710" s="65"/>
      <c r="BR1710" s="65"/>
      <c r="BS1710" s="65"/>
      <c r="BT1710" s="65"/>
      <c r="BU1710" s="65"/>
      <c r="BV1710" s="65"/>
      <c r="BW1710" s="65"/>
      <c r="BX1710" s="65"/>
      <c r="BY1710" s="65"/>
      <c r="BZ1710" s="65"/>
      <c r="CA1710" s="65"/>
      <c r="CB1710" s="65"/>
      <c r="CC1710" s="65"/>
      <c r="CD1710" s="65"/>
      <c r="CE1710" s="65"/>
      <c r="CF1710" s="65"/>
      <c r="CG1710" s="65"/>
      <c r="CH1710" s="65"/>
      <c r="CI1710" s="65"/>
      <c r="CJ1710" s="65"/>
      <c r="CK1710" s="65"/>
      <c r="CL1710" s="65"/>
      <c r="CM1710" s="65"/>
      <c r="CN1710" s="65"/>
      <c r="CO1710" s="65"/>
      <c r="CP1710" s="65"/>
      <c r="CQ1710" s="65"/>
      <c r="CR1710" s="65"/>
      <c r="CS1710" s="65"/>
      <c r="CT1710" s="65"/>
      <c r="CU1710" s="65"/>
      <c r="CV1710" s="65"/>
      <c r="CW1710" s="65"/>
      <c r="CX1710" s="65"/>
      <c r="CY1710" s="65"/>
      <c r="CZ1710" s="65"/>
      <c r="DA1710" s="65"/>
      <c r="DB1710" s="65"/>
      <c r="DC1710" s="65"/>
      <c r="DD1710" s="65"/>
      <c r="DE1710" s="65"/>
      <c r="DF1710" s="65"/>
      <c r="DG1710" s="65"/>
      <c r="DH1710" s="65"/>
      <c r="DI1710" s="65"/>
      <c r="DJ1710" s="65"/>
      <c r="DK1710" s="65"/>
      <c r="DL1710" s="65"/>
      <c r="DM1710" s="65"/>
      <c r="DN1710" s="65"/>
      <c r="DO1710" s="65"/>
      <c r="DP1710" s="65"/>
      <c r="DQ1710" s="65"/>
      <c r="DR1710" s="65"/>
      <c r="DS1710" s="65"/>
      <c r="DT1710" s="65"/>
      <c r="DU1710" s="65"/>
      <c r="DV1710" s="65"/>
      <c r="DW1710" s="65"/>
      <c r="DX1710" s="65"/>
      <c r="DY1710" s="65"/>
      <c r="DZ1710" s="65"/>
      <c r="EA1710" s="65"/>
    </row>
    <row r="1711" spans="1:131" x14ac:dyDescent="0.25">
      <c r="A1711" s="65"/>
      <c r="B1711" s="65"/>
      <c r="C1711" s="65"/>
      <c r="D1711" s="65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65"/>
      <c r="X1711" s="65"/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  <c r="AL1711" s="65"/>
      <c r="AM1711" s="65"/>
      <c r="AN1711" s="65"/>
      <c r="AO1711" s="65"/>
      <c r="AP1711" s="65"/>
      <c r="AQ1711" s="65"/>
      <c r="AR1711" s="65"/>
      <c r="AS1711" s="65"/>
      <c r="AT1711" s="65"/>
      <c r="AU1711" s="65"/>
      <c r="AV1711" s="65"/>
      <c r="AW1711" s="65"/>
      <c r="AX1711" s="65"/>
      <c r="AY1711" s="65"/>
      <c r="AZ1711" s="65"/>
      <c r="BA1711" s="65"/>
      <c r="BB1711" s="65"/>
      <c r="BC1711" s="65"/>
      <c r="BD1711" s="65"/>
      <c r="BE1711" s="65"/>
      <c r="BF1711" s="65"/>
      <c r="BG1711" s="65"/>
      <c r="BH1711" s="65"/>
      <c r="BI1711" s="65"/>
      <c r="BJ1711" s="65"/>
      <c r="BK1711" s="65"/>
      <c r="BL1711" s="65"/>
      <c r="BM1711" s="65"/>
      <c r="BN1711" s="65"/>
      <c r="BO1711" s="65"/>
      <c r="BP1711" s="65"/>
      <c r="BQ1711" s="65"/>
      <c r="BR1711" s="65"/>
      <c r="BS1711" s="65"/>
      <c r="BT1711" s="65"/>
      <c r="BU1711" s="65"/>
      <c r="BV1711" s="65"/>
      <c r="BW1711" s="65"/>
      <c r="BX1711" s="65"/>
      <c r="BY1711" s="65"/>
      <c r="BZ1711" s="65"/>
      <c r="CA1711" s="65"/>
      <c r="CB1711" s="65"/>
      <c r="CC1711" s="65"/>
      <c r="CD1711" s="65"/>
      <c r="CE1711" s="65"/>
      <c r="CF1711" s="65"/>
      <c r="CG1711" s="65"/>
      <c r="CH1711" s="65"/>
      <c r="CI1711" s="65"/>
      <c r="CJ1711" s="65"/>
      <c r="CK1711" s="65"/>
      <c r="CL1711" s="65"/>
      <c r="CM1711" s="65"/>
      <c r="CN1711" s="65"/>
      <c r="CO1711" s="65"/>
      <c r="CP1711" s="65"/>
      <c r="CQ1711" s="65"/>
      <c r="CR1711" s="65"/>
      <c r="CS1711" s="65"/>
      <c r="CT1711" s="65"/>
      <c r="CU1711" s="65"/>
      <c r="CV1711" s="65"/>
      <c r="CW1711" s="65"/>
      <c r="CX1711" s="65"/>
      <c r="CY1711" s="65"/>
      <c r="CZ1711" s="65"/>
      <c r="DA1711" s="65"/>
      <c r="DB1711" s="65"/>
      <c r="DC1711" s="65"/>
      <c r="DD1711" s="65"/>
      <c r="DE1711" s="65"/>
      <c r="DF1711" s="65"/>
      <c r="DG1711" s="65"/>
      <c r="DH1711" s="65"/>
      <c r="DI1711" s="65"/>
      <c r="DJ1711" s="65"/>
      <c r="DK1711" s="65"/>
      <c r="DL1711" s="65"/>
      <c r="DM1711" s="65"/>
      <c r="DN1711" s="65"/>
      <c r="DO1711" s="65"/>
      <c r="DP1711" s="65"/>
      <c r="DQ1711" s="65"/>
      <c r="DR1711" s="65"/>
      <c r="DS1711" s="65"/>
      <c r="DT1711" s="65"/>
      <c r="DU1711" s="65"/>
      <c r="DV1711" s="65"/>
      <c r="DW1711" s="65"/>
      <c r="DX1711" s="65"/>
      <c r="DY1711" s="65"/>
      <c r="DZ1711" s="65"/>
      <c r="EA1711" s="65"/>
    </row>
    <row r="1712" spans="1:131" x14ac:dyDescent="0.25">
      <c r="A1712" s="65"/>
      <c r="B1712" s="65"/>
      <c r="C1712" s="65"/>
      <c r="D1712" s="65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65"/>
      <c r="X1712" s="65"/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  <c r="AL1712" s="65"/>
      <c r="AM1712" s="65"/>
      <c r="AN1712" s="65"/>
      <c r="AO1712" s="65"/>
      <c r="AP1712" s="65"/>
      <c r="AQ1712" s="65"/>
      <c r="AR1712" s="65"/>
      <c r="AS1712" s="65"/>
      <c r="AT1712" s="65"/>
      <c r="AU1712" s="65"/>
      <c r="AV1712" s="65"/>
      <c r="AW1712" s="65"/>
      <c r="AX1712" s="65"/>
      <c r="AY1712" s="65"/>
      <c r="AZ1712" s="65"/>
      <c r="BA1712" s="65"/>
      <c r="BB1712" s="65"/>
      <c r="BC1712" s="65"/>
      <c r="BD1712" s="65"/>
      <c r="BE1712" s="65"/>
      <c r="BF1712" s="65"/>
      <c r="BG1712" s="65"/>
      <c r="BH1712" s="65"/>
      <c r="BI1712" s="65"/>
      <c r="BJ1712" s="65"/>
      <c r="BK1712" s="65"/>
      <c r="BL1712" s="65"/>
      <c r="BM1712" s="65"/>
      <c r="BN1712" s="65"/>
      <c r="BO1712" s="65"/>
      <c r="BP1712" s="65"/>
      <c r="BQ1712" s="65"/>
      <c r="BR1712" s="65"/>
      <c r="BS1712" s="65"/>
      <c r="BT1712" s="65"/>
      <c r="BU1712" s="65"/>
      <c r="BV1712" s="65"/>
      <c r="BW1712" s="65"/>
      <c r="BX1712" s="65"/>
      <c r="BY1712" s="65"/>
      <c r="BZ1712" s="65"/>
      <c r="CA1712" s="65"/>
      <c r="CB1712" s="65"/>
      <c r="CC1712" s="65"/>
      <c r="CD1712" s="65"/>
      <c r="CE1712" s="65"/>
      <c r="CF1712" s="65"/>
      <c r="CG1712" s="65"/>
      <c r="CH1712" s="65"/>
      <c r="CI1712" s="65"/>
      <c r="CJ1712" s="65"/>
      <c r="CK1712" s="65"/>
      <c r="CL1712" s="65"/>
      <c r="CM1712" s="65"/>
      <c r="CN1712" s="65"/>
      <c r="CO1712" s="65"/>
      <c r="CP1712" s="65"/>
      <c r="CQ1712" s="65"/>
      <c r="CR1712" s="65"/>
      <c r="CS1712" s="65"/>
      <c r="CT1712" s="65"/>
      <c r="CU1712" s="65"/>
      <c r="CV1712" s="65"/>
      <c r="CW1712" s="65"/>
      <c r="CX1712" s="65"/>
      <c r="CY1712" s="65"/>
      <c r="CZ1712" s="65"/>
      <c r="DA1712" s="65"/>
      <c r="DB1712" s="65"/>
      <c r="DC1712" s="65"/>
      <c r="DD1712" s="65"/>
      <c r="DE1712" s="65"/>
      <c r="DF1712" s="65"/>
      <c r="DG1712" s="65"/>
      <c r="DH1712" s="65"/>
      <c r="DI1712" s="65"/>
      <c r="DJ1712" s="65"/>
      <c r="DK1712" s="65"/>
      <c r="DL1712" s="65"/>
      <c r="DM1712" s="65"/>
      <c r="DN1712" s="65"/>
      <c r="DO1712" s="65"/>
      <c r="DP1712" s="65"/>
      <c r="DQ1712" s="65"/>
      <c r="DR1712" s="65"/>
      <c r="DS1712" s="65"/>
      <c r="DT1712" s="65"/>
      <c r="DU1712" s="65"/>
      <c r="DV1712" s="65"/>
      <c r="DW1712" s="65"/>
      <c r="DX1712" s="65"/>
      <c r="DY1712" s="65"/>
      <c r="DZ1712" s="65"/>
      <c r="EA1712" s="65"/>
    </row>
    <row r="1713" spans="1:131" x14ac:dyDescent="0.25">
      <c r="A1713" s="65"/>
      <c r="B1713" s="65"/>
      <c r="C1713" s="65"/>
      <c r="D1713" s="65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65"/>
      <c r="X1713" s="65"/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  <c r="AL1713" s="65"/>
      <c r="AM1713" s="65"/>
      <c r="AN1713" s="65"/>
      <c r="AO1713" s="65"/>
      <c r="AP1713" s="65"/>
      <c r="AQ1713" s="65"/>
      <c r="AR1713" s="65"/>
      <c r="AS1713" s="65"/>
      <c r="AT1713" s="65"/>
      <c r="AU1713" s="65"/>
      <c r="AV1713" s="65"/>
      <c r="AW1713" s="65"/>
      <c r="AX1713" s="65"/>
      <c r="AY1713" s="65"/>
      <c r="AZ1713" s="65"/>
      <c r="BA1713" s="65"/>
      <c r="BB1713" s="65"/>
      <c r="BC1713" s="65"/>
      <c r="BD1713" s="65"/>
      <c r="BE1713" s="65"/>
      <c r="BF1713" s="65"/>
      <c r="BG1713" s="65"/>
      <c r="BH1713" s="65"/>
      <c r="BI1713" s="65"/>
      <c r="BJ1713" s="65"/>
      <c r="BK1713" s="65"/>
      <c r="BL1713" s="65"/>
      <c r="BM1713" s="65"/>
      <c r="BN1713" s="65"/>
      <c r="BO1713" s="65"/>
      <c r="BP1713" s="65"/>
      <c r="BQ1713" s="65"/>
      <c r="BR1713" s="65"/>
      <c r="BS1713" s="65"/>
      <c r="BT1713" s="65"/>
      <c r="BU1713" s="65"/>
      <c r="BV1713" s="65"/>
      <c r="BW1713" s="65"/>
      <c r="BX1713" s="65"/>
      <c r="BY1713" s="65"/>
      <c r="BZ1713" s="65"/>
      <c r="CA1713" s="65"/>
      <c r="CB1713" s="65"/>
      <c r="CC1713" s="65"/>
      <c r="CD1713" s="65"/>
      <c r="CE1713" s="65"/>
      <c r="CF1713" s="65"/>
      <c r="CG1713" s="65"/>
      <c r="CH1713" s="65"/>
      <c r="CI1713" s="65"/>
      <c r="CJ1713" s="65"/>
      <c r="CK1713" s="65"/>
      <c r="CL1713" s="65"/>
      <c r="CM1713" s="65"/>
      <c r="CN1713" s="65"/>
      <c r="CO1713" s="65"/>
      <c r="CP1713" s="65"/>
      <c r="CQ1713" s="65"/>
      <c r="CR1713" s="65"/>
      <c r="CS1713" s="65"/>
      <c r="CT1713" s="65"/>
      <c r="CU1713" s="65"/>
      <c r="CV1713" s="65"/>
      <c r="CW1713" s="65"/>
      <c r="CX1713" s="65"/>
      <c r="CY1713" s="65"/>
      <c r="CZ1713" s="65"/>
      <c r="DA1713" s="65"/>
      <c r="DB1713" s="65"/>
      <c r="DC1713" s="65"/>
      <c r="DD1713" s="65"/>
      <c r="DE1713" s="65"/>
      <c r="DF1713" s="65"/>
      <c r="DG1713" s="65"/>
      <c r="DH1713" s="65"/>
      <c r="DI1713" s="65"/>
      <c r="DJ1713" s="65"/>
      <c r="DK1713" s="65"/>
      <c r="DL1713" s="65"/>
      <c r="DM1713" s="65"/>
      <c r="DN1713" s="65"/>
      <c r="DO1713" s="65"/>
      <c r="DP1713" s="65"/>
      <c r="DQ1713" s="65"/>
      <c r="DR1713" s="65"/>
      <c r="DS1713" s="65"/>
      <c r="DT1713" s="65"/>
      <c r="DU1713" s="65"/>
      <c r="DV1713" s="65"/>
      <c r="DW1713" s="65"/>
      <c r="DX1713" s="65"/>
      <c r="DY1713" s="65"/>
      <c r="DZ1713" s="65"/>
      <c r="EA1713" s="65"/>
    </row>
    <row r="1714" spans="1:131" x14ac:dyDescent="0.25">
      <c r="A1714" s="65"/>
      <c r="B1714" s="65"/>
      <c r="C1714" s="65"/>
      <c r="D1714" s="65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65"/>
      <c r="X1714" s="65"/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  <c r="AL1714" s="65"/>
      <c r="AM1714" s="65"/>
      <c r="AN1714" s="65"/>
      <c r="AO1714" s="65"/>
      <c r="AP1714" s="65"/>
      <c r="AQ1714" s="65"/>
      <c r="AR1714" s="65"/>
      <c r="AS1714" s="65"/>
      <c r="AT1714" s="65"/>
      <c r="AU1714" s="65"/>
      <c r="AV1714" s="65"/>
      <c r="AW1714" s="65"/>
      <c r="AX1714" s="65"/>
      <c r="AY1714" s="65"/>
      <c r="AZ1714" s="65"/>
      <c r="BA1714" s="65"/>
      <c r="BB1714" s="65"/>
      <c r="BC1714" s="65"/>
      <c r="BD1714" s="65"/>
      <c r="BE1714" s="65"/>
      <c r="BF1714" s="65"/>
      <c r="BG1714" s="65"/>
      <c r="BH1714" s="65"/>
      <c r="BI1714" s="65"/>
      <c r="BJ1714" s="65"/>
      <c r="BK1714" s="65"/>
      <c r="BL1714" s="65"/>
      <c r="BM1714" s="65"/>
      <c r="BN1714" s="65"/>
      <c r="BO1714" s="65"/>
      <c r="BP1714" s="65"/>
      <c r="BQ1714" s="65"/>
      <c r="BR1714" s="65"/>
      <c r="BS1714" s="65"/>
      <c r="BT1714" s="65"/>
      <c r="BU1714" s="65"/>
      <c r="BV1714" s="65"/>
      <c r="BW1714" s="65"/>
      <c r="BX1714" s="65"/>
      <c r="BY1714" s="65"/>
      <c r="BZ1714" s="65"/>
      <c r="CA1714" s="65"/>
      <c r="CB1714" s="65"/>
      <c r="CC1714" s="65"/>
      <c r="CD1714" s="65"/>
      <c r="CE1714" s="65"/>
      <c r="CF1714" s="65"/>
      <c r="CG1714" s="65"/>
      <c r="CH1714" s="65"/>
      <c r="CI1714" s="65"/>
      <c r="CJ1714" s="65"/>
      <c r="CK1714" s="65"/>
      <c r="CL1714" s="65"/>
      <c r="CM1714" s="65"/>
      <c r="CN1714" s="65"/>
      <c r="CO1714" s="65"/>
      <c r="CP1714" s="65"/>
      <c r="CQ1714" s="65"/>
      <c r="CR1714" s="65"/>
      <c r="CS1714" s="65"/>
      <c r="CT1714" s="65"/>
      <c r="CU1714" s="65"/>
      <c r="CV1714" s="65"/>
      <c r="CW1714" s="65"/>
      <c r="CX1714" s="65"/>
      <c r="CY1714" s="65"/>
      <c r="CZ1714" s="65"/>
      <c r="DA1714" s="65"/>
      <c r="DB1714" s="65"/>
      <c r="DC1714" s="65"/>
      <c r="DD1714" s="65"/>
      <c r="DE1714" s="65"/>
      <c r="DF1714" s="65"/>
      <c r="DG1714" s="65"/>
      <c r="DH1714" s="65"/>
      <c r="DI1714" s="65"/>
      <c r="DJ1714" s="65"/>
      <c r="DK1714" s="65"/>
      <c r="DL1714" s="65"/>
      <c r="DM1714" s="65"/>
      <c r="DN1714" s="65"/>
      <c r="DO1714" s="65"/>
      <c r="DP1714" s="65"/>
      <c r="DQ1714" s="65"/>
      <c r="DR1714" s="65"/>
      <c r="DS1714" s="65"/>
      <c r="DT1714" s="65"/>
      <c r="DU1714" s="65"/>
      <c r="DV1714" s="65"/>
      <c r="DW1714" s="65"/>
      <c r="DX1714" s="65"/>
      <c r="DY1714" s="65"/>
      <c r="DZ1714" s="65"/>
      <c r="EA1714" s="65"/>
    </row>
    <row r="1715" spans="1:131" x14ac:dyDescent="0.25">
      <c r="A1715" s="65"/>
      <c r="B1715" s="65"/>
      <c r="C1715" s="65"/>
      <c r="D1715" s="65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65"/>
      <c r="X1715" s="65"/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  <c r="AL1715" s="65"/>
      <c r="AM1715" s="65"/>
      <c r="AN1715" s="65"/>
      <c r="AO1715" s="65"/>
      <c r="AP1715" s="65"/>
      <c r="AQ1715" s="65"/>
      <c r="AR1715" s="65"/>
      <c r="AS1715" s="65"/>
      <c r="AT1715" s="65"/>
      <c r="AU1715" s="65"/>
      <c r="AV1715" s="65"/>
      <c r="AW1715" s="65"/>
      <c r="AX1715" s="65"/>
      <c r="AY1715" s="65"/>
      <c r="AZ1715" s="65"/>
      <c r="BA1715" s="65"/>
      <c r="BB1715" s="65"/>
      <c r="BC1715" s="65"/>
      <c r="BD1715" s="65"/>
      <c r="BE1715" s="65"/>
      <c r="BF1715" s="65"/>
      <c r="BG1715" s="65"/>
      <c r="BH1715" s="65"/>
      <c r="BI1715" s="65"/>
      <c r="BJ1715" s="65"/>
      <c r="BK1715" s="65"/>
      <c r="BL1715" s="65"/>
      <c r="BM1715" s="65"/>
      <c r="BN1715" s="65"/>
      <c r="BO1715" s="65"/>
      <c r="BP1715" s="65"/>
      <c r="BQ1715" s="65"/>
      <c r="BR1715" s="65"/>
      <c r="BS1715" s="65"/>
      <c r="BT1715" s="65"/>
      <c r="BU1715" s="65"/>
      <c r="BV1715" s="65"/>
      <c r="BW1715" s="65"/>
      <c r="BX1715" s="65"/>
      <c r="BY1715" s="65"/>
      <c r="BZ1715" s="65"/>
      <c r="CA1715" s="65"/>
      <c r="CB1715" s="65"/>
      <c r="CC1715" s="65"/>
      <c r="CD1715" s="65"/>
      <c r="CE1715" s="65"/>
      <c r="CF1715" s="65"/>
      <c r="CG1715" s="65"/>
      <c r="CH1715" s="65"/>
      <c r="CI1715" s="65"/>
      <c r="CJ1715" s="65"/>
      <c r="CK1715" s="65"/>
      <c r="CL1715" s="65"/>
      <c r="CM1715" s="65"/>
      <c r="CN1715" s="65"/>
      <c r="CO1715" s="65"/>
      <c r="CP1715" s="65"/>
      <c r="CQ1715" s="65"/>
      <c r="CR1715" s="65"/>
      <c r="CS1715" s="65"/>
      <c r="CT1715" s="65"/>
      <c r="CU1715" s="65"/>
      <c r="CV1715" s="65"/>
      <c r="CW1715" s="65"/>
      <c r="CX1715" s="65"/>
      <c r="CY1715" s="65"/>
      <c r="CZ1715" s="65"/>
      <c r="DA1715" s="65"/>
      <c r="DB1715" s="65"/>
      <c r="DC1715" s="65"/>
      <c r="DD1715" s="65"/>
      <c r="DE1715" s="65"/>
      <c r="DF1715" s="65"/>
      <c r="DG1715" s="65"/>
      <c r="DH1715" s="65"/>
      <c r="DI1715" s="65"/>
      <c r="DJ1715" s="65"/>
      <c r="DK1715" s="65"/>
      <c r="DL1715" s="65"/>
      <c r="DM1715" s="65"/>
      <c r="DN1715" s="65"/>
      <c r="DO1715" s="65"/>
      <c r="DP1715" s="65"/>
      <c r="DQ1715" s="65"/>
      <c r="DR1715" s="65"/>
      <c r="DS1715" s="65"/>
      <c r="DT1715" s="65"/>
      <c r="DU1715" s="65"/>
      <c r="DV1715" s="65"/>
      <c r="DW1715" s="65"/>
      <c r="DX1715" s="65"/>
      <c r="DY1715" s="65"/>
      <c r="DZ1715" s="65"/>
      <c r="EA1715" s="65"/>
    </row>
    <row r="1716" spans="1:131" x14ac:dyDescent="0.25">
      <c r="A1716" s="65"/>
      <c r="B1716" s="65"/>
      <c r="C1716" s="65"/>
      <c r="D1716" s="65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65"/>
      <c r="X1716" s="65"/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  <c r="AL1716" s="65"/>
      <c r="AM1716" s="65"/>
      <c r="AN1716" s="65"/>
      <c r="AO1716" s="65"/>
      <c r="AP1716" s="65"/>
      <c r="AQ1716" s="65"/>
      <c r="AR1716" s="65"/>
      <c r="AS1716" s="65"/>
      <c r="AT1716" s="65"/>
      <c r="AU1716" s="65"/>
      <c r="AV1716" s="65"/>
      <c r="AW1716" s="65"/>
      <c r="AX1716" s="65"/>
      <c r="AY1716" s="65"/>
      <c r="AZ1716" s="65"/>
      <c r="BA1716" s="65"/>
      <c r="BB1716" s="65"/>
      <c r="BC1716" s="65"/>
      <c r="BD1716" s="65"/>
      <c r="BE1716" s="65"/>
      <c r="BF1716" s="65"/>
      <c r="BG1716" s="65"/>
      <c r="BH1716" s="65"/>
      <c r="BI1716" s="65"/>
      <c r="BJ1716" s="65"/>
      <c r="BK1716" s="65"/>
      <c r="BL1716" s="65"/>
      <c r="BM1716" s="65"/>
      <c r="BN1716" s="65"/>
      <c r="BO1716" s="65"/>
      <c r="BP1716" s="65"/>
      <c r="BQ1716" s="65"/>
      <c r="BR1716" s="65"/>
      <c r="BS1716" s="65"/>
      <c r="BT1716" s="65"/>
      <c r="BU1716" s="65"/>
      <c r="BV1716" s="65"/>
      <c r="BW1716" s="65"/>
      <c r="BX1716" s="65"/>
      <c r="BY1716" s="65"/>
      <c r="BZ1716" s="65"/>
      <c r="CA1716" s="65"/>
      <c r="CB1716" s="65"/>
      <c r="CC1716" s="65"/>
      <c r="CD1716" s="65"/>
      <c r="CE1716" s="65"/>
      <c r="CF1716" s="65"/>
      <c r="CG1716" s="65"/>
      <c r="CH1716" s="65"/>
      <c r="CI1716" s="65"/>
      <c r="CJ1716" s="65"/>
      <c r="CK1716" s="65"/>
      <c r="CL1716" s="65"/>
      <c r="CM1716" s="65"/>
      <c r="CN1716" s="65"/>
      <c r="CO1716" s="65"/>
      <c r="CP1716" s="65"/>
      <c r="CQ1716" s="65"/>
      <c r="CR1716" s="65"/>
      <c r="CS1716" s="65"/>
      <c r="CT1716" s="65"/>
      <c r="CU1716" s="65"/>
      <c r="CV1716" s="65"/>
      <c r="CW1716" s="65"/>
      <c r="CX1716" s="65"/>
      <c r="CY1716" s="65"/>
      <c r="CZ1716" s="65"/>
      <c r="DA1716" s="65"/>
      <c r="DB1716" s="65"/>
      <c r="DC1716" s="65"/>
      <c r="DD1716" s="65"/>
      <c r="DE1716" s="65"/>
      <c r="DF1716" s="65"/>
      <c r="DG1716" s="65"/>
      <c r="DH1716" s="65"/>
      <c r="DI1716" s="65"/>
      <c r="DJ1716" s="65"/>
      <c r="DK1716" s="65"/>
      <c r="DL1716" s="65"/>
      <c r="DM1716" s="65"/>
      <c r="DN1716" s="65"/>
      <c r="DO1716" s="65"/>
      <c r="DP1716" s="65"/>
      <c r="DQ1716" s="65"/>
      <c r="DR1716" s="65"/>
      <c r="DS1716" s="65"/>
      <c r="DT1716" s="65"/>
      <c r="DU1716" s="65"/>
      <c r="DV1716" s="65"/>
      <c r="DW1716" s="65"/>
      <c r="DX1716" s="65"/>
      <c r="DY1716" s="65"/>
      <c r="DZ1716" s="65"/>
      <c r="EA1716" s="65"/>
    </row>
    <row r="1717" spans="1:131" x14ac:dyDescent="0.25">
      <c r="A1717" s="65"/>
      <c r="B1717" s="65"/>
      <c r="C1717" s="65"/>
      <c r="D1717" s="65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65"/>
      <c r="X1717" s="65"/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  <c r="AL1717" s="65"/>
      <c r="AM1717" s="65"/>
      <c r="AN1717" s="65"/>
      <c r="AO1717" s="65"/>
      <c r="AP1717" s="65"/>
      <c r="AQ1717" s="65"/>
      <c r="AR1717" s="65"/>
      <c r="AS1717" s="65"/>
      <c r="AT1717" s="65"/>
      <c r="AU1717" s="65"/>
      <c r="AV1717" s="65"/>
      <c r="AW1717" s="65"/>
      <c r="AX1717" s="65"/>
      <c r="AY1717" s="65"/>
      <c r="AZ1717" s="65"/>
      <c r="BA1717" s="65"/>
      <c r="BB1717" s="65"/>
      <c r="BC1717" s="65"/>
      <c r="BD1717" s="65"/>
      <c r="BE1717" s="65"/>
      <c r="BF1717" s="65"/>
      <c r="BG1717" s="65"/>
      <c r="BH1717" s="65"/>
      <c r="BI1717" s="65"/>
      <c r="BJ1717" s="65"/>
      <c r="BK1717" s="65"/>
      <c r="BL1717" s="65"/>
      <c r="BM1717" s="65"/>
      <c r="BN1717" s="65"/>
      <c r="BO1717" s="65"/>
      <c r="BP1717" s="65"/>
      <c r="BQ1717" s="65"/>
      <c r="BR1717" s="65"/>
      <c r="BS1717" s="65"/>
      <c r="BT1717" s="65"/>
      <c r="BU1717" s="65"/>
      <c r="BV1717" s="65"/>
      <c r="BW1717" s="65"/>
      <c r="BX1717" s="65"/>
      <c r="BY1717" s="65"/>
      <c r="BZ1717" s="65"/>
      <c r="CA1717" s="65"/>
      <c r="CB1717" s="65"/>
      <c r="CC1717" s="65"/>
      <c r="CD1717" s="65"/>
      <c r="CE1717" s="65"/>
      <c r="CF1717" s="65"/>
      <c r="CG1717" s="65"/>
      <c r="CH1717" s="65"/>
      <c r="CI1717" s="65"/>
      <c r="CJ1717" s="65"/>
      <c r="CK1717" s="65"/>
      <c r="CL1717" s="65"/>
      <c r="CM1717" s="65"/>
      <c r="CN1717" s="65"/>
      <c r="CO1717" s="65"/>
      <c r="CP1717" s="65"/>
      <c r="CQ1717" s="65"/>
      <c r="CR1717" s="65"/>
      <c r="CS1717" s="65"/>
      <c r="CT1717" s="65"/>
      <c r="CU1717" s="65"/>
      <c r="CV1717" s="65"/>
      <c r="CW1717" s="65"/>
      <c r="CX1717" s="65"/>
      <c r="CY1717" s="65"/>
      <c r="CZ1717" s="65"/>
      <c r="DA1717" s="65"/>
      <c r="DB1717" s="65"/>
      <c r="DC1717" s="65"/>
      <c r="DD1717" s="65"/>
      <c r="DE1717" s="65"/>
      <c r="DF1717" s="65"/>
      <c r="DG1717" s="65"/>
      <c r="DH1717" s="65"/>
      <c r="DI1717" s="65"/>
      <c r="DJ1717" s="65"/>
      <c r="DK1717" s="65"/>
      <c r="DL1717" s="65"/>
      <c r="DM1717" s="65"/>
      <c r="DN1717" s="65"/>
      <c r="DO1717" s="65"/>
      <c r="DP1717" s="65"/>
      <c r="DQ1717" s="65"/>
      <c r="DR1717" s="65"/>
      <c r="DS1717" s="65"/>
      <c r="DT1717" s="65"/>
      <c r="DU1717" s="65"/>
      <c r="DV1717" s="65"/>
      <c r="DW1717" s="65"/>
      <c r="DX1717" s="65"/>
      <c r="DY1717" s="65"/>
      <c r="DZ1717" s="65"/>
      <c r="EA1717" s="65"/>
    </row>
    <row r="1718" spans="1:131" x14ac:dyDescent="0.25">
      <c r="A1718" s="65"/>
      <c r="B1718" s="65"/>
      <c r="C1718" s="65"/>
      <c r="D1718" s="65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65"/>
      <c r="X1718" s="65"/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  <c r="AL1718" s="65"/>
      <c r="AM1718" s="65"/>
      <c r="AN1718" s="65"/>
      <c r="AO1718" s="65"/>
      <c r="AP1718" s="65"/>
      <c r="AQ1718" s="65"/>
      <c r="AR1718" s="65"/>
      <c r="AS1718" s="65"/>
      <c r="AT1718" s="65"/>
      <c r="AU1718" s="65"/>
      <c r="AV1718" s="65"/>
      <c r="AW1718" s="65"/>
      <c r="AX1718" s="65"/>
      <c r="AY1718" s="65"/>
      <c r="AZ1718" s="65"/>
      <c r="BA1718" s="65"/>
      <c r="BB1718" s="65"/>
      <c r="BC1718" s="65"/>
      <c r="BD1718" s="65"/>
      <c r="BE1718" s="65"/>
      <c r="BF1718" s="65"/>
      <c r="BG1718" s="65"/>
      <c r="BH1718" s="65"/>
      <c r="BI1718" s="65"/>
      <c r="BJ1718" s="65"/>
      <c r="BK1718" s="65"/>
      <c r="BL1718" s="65"/>
      <c r="BM1718" s="65"/>
      <c r="BN1718" s="65"/>
      <c r="BO1718" s="65"/>
      <c r="BP1718" s="65"/>
      <c r="BQ1718" s="65"/>
      <c r="BR1718" s="65"/>
      <c r="BS1718" s="65"/>
      <c r="BT1718" s="65"/>
      <c r="BU1718" s="65"/>
      <c r="BV1718" s="65"/>
      <c r="BW1718" s="65"/>
      <c r="BX1718" s="65"/>
      <c r="BY1718" s="65"/>
      <c r="BZ1718" s="65"/>
      <c r="CA1718" s="65"/>
      <c r="CB1718" s="65"/>
      <c r="CC1718" s="65"/>
      <c r="CD1718" s="65"/>
      <c r="CE1718" s="65"/>
      <c r="CF1718" s="65"/>
      <c r="CG1718" s="65"/>
      <c r="CH1718" s="65"/>
      <c r="CI1718" s="65"/>
      <c r="CJ1718" s="65"/>
      <c r="CK1718" s="65"/>
      <c r="CL1718" s="65"/>
      <c r="CM1718" s="65"/>
      <c r="CN1718" s="65"/>
      <c r="CO1718" s="65"/>
      <c r="CP1718" s="65"/>
      <c r="CQ1718" s="65"/>
      <c r="CR1718" s="65"/>
      <c r="CS1718" s="65"/>
      <c r="CT1718" s="65"/>
      <c r="CU1718" s="65"/>
      <c r="CV1718" s="65"/>
      <c r="CW1718" s="65"/>
      <c r="CX1718" s="65"/>
      <c r="CY1718" s="65"/>
      <c r="CZ1718" s="65"/>
      <c r="DA1718" s="65"/>
      <c r="DB1718" s="65"/>
      <c r="DC1718" s="65"/>
      <c r="DD1718" s="65"/>
      <c r="DE1718" s="65"/>
      <c r="DF1718" s="65"/>
      <c r="DG1718" s="65"/>
      <c r="DH1718" s="65"/>
      <c r="DI1718" s="65"/>
      <c r="DJ1718" s="65"/>
      <c r="DK1718" s="65"/>
      <c r="DL1718" s="65"/>
      <c r="DM1718" s="65"/>
      <c r="DN1718" s="65"/>
      <c r="DO1718" s="65"/>
      <c r="DP1718" s="65"/>
      <c r="DQ1718" s="65"/>
      <c r="DR1718" s="65"/>
      <c r="DS1718" s="65"/>
      <c r="DT1718" s="65"/>
      <c r="DU1718" s="65"/>
      <c r="DV1718" s="65"/>
      <c r="DW1718" s="65"/>
      <c r="DX1718" s="65"/>
      <c r="DY1718" s="65"/>
      <c r="DZ1718" s="65"/>
      <c r="EA1718" s="65"/>
    </row>
    <row r="1719" spans="1:131" x14ac:dyDescent="0.25">
      <c r="A1719" s="65"/>
      <c r="B1719" s="65"/>
      <c r="C1719" s="65"/>
      <c r="D1719" s="65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65"/>
      <c r="X1719" s="65"/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  <c r="AL1719" s="65"/>
      <c r="AM1719" s="65"/>
      <c r="AN1719" s="65"/>
      <c r="AO1719" s="65"/>
      <c r="AP1719" s="65"/>
      <c r="AQ1719" s="65"/>
      <c r="AR1719" s="65"/>
      <c r="AS1719" s="65"/>
      <c r="AT1719" s="65"/>
      <c r="AU1719" s="65"/>
      <c r="AV1719" s="65"/>
      <c r="AW1719" s="65"/>
      <c r="AX1719" s="65"/>
      <c r="AY1719" s="65"/>
      <c r="AZ1719" s="65"/>
      <c r="BA1719" s="65"/>
      <c r="BB1719" s="65"/>
      <c r="BC1719" s="65"/>
      <c r="BD1719" s="65"/>
      <c r="BE1719" s="65"/>
      <c r="BF1719" s="65"/>
      <c r="BG1719" s="65"/>
      <c r="BH1719" s="65"/>
      <c r="BI1719" s="65"/>
      <c r="BJ1719" s="65"/>
      <c r="BK1719" s="65"/>
      <c r="BL1719" s="65"/>
      <c r="BM1719" s="65"/>
      <c r="BN1719" s="65"/>
      <c r="BO1719" s="65"/>
      <c r="BP1719" s="65"/>
      <c r="BQ1719" s="65"/>
      <c r="BR1719" s="65"/>
      <c r="BS1719" s="65"/>
      <c r="BT1719" s="65"/>
      <c r="BU1719" s="65"/>
      <c r="BV1719" s="65"/>
      <c r="BW1719" s="65"/>
      <c r="BX1719" s="65"/>
      <c r="BY1719" s="65"/>
      <c r="BZ1719" s="65"/>
      <c r="CA1719" s="65"/>
      <c r="CB1719" s="65"/>
      <c r="CC1719" s="65"/>
      <c r="CD1719" s="65"/>
      <c r="CE1719" s="65"/>
      <c r="CF1719" s="65"/>
      <c r="CG1719" s="65"/>
      <c r="CH1719" s="65"/>
      <c r="CI1719" s="65"/>
      <c r="CJ1719" s="65"/>
      <c r="CK1719" s="65"/>
      <c r="CL1719" s="65"/>
      <c r="CM1719" s="65"/>
      <c r="CN1719" s="65"/>
      <c r="CO1719" s="65"/>
      <c r="CP1719" s="65"/>
      <c r="CQ1719" s="65"/>
      <c r="CR1719" s="65"/>
      <c r="CS1719" s="65"/>
      <c r="CT1719" s="65"/>
      <c r="CU1719" s="65"/>
      <c r="CV1719" s="65"/>
      <c r="CW1719" s="65"/>
      <c r="CX1719" s="65"/>
      <c r="CY1719" s="65"/>
      <c r="CZ1719" s="65"/>
      <c r="DA1719" s="65"/>
      <c r="DB1719" s="65"/>
      <c r="DC1719" s="65"/>
      <c r="DD1719" s="65"/>
      <c r="DE1719" s="65"/>
      <c r="DF1719" s="65"/>
      <c r="DG1719" s="65"/>
      <c r="DH1719" s="65"/>
      <c r="DI1719" s="65"/>
      <c r="DJ1719" s="65"/>
      <c r="DK1719" s="65"/>
      <c r="DL1719" s="65"/>
      <c r="DM1719" s="65"/>
      <c r="DN1719" s="65"/>
      <c r="DO1719" s="65"/>
      <c r="DP1719" s="65"/>
      <c r="DQ1719" s="65"/>
      <c r="DR1719" s="65"/>
      <c r="DS1719" s="65"/>
      <c r="DT1719" s="65"/>
      <c r="DU1719" s="65"/>
      <c r="DV1719" s="65"/>
      <c r="DW1719" s="65"/>
      <c r="DX1719" s="65"/>
      <c r="DY1719" s="65"/>
      <c r="DZ1719" s="65"/>
      <c r="EA1719" s="65"/>
    </row>
    <row r="1720" spans="1:131" x14ac:dyDescent="0.25">
      <c r="A1720" s="65"/>
      <c r="B1720" s="65"/>
      <c r="C1720" s="65"/>
      <c r="D1720" s="65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65"/>
      <c r="X1720" s="65"/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  <c r="AL1720" s="65"/>
      <c r="AM1720" s="65"/>
      <c r="AN1720" s="65"/>
      <c r="AO1720" s="65"/>
      <c r="AP1720" s="65"/>
      <c r="AQ1720" s="65"/>
      <c r="AR1720" s="65"/>
      <c r="AS1720" s="65"/>
      <c r="AT1720" s="65"/>
      <c r="AU1720" s="65"/>
      <c r="AV1720" s="65"/>
      <c r="AW1720" s="65"/>
      <c r="AX1720" s="65"/>
      <c r="AY1720" s="65"/>
      <c r="AZ1720" s="65"/>
      <c r="BA1720" s="65"/>
      <c r="BB1720" s="65"/>
      <c r="BC1720" s="65"/>
      <c r="BD1720" s="65"/>
      <c r="BE1720" s="65"/>
      <c r="BF1720" s="65"/>
      <c r="BG1720" s="65"/>
      <c r="BH1720" s="65"/>
      <c r="BI1720" s="65"/>
      <c r="BJ1720" s="65"/>
      <c r="BK1720" s="65"/>
      <c r="BL1720" s="65"/>
      <c r="BM1720" s="65"/>
      <c r="BN1720" s="65"/>
      <c r="BO1720" s="65"/>
      <c r="BP1720" s="65"/>
      <c r="BQ1720" s="65"/>
      <c r="BR1720" s="65"/>
      <c r="BS1720" s="65"/>
      <c r="BT1720" s="65"/>
      <c r="BU1720" s="65"/>
      <c r="BV1720" s="65"/>
      <c r="BW1720" s="65"/>
      <c r="BX1720" s="65"/>
      <c r="BY1720" s="65"/>
      <c r="BZ1720" s="65"/>
      <c r="CA1720" s="65"/>
      <c r="CB1720" s="65"/>
      <c r="CC1720" s="65"/>
      <c r="CD1720" s="65"/>
      <c r="CE1720" s="65"/>
      <c r="CF1720" s="65"/>
      <c r="CG1720" s="65"/>
      <c r="CH1720" s="65"/>
      <c r="CI1720" s="65"/>
      <c r="CJ1720" s="65"/>
      <c r="CK1720" s="65"/>
      <c r="CL1720" s="65"/>
      <c r="CM1720" s="65"/>
      <c r="CN1720" s="65"/>
      <c r="CO1720" s="65"/>
      <c r="CP1720" s="65"/>
      <c r="CQ1720" s="65"/>
      <c r="CR1720" s="65"/>
      <c r="CS1720" s="65"/>
      <c r="CT1720" s="65"/>
      <c r="CU1720" s="65"/>
      <c r="CV1720" s="65"/>
      <c r="CW1720" s="65"/>
      <c r="CX1720" s="65"/>
      <c r="CY1720" s="65"/>
      <c r="CZ1720" s="65"/>
      <c r="DA1720" s="65"/>
      <c r="DB1720" s="65"/>
      <c r="DC1720" s="65"/>
      <c r="DD1720" s="65"/>
      <c r="DE1720" s="65"/>
      <c r="DF1720" s="65"/>
      <c r="DG1720" s="65"/>
      <c r="DH1720" s="65"/>
      <c r="DI1720" s="65"/>
      <c r="DJ1720" s="65"/>
      <c r="DK1720" s="65"/>
      <c r="DL1720" s="65"/>
      <c r="DM1720" s="65"/>
      <c r="DN1720" s="65"/>
      <c r="DO1720" s="65"/>
      <c r="DP1720" s="65"/>
      <c r="DQ1720" s="65"/>
      <c r="DR1720" s="65"/>
      <c r="DS1720" s="65"/>
      <c r="DT1720" s="65"/>
      <c r="DU1720" s="65"/>
      <c r="DV1720" s="65"/>
      <c r="DW1720" s="65"/>
      <c r="DX1720" s="65"/>
      <c r="DY1720" s="65"/>
      <c r="DZ1720" s="65"/>
      <c r="EA1720" s="65"/>
    </row>
    <row r="1721" spans="1:131" x14ac:dyDescent="0.25">
      <c r="A1721" s="65"/>
      <c r="B1721" s="65"/>
      <c r="C1721" s="65"/>
      <c r="D1721" s="65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65"/>
      <c r="X1721" s="65"/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  <c r="AL1721" s="65"/>
      <c r="AM1721" s="65"/>
      <c r="AN1721" s="65"/>
      <c r="AO1721" s="65"/>
      <c r="AP1721" s="65"/>
      <c r="AQ1721" s="65"/>
      <c r="AR1721" s="65"/>
      <c r="AS1721" s="65"/>
      <c r="AT1721" s="65"/>
      <c r="AU1721" s="65"/>
      <c r="AV1721" s="65"/>
      <c r="AW1721" s="65"/>
      <c r="AX1721" s="65"/>
      <c r="AY1721" s="65"/>
      <c r="AZ1721" s="65"/>
      <c r="BA1721" s="65"/>
      <c r="BB1721" s="65"/>
      <c r="BC1721" s="65"/>
      <c r="BD1721" s="65"/>
      <c r="BE1721" s="65"/>
      <c r="BF1721" s="65"/>
      <c r="BG1721" s="65"/>
      <c r="BH1721" s="65"/>
      <c r="BI1721" s="65"/>
      <c r="BJ1721" s="65"/>
      <c r="BK1721" s="65"/>
      <c r="BL1721" s="65"/>
      <c r="BM1721" s="65"/>
      <c r="BN1721" s="65"/>
      <c r="BO1721" s="65"/>
      <c r="BP1721" s="65"/>
      <c r="BQ1721" s="65"/>
      <c r="BR1721" s="65"/>
      <c r="BS1721" s="65"/>
      <c r="BT1721" s="65"/>
      <c r="BU1721" s="65"/>
      <c r="BV1721" s="65"/>
      <c r="BW1721" s="65"/>
      <c r="BX1721" s="65"/>
      <c r="BY1721" s="65"/>
      <c r="BZ1721" s="65"/>
      <c r="CA1721" s="65"/>
      <c r="CB1721" s="65"/>
      <c r="CC1721" s="65"/>
      <c r="CD1721" s="65"/>
      <c r="CE1721" s="65"/>
      <c r="CF1721" s="65"/>
      <c r="CG1721" s="65"/>
      <c r="CH1721" s="65"/>
      <c r="CI1721" s="65"/>
      <c r="CJ1721" s="65"/>
      <c r="CK1721" s="65"/>
      <c r="CL1721" s="65"/>
      <c r="CM1721" s="65"/>
      <c r="CN1721" s="65"/>
      <c r="CO1721" s="65"/>
      <c r="CP1721" s="65"/>
      <c r="CQ1721" s="65"/>
      <c r="CR1721" s="65"/>
      <c r="CS1721" s="65"/>
      <c r="CT1721" s="65"/>
      <c r="CU1721" s="65"/>
      <c r="CV1721" s="65"/>
      <c r="CW1721" s="65"/>
      <c r="CX1721" s="65"/>
      <c r="CY1721" s="65"/>
      <c r="CZ1721" s="65"/>
      <c r="DA1721" s="65"/>
      <c r="DB1721" s="65"/>
      <c r="DC1721" s="65"/>
      <c r="DD1721" s="65"/>
      <c r="DE1721" s="65"/>
      <c r="DF1721" s="65"/>
      <c r="DG1721" s="65"/>
      <c r="DH1721" s="65"/>
      <c r="DI1721" s="65"/>
      <c r="DJ1721" s="65"/>
      <c r="DK1721" s="65"/>
      <c r="DL1721" s="65"/>
      <c r="DM1721" s="65"/>
      <c r="DN1721" s="65"/>
      <c r="DO1721" s="65"/>
      <c r="DP1721" s="65"/>
      <c r="DQ1721" s="65"/>
      <c r="DR1721" s="65"/>
      <c r="DS1721" s="65"/>
      <c r="DT1721" s="65"/>
      <c r="DU1721" s="65"/>
      <c r="DV1721" s="65"/>
      <c r="DW1721" s="65"/>
      <c r="DX1721" s="65"/>
      <c r="DY1721" s="65"/>
      <c r="DZ1721" s="65"/>
      <c r="EA1721" s="65"/>
    </row>
    <row r="1722" spans="1:131" x14ac:dyDescent="0.25">
      <c r="A1722" s="65"/>
      <c r="B1722" s="65"/>
      <c r="C1722" s="65"/>
      <c r="D1722" s="65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65"/>
      <c r="X1722" s="65"/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  <c r="AL1722" s="65"/>
      <c r="AM1722" s="65"/>
      <c r="AN1722" s="65"/>
      <c r="AO1722" s="65"/>
      <c r="AP1722" s="65"/>
      <c r="AQ1722" s="65"/>
      <c r="AR1722" s="65"/>
      <c r="AS1722" s="65"/>
      <c r="AT1722" s="65"/>
      <c r="AU1722" s="65"/>
      <c r="AV1722" s="65"/>
      <c r="AW1722" s="65"/>
      <c r="AX1722" s="65"/>
      <c r="AY1722" s="65"/>
      <c r="AZ1722" s="65"/>
      <c r="BA1722" s="65"/>
      <c r="BB1722" s="65"/>
      <c r="BC1722" s="65"/>
      <c r="BD1722" s="65"/>
      <c r="BE1722" s="65"/>
      <c r="BF1722" s="65"/>
      <c r="BG1722" s="65"/>
      <c r="BH1722" s="65"/>
      <c r="BI1722" s="65"/>
      <c r="BJ1722" s="65"/>
      <c r="BK1722" s="65"/>
      <c r="BL1722" s="65"/>
      <c r="BM1722" s="65"/>
      <c r="BN1722" s="65"/>
      <c r="BO1722" s="65"/>
      <c r="BP1722" s="65"/>
      <c r="BQ1722" s="65"/>
      <c r="BR1722" s="65"/>
      <c r="BS1722" s="65"/>
      <c r="BT1722" s="65"/>
      <c r="BU1722" s="65"/>
      <c r="BV1722" s="65"/>
      <c r="BW1722" s="65"/>
      <c r="BX1722" s="65"/>
      <c r="BY1722" s="65"/>
      <c r="BZ1722" s="65"/>
      <c r="CA1722" s="65"/>
      <c r="CB1722" s="65"/>
      <c r="CC1722" s="65"/>
      <c r="CD1722" s="65"/>
      <c r="CE1722" s="65"/>
      <c r="CF1722" s="65"/>
      <c r="CG1722" s="65"/>
      <c r="CH1722" s="65"/>
      <c r="CI1722" s="65"/>
      <c r="CJ1722" s="65"/>
      <c r="CK1722" s="65"/>
      <c r="CL1722" s="65"/>
      <c r="CM1722" s="65"/>
      <c r="CN1722" s="65"/>
      <c r="CO1722" s="65"/>
      <c r="CP1722" s="65"/>
      <c r="CQ1722" s="65"/>
      <c r="CR1722" s="65"/>
      <c r="CS1722" s="65"/>
      <c r="CT1722" s="65"/>
      <c r="CU1722" s="65"/>
      <c r="CV1722" s="65"/>
      <c r="CW1722" s="65"/>
      <c r="CX1722" s="65"/>
      <c r="CY1722" s="65"/>
      <c r="CZ1722" s="65"/>
      <c r="DA1722" s="65"/>
      <c r="DB1722" s="65"/>
      <c r="DC1722" s="65"/>
      <c r="DD1722" s="65"/>
      <c r="DE1722" s="65"/>
      <c r="DF1722" s="65"/>
      <c r="DG1722" s="65"/>
      <c r="DH1722" s="65"/>
      <c r="DI1722" s="65"/>
      <c r="DJ1722" s="65"/>
      <c r="DK1722" s="65"/>
      <c r="DL1722" s="65"/>
      <c r="DM1722" s="65"/>
      <c r="DN1722" s="65"/>
      <c r="DO1722" s="65"/>
      <c r="DP1722" s="65"/>
      <c r="DQ1722" s="65"/>
      <c r="DR1722" s="65"/>
      <c r="DS1722" s="65"/>
      <c r="DT1722" s="65"/>
      <c r="DU1722" s="65"/>
      <c r="DV1722" s="65"/>
      <c r="DW1722" s="65"/>
      <c r="DX1722" s="65"/>
      <c r="DY1722" s="65"/>
      <c r="DZ1722" s="65"/>
      <c r="EA1722" s="65"/>
    </row>
    <row r="1723" spans="1:131" x14ac:dyDescent="0.25">
      <c r="A1723" s="65"/>
      <c r="B1723" s="65"/>
      <c r="C1723" s="65"/>
      <c r="D1723" s="65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65"/>
      <c r="X1723" s="65"/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  <c r="AL1723" s="65"/>
      <c r="AM1723" s="65"/>
      <c r="AN1723" s="65"/>
      <c r="AO1723" s="65"/>
      <c r="AP1723" s="65"/>
      <c r="AQ1723" s="65"/>
      <c r="AR1723" s="65"/>
      <c r="AS1723" s="65"/>
      <c r="AT1723" s="65"/>
      <c r="AU1723" s="65"/>
      <c r="AV1723" s="65"/>
      <c r="AW1723" s="65"/>
      <c r="AX1723" s="65"/>
      <c r="AY1723" s="65"/>
      <c r="AZ1723" s="65"/>
      <c r="BA1723" s="65"/>
      <c r="BB1723" s="65"/>
      <c r="BC1723" s="65"/>
      <c r="BD1723" s="65"/>
      <c r="BE1723" s="65"/>
      <c r="BF1723" s="65"/>
      <c r="BG1723" s="65"/>
      <c r="BH1723" s="65"/>
      <c r="BI1723" s="65"/>
      <c r="BJ1723" s="65"/>
      <c r="BK1723" s="65"/>
      <c r="BL1723" s="65"/>
      <c r="BM1723" s="65"/>
      <c r="BN1723" s="65"/>
      <c r="BO1723" s="65"/>
      <c r="BP1723" s="65"/>
      <c r="BQ1723" s="65"/>
      <c r="BR1723" s="65"/>
      <c r="BS1723" s="65"/>
      <c r="BT1723" s="65"/>
      <c r="BU1723" s="65"/>
      <c r="BV1723" s="65"/>
      <c r="BW1723" s="65"/>
      <c r="BX1723" s="65"/>
      <c r="BY1723" s="65"/>
      <c r="BZ1723" s="65"/>
      <c r="CA1723" s="65"/>
      <c r="CB1723" s="65"/>
      <c r="CC1723" s="65"/>
      <c r="CD1723" s="65"/>
      <c r="CE1723" s="65"/>
      <c r="CF1723" s="65"/>
      <c r="CG1723" s="65"/>
      <c r="CH1723" s="65"/>
      <c r="CI1723" s="65"/>
      <c r="CJ1723" s="65"/>
      <c r="CK1723" s="65"/>
      <c r="CL1723" s="65"/>
      <c r="CM1723" s="65"/>
      <c r="CN1723" s="65"/>
      <c r="CO1723" s="65"/>
      <c r="CP1723" s="65"/>
      <c r="CQ1723" s="65"/>
      <c r="CR1723" s="65"/>
      <c r="CS1723" s="65"/>
      <c r="CT1723" s="65"/>
      <c r="CU1723" s="65"/>
      <c r="CV1723" s="65"/>
      <c r="CW1723" s="65"/>
      <c r="CX1723" s="65"/>
      <c r="CY1723" s="65"/>
      <c r="CZ1723" s="65"/>
      <c r="DA1723" s="65"/>
      <c r="DB1723" s="65"/>
      <c r="DC1723" s="65"/>
      <c r="DD1723" s="65"/>
      <c r="DE1723" s="65"/>
      <c r="DF1723" s="65"/>
      <c r="DG1723" s="65"/>
      <c r="DH1723" s="65"/>
      <c r="DI1723" s="65"/>
      <c r="DJ1723" s="65"/>
      <c r="DK1723" s="65"/>
      <c r="DL1723" s="65"/>
      <c r="DM1723" s="65"/>
      <c r="DN1723" s="65"/>
      <c r="DO1723" s="65"/>
      <c r="DP1723" s="65"/>
      <c r="DQ1723" s="65"/>
      <c r="DR1723" s="65"/>
      <c r="DS1723" s="65"/>
      <c r="DT1723" s="65"/>
      <c r="DU1723" s="65"/>
      <c r="DV1723" s="65"/>
      <c r="DW1723" s="65"/>
      <c r="DX1723" s="65"/>
      <c r="DY1723" s="65"/>
      <c r="DZ1723" s="65"/>
      <c r="EA1723" s="65"/>
    </row>
    <row r="1724" spans="1:131" x14ac:dyDescent="0.25">
      <c r="A1724" s="65"/>
      <c r="B1724" s="65"/>
      <c r="C1724" s="65"/>
      <c r="D1724" s="65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65"/>
      <c r="X1724" s="65"/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  <c r="AL1724" s="65"/>
      <c r="AM1724" s="65"/>
      <c r="AN1724" s="65"/>
      <c r="AO1724" s="65"/>
      <c r="AP1724" s="65"/>
      <c r="AQ1724" s="65"/>
      <c r="AR1724" s="65"/>
      <c r="AS1724" s="65"/>
      <c r="AT1724" s="65"/>
      <c r="AU1724" s="65"/>
      <c r="AV1724" s="65"/>
      <c r="AW1724" s="65"/>
      <c r="AX1724" s="65"/>
      <c r="AY1724" s="65"/>
      <c r="AZ1724" s="65"/>
      <c r="BA1724" s="65"/>
      <c r="BB1724" s="65"/>
      <c r="BC1724" s="65"/>
      <c r="BD1724" s="65"/>
      <c r="BE1724" s="65"/>
      <c r="BF1724" s="65"/>
      <c r="BG1724" s="65"/>
      <c r="BH1724" s="65"/>
      <c r="BI1724" s="65"/>
      <c r="BJ1724" s="65"/>
      <c r="BK1724" s="65"/>
      <c r="BL1724" s="65"/>
      <c r="BM1724" s="65"/>
      <c r="BN1724" s="65"/>
      <c r="BO1724" s="65"/>
      <c r="BP1724" s="65"/>
      <c r="BQ1724" s="65"/>
      <c r="BR1724" s="65"/>
      <c r="BS1724" s="65"/>
      <c r="BT1724" s="65"/>
      <c r="BU1724" s="65"/>
      <c r="BV1724" s="65"/>
      <c r="BW1724" s="65"/>
      <c r="BX1724" s="65"/>
      <c r="BY1724" s="65"/>
      <c r="BZ1724" s="65"/>
      <c r="CA1724" s="65"/>
      <c r="CB1724" s="65"/>
      <c r="CC1724" s="65"/>
      <c r="CD1724" s="65"/>
      <c r="CE1724" s="65"/>
      <c r="CF1724" s="65"/>
      <c r="CG1724" s="65"/>
      <c r="CH1724" s="65"/>
      <c r="CI1724" s="65"/>
      <c r="CJ1724" s="65"/>
      <c r="CK1724" s="65"/>
      <c r="CL1724" s="65"/>
      <c r="CM1724" s="65"/>
      <c r="CN1724" s="65"/>
      <c r="CO1724" s="65"/>
      <c r="CP1724" s="65"/>
      <c r="CQ1724" s="65"/>
      <c r="CR1724" s="65"/>
      <c r="CS1724" s="65"/>
      <c r="CT1724" s="65"/>
      <c r="CU1724" s="65"/>
      <c r="CV1724" s="65"/>
      <c r="CW1724" s="65"/>
      <c r="CX1724" s="65"/>
      <c r="CY1724" s="65"/>
      <c r="CZ1724" s="65"/>
      <c r="DA1724" s="65"/>
      <c r="DB1724" s="65"/>
      <c r="DC1724" s="65"/>
      <c r="DD1724" s="65"/>
      <c r="DE1724" s="65"/>
      <c r="DF1724" s="65"/>
      <c r="DG1724" s="65"/>
      <c r="DH1724" s="65"/>
      <c r="DI1724" s="65"/>
      <c r="DJ1724" s="65"/>
      <c r="DK1724" s="65"/>
      <c r="DL1724" s="65"/>
      <c r="DM1724" s="65"/>
      <c r="DN1724" s="65"/>
      <c r="DO1724" s="65"/>
      <c r="DP1724" s="65"/>
      <c r="DQ1724" s="65"/>
      <c r="DR1724" s="65"/>
      <c r="DS1724" s="65"/>
      <c r="DT1724" s="65"/>
      <c r="DU1724" s="65"/>
      <c r="DV1724" s="65"/>
      <c r="DW1724" s="65"/>
      <c r="DX1724" s="65"/>
      <c r="DY1724" s="65"/>
      <c r="DZ1724" s="65"/>
      <c r="EA1724" s="65"/>
    </row>
    <row r="1725" spans="1:131" x14ac:dyDescent="0.25">
      <c r="A1725" s="65"/>
      <c r="B1725" s="65"/>
      <c r="C1725" s="65"/>
      <c r="D1725" s="65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65"/>
      <c r="X1725" s="65"/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  <c r="AL1725" s="65"/>
      <c r="AM1725" s="65"/>
      <c r="AN1725" s="65"/>
      <c r="AO1725" s="65"/>
      <c r="AP1725" s="65"/>
      <c r="AQ1725" s="65"/>
      <c r="AR1725" s="65"/>
      <c r="AS1725" s="65"/>
      <c r="AT1725" s="65"/>
      <c r="AU1725" s="65"/>
      <c r="AV1725" s="65"/>
      <c r="AW1725" s="65"/>
      <c r="AX1725" s="65"/>
      <c r="AY1725" s="65"/>
      <c r="AZ1725" s="65"/>
      <c r="BA1725" s="65"/>
      <c r="BB1725" s="65"/>
      <c r="BC1725" s="65"/>
      <c r="BD1725" s="65"/>
      <c r="BE1725" s="65"/>
      <c r="BF1725" s="65"/>
      <c r="BG1725" s="65"/>
      <c r="BH1725" s="65"/>
      <c r="BI1725" s="65"/>
      <c r="BJ1725" s="65"/>
      <c r="BK1725" s="65"/>
      <c r="BL1725" s="65"/>
      <c r="BM1725" s="65"/>
      <c r="BN1725" s="65"/>
      <c r="BO1725" s="65"/>
      <c r="BP1725" s="65"/>
      <c r="BQ1725" s="65"/>
      <c r="BR1725" s="65"/>
      <c r="BS1725" s="65"/>
      <c r="BT1725" s="65"/>
      <c r="BU1725" s="65"/>
      <c r="BV1725" s="65"/>
      <c r="BW1725" s="65"/>
      <c r="BX1725" s="65"/>
      <c r="BY1725" s="65"/>
      <c r="BZ1725" s="65"/>
      <c r="CA1725" s="65"/>
      <c r="CB1725" s="65"/>
      <c r="CC1725" s="65"/>
      <c r="CD1725" s="65"/>
      <c r="CE1725" s="65"/>
      <c r="CF1725" s="65"/>
      <c r="CG1725" s="65"/>
      <c r="CH1725" s="65"/>
      <c r="CI1725" s="65"/>
      <c r="CJ1725" s="65"/>
      <c r="CK1725" s="65"/>
      <c r="CL1725" s="65"/>
      <c r="CM1725" s="65"/>
      <c r="CN1725" s="65"/>
      <c r="CO1725" s="65"/>
      <c r="CP1725" s="65"/>
      <c r="CQ1725" s="65"/>
      <c r="CR1725" s="65"/>
      <c r="CS1725" s="65"/>
      <c r="CT1725" s="65"/>
      <c r="CU1725" s="65"/>
      <c r="CV1725" s="65"/>
      <c r="CW1725" s="65"/>
      <c r="CX1725" s="65"/>
      <c r="CY1725" s="65"/>
      <c r="CZ1725" s="65"/>
      <c r="DA1725" s="65"/>
      <c r="DB1725" s="65"/>
      <c r="DC1725" s="65"/>
      <c r="DD1725" s="65"/>
      <c r="DE1725" s="65"/>
      <c r="DF1725" s="65"/>
      <c r="DG1725" s="65"/>
      <c r="DH1725" s="65"/>
      <c r="DI1725" s="65"/>
      <c r="DJ1725" s="65"/>
      <c r="DK1725" s="65"/>
      <c r="DL1725" s="65"/>
      <c r="DM1725" s="65"/>
      <c r="DN1725" s="65"/>
      <c r="DO1725" s="65"/>
      <c r="DP1725" s="65"/>
      <c r="DQ1725" s="65"/>
      <c r="DR1725" s="65"/>
      <c r="DS1725" s="65"/>
      <c r="DT1725" s="65"/>
      <c r="DU1725" s="65"/>
      <c r="DV1725" s="65"/>
      <c r="DW1725" s="65"/>
      <c r="DX1725" s="65"/>
      <c r="DY1725" s="65"/>
      <c r="DZ1725" s="65"/>
      <c r="EA1725" s="65"/>
    </row>
    <row r="1726" spans="1:131" x14ac:dyDescent="0.25">
      <c r="A1726" s="65"/>
      <c r="B1726" s="65"/>
      <c r="C1726" s="65"/>
      <c r="D1726" s="65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65"/>
      <c r="X1726" s="65"/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  <c r="AL1726" s="65"/>
      <c r="AM1726" s="65"/>
      <c r="AN1726" s="65"/>
      <c r="AO1726" s="65"/>
      <c r="AP1726" s="65"/>
      <c r="AQ1726" s="65"/>
      <c r="AR1726" s="65"/>
      <c r="AS1726" s="65"/>
      <c r="AT1726" s="65"/>
      <c r="AU1726" s="65"/>
      <c r="AV1726" s="65"/>
      <c r="AW1726" s="65"/>
      <c r="AX1726" s="65"/>
      <c r="AY1726" s="65"/>
      <c r="AZ1726" s="65"/>
      <c r="BA1726" s="65"/>
      <c r="BB1726" s="65"/>
      <c r="BC1726" s="65"/>
      <c r="BD1726" s="65"/>
      <c r="BE1726" s="65"/>
      <c r="BF1726" s="65"/>
      <c r="BG1726" s="65"/>
      <c r="BH1726" s="65"/>
      <c r="BI1726" s="65"/>
      <c r="BJ1726" s="65"/>
      <c r="BK1726" s="65"/>
      <c r="BL1726" s="65"/>
      <c r="BM1726" s="65"/>
      <c r="BN1726" s="65"/>
      <c r="BO1726" s="65"/>
      <c r="BP1726" s="65"/>
      <c r="BQ1726" s="65"/>
      <c r="BR1726" s="65"/>
      <c r="BS1726" s="65"/>
      <c r="BT1726" s="65"/>
      <c r="BU1726" s="65"/>
      <c r="BV1726" s="65"/>
      <c r="BW1726" s="65"/>
      <c r="BX1726" s="65"/>
      <c r="BY1726" s="65"/>
      <c r="BZ1726" s="65"/>
      <c r="CA1726" s="65"/>
      <c r="CB1726" s="65"/>
      <c r="CC1726" s="65"/>
      <c r="CD1726" s="65"/>
      <c r="CE1726" s="65"/>
      <c r="CF1726" s="65"/>
      <c r="CG1726" s="65"/>
      <c r="CH1726" s="65"/>
      <c r="CI1726" s="65"/>
      <c r="CJ1726" s="65"/>
      <c r="CK1726" s="65"/>
      <c r="CL1726" s="65"/>
      <c r="CM1726" s="65"/>
      <c r="CN1726" s="65"/>
      <c r="CO1726" s="65"/>
      <c r="CP1726" s="65"/>
      <c r="CQ1726" s="65"/>
      <c r="CR1726" s="65"/>
      <c r="CS1726" s="65"/>
      <c r="CT1726" s="65"/>
      <c r="CU1726" s="65"/>
      <c r="CV1726" s="65"/>
      <c r="CW1726" s="65"/>
      <c r="CX1726" s="65"/>
      <c r="CY1726" s="65"/>
      <c r="CZ1726" s="65"/>
      <c r="DA1726" s="65"/>
      <c r="DB1726" s="65"/>
      <c r="DC1726" s="65"/>
      <c r="DD1726" s="65"/>
      <c r="DE1726" s="65"/>
      <c r="DF1726" s="65"/>
      <c r="DG1726" s="65"/>
      <c r="DH1726" s="65"/>
      <c r="DI1726" s="65"/>
      <c r="DJ1726" s="65"/>
      <c r="DK1726" s="65"/>
      <c r="DL1726" s="65"/>
      <c r="DM1726" s="65"/>
      <c r="DN1726" s="65"/>
      <c r="DO1726" s="65"/>
      <c r="DP1726" s="65"/>
      <c r="DQ1726" s="65"/>
      <c r="DR1726" s="65"/>
      <c r="DS1726" s="65"/>
      <c r="DT1726" s="65"/>
      <c r="DU1726" s="65"/>
      <c r="DV1726" s="65"/>
      <c r="DW1726" s="65"/>
      <c r="DX1726" s="65"/>
      <c r="DY1726" s="65"/>
      <c r="DZ1726" s="65"/>
      <c r="EA1726" s="65"/>
    </row>
    <row r="1727" spans="1:131" x14ac:dyDescent="0.25">
      <c r="A1727" s="65"/>
      <c r="B1727" s="65"/>
      <c r="C1727" s="65"/>
      <c r="D1727" s="65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65"/>
      <c r="X1727" s="65"/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  <c r="AL1727" s="65"/>
      <c r="AM1727" s="65"/>
      <c r="AN1727" s="65"/>
      <c r="AO1727" s="65"/>
      <c r="AP1727" s="65"/>
      <c r="AQ1727" s="65"/>
      <c r="AR1727" s="65"/>
      <c r="AS1727" s="65"/>
      <c r="AT1727" s="65"/>
      <c r="AU1727" s="65"/>
      <c r="AV1727" s="65"/>
      <c r="AW1727" s="65"/>
      <c r="AX1727" s="65"/>
      <c r="AY1727" s="65"/>
      <c r="AZ1727" s="65"/>
      <c r="BA1727" s="65"/>
      <c r="BB1727" s="65"/>
      <c r="BC1727" s="65"/>
      <c r="BD1727" s="65"/>
      <c r="BE1727" s="65"/>
      <c r="BF1727" s="65"/>
      <c r="BG1727" s="65"/>
      <c r="BH1727" s="65"/>
      <c r="BI1727" s="65"/>
      <c r="BJ1727" s="65"/>
      <c r="BK1727" s="65"/>
      <c r="BL1727" s="65"/>
      <c r="BM1727" s="65"/>
      <c r="BN1727" s="65"/>
      <c r="BO1727" s="65"/>
      <c r="BP1727" s="65"/>
      <c r="BQ1727" s="65"/>
      <c r="BR1727" s="65"/>
      <c r="BS1727" s="65"/>
      <c r="BT1727" s="65"/>
      <c r="BU1727" s="65"/>
      <c r="BV1727" s="65"/>
      <c r="BW1727" s="65"/>
      <c r="BX1727" s="65"/>
      <c r="BY1727" s="65"/>
      <c r="BZ1727" s="65"/>
      <c r="CA1727" s="65"/>
      <c r="CB1727" s="65"/>
      <c r="CC1727" s="65"/>
      <c r="CD1727" s="65"/>
      <c r="CE1727" s="65"/>
      <c r="CF1727" s="65"/>
      <c r="CG1727" s="65"/>
      <c r="CH1727" s="65"/>
      <c r="CI1727" s="65"/>
      <c r="CJ1727" s="65"/>
      <c r="CK1727" s="65"/>
      <c r="CL1727" s="65"/>
      <c r="CM1727" s="65"/>
      <c r="CN1727" s="65"/>
      <c r="CO1727" s="65"/>
      <c r="CP1727" s="65"/>
      <c r="CQ1727" s="65"/>
      <c r="CR1727" s="65"/>
      <c r="CS1727" s="65"/>
      <c r="CT1727" s="65"/>
      <c r="CU1727" s="65"/>
      <c r="CV1727" s="65"/>
      <c r="CW1727" s="65"/>
      <c r="CX1727" s="65"/>
      <c r="CY1727" s="65"/>
      <c r="CZ1727" s="65"/>
      <c r="DA1727" s="65"/>
      <c r="DB1727" s="65"/>
      <c r="DC1727" s="65"/>
      <c r="DD1727" s="65"/>
      <c r="DE1727" s="65"/>
      <c r="DF1727" s="65"/>
      <c r="DG1727" s="65"/>
      <c r="DH1727" s="65"/>
      <c r="DI1727" s="65"/>
      <c r="DJ1727" s="65"/>
      <c r="DK1727" s="65"/>
      <c r="DL1727" s="65"/>
      <c r="DM1727" s="65"/>
      <c r="DN1727" s="65"/>
      <c r="DO1727" s="65"/>
      <c r="DP1727" s="65"/>
      <c r="DQ1727" s="65"/>
      <c r="DR1727" s="65"/>
      <c r="DS1727" s="65"/>
      <c r="DT1727" s="65"/>
      <c r="DU1727" s="65"/>
      <c r="DV1727" s="65"/>
      <c r="DW1727" s="65"/>
      <c r="DX1727" s="65"/>
      <c r="DY1727" s="65"/>
      <c r="DZ1727" s="65"/>
      <c r="EA1727" s="65"/>
    </row>
    <row r="1728" spans="1:131" x14ac:dyDescent="0.25">
      <c r="A1728" s="65"/>
      <c r="B1728" s="65"/>
      <c r="C1728" s="65"/>
      <c r="D1728" s="65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65"/>
      <c r="X1728" s="65"/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  <c r="AL1728" s="65"/>
      <c r="AM1728" s="65"/>
      <c r="AN1728" s="65"/>
      <c r="AO1728" s="65"/>
      <c r="AP1728" s="65"/>
      <c r="AQ1728" s="65"/>
      <c r="AR1728" s="65"/>
      <c r="AS1728" s="65"/>
      <c r="AT1728" s="65"/>
      <c r="AU1728" s="65"/>
      <c r="AV1728" s="65"/>
      <c r="AW1728" s="65"/>
      <c r="AX1728" s="65"/>
      <c r="AY1728" s="65"/>
      <c r="AZ1728" s="65"/>
      <c r="BA1728" s="65"/>
      <c r="BB1728" s="65"/>
      <c r="BC1728" s="65"/>
      <c r="BD1728" s="65"/>
      <c r="BE1728" s="65"/>
      <c r="BF1728" s="65"/>
      <c r="BG1728" s="65"/>
      <c r="BH1728" s="65"/>
      <c r="BI1728" s="65"/>
      <c r="BJ1728" s="65"/>
      <c r="BK1728" s="65"/>
      <c r="BL1728" s="65"/>
      <c r="BM1728" s="65"/>
      <c r="BN1728" s="65"/>
      <c r="BO1728" s="65"/>
      <c r="BP1728" s="65"/>
      <c r="BQ1728" s="65"/>
      <c r="BR1728" s="65"/>
      <c r="BS1728" s="65"/>
      <c r="BT1728" s="65"/>
      <c r="BU1728" s="65"/>
      <c r="BV1728" s="65"/>
      <c r="BW1728" s="65"/>
      <c r="BX1728" s="65"/>
      <c r="BY1728" s="65"/>
      <c r="BZ1728" s="65"/>
      <c r="CA1728" s="65"/>
      <c r="CB1728" s="65"/>
      <c r="CC1728" s="65"/>
      <c r="CD1728" s="65"/>
      <c r="CE1728" s="65"/>
      <c r="CF1728" s="65"/>
      <c r="CG1728" s="65"/>
      <c r="CH1728" s="65"/>
      <c r="CI1728" s="65"/>
      <c r="CJ1728" s="65"/>
      <c r="CK1728" s="65"/>
      <c r="CL1728" s="65"/>
      <c r="CM1728" s="65"/>
      <c r="CN1728" s="65"/>
      <c r="CO1728" s="65"/>
      <c r="CP1728" s="65"/>
      <c r="CQ1728" s="65"/>
      <c r="CR1728" s="65"/>
      <c r="CS1728" s="65"/>
      <c r="CT1728" s="65"/>
      <c r="CU1728" s="65"/>
      <c r="CV1728" s="65"/>
      <c r="CW1728" s="65"/>
      <c r="CX1728" s="65"/>
      <c r="CY1728" s="65"/>
      <c r="CZ1728" s="65"/>
      <c r="DA1728" s="65"/>
      <c r="DB1728" s="65"/>
      <c r="DC1728" s="65"/>
      <c r="DD1728" s="65"/>
      <c r="DE1728" s="65"/>
      <c r="DF1728" s="65"/>
      <c r="DG1728" s="65"/>
      <c r="DH1728" s="65"/>
      <c r="DI1728" s="65"/>
      <c r="DJ1728" s="65"/>
      <c r="DK1728" s="65"/>
      <c r="DL1728" s="65"/>
      <c r="DM1728" s="65"/>
      <c r="DN1728" s="65"/>
      <c r="DO1728" s="65"/>
      <c r="DP1728" s="65"/>
      <c r="DQ1728" s="65"/>
      <c r="DR1728" s="65"/>
      <c r="DS1728" s="65"/>
      <c r="DT1728" s="65"/>
      <c r="DU1728" s="65"/>
      <c r="DV1728" s="65"/>
      <c r="DW1728" s="65"/>
      <c r="DX1728" s="65"/>
      <c r="DY1728" s="65"/>
      <c r="DZ1728" s="65"/>
      <c r="EA1728" s="65"/>
    </row>
    <row r="1729" spans="1:131" x14ac:dyDescent="0.25">
      <c r="A1729" s="65"/>
      <c r="B1729" s="65"/>
      <c r="C1729" s="65"/>
      <c r="D1729" s="65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65"/>
      <c r="X1729" s="65"/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  <c r="AL1729" s="65"/>
      <c r="AM1729" s="65"/>
      <c r="AN1729" s="65"/>
      <c r="AO1729" s="65"/>
      <c r="AP1729" s="65"/>
      <c r="AQ1729" s="65"/>
      <c r="AR1729" s="65"/>
      <c r="AS1729" s="65"/>
      <c r="AT1729" s="65"/>
      <c r="AU1729" s="65"/>
      <c r="AV1729" s="65"/>
      <c r="AW1729" s="65"/>
      <c r="AX1729" s="65"/>
      <c r="AY1729" s="65"/>
      <c r="AZ1729" s="65"/>
      <c r="BA1729" s="65"/>
      <c r="BB1729" s="65"/>
      <c r="BC1729" s="65"/>
      <c r="BD1729" s="65"/>
      <c r="BE1729" s="65"/>
      <c r="BF1729" s="65"/>
      <c r="BG1729" s="65"/>
      <c r="BH1729" s="65"/>
      <c r="BI1729" s="65"/>
      <c r="BJ1729" s="65"/>
      <c r="BK1729" s="65"/>
      <c r="BL1729" s="65"/>
      <c r="BM1729" s="65"/>
      <c r="BN1729" s="65"/>
      <c r="BO1729" s="65"/>
      <c r="BP1729" s="65"/>
      <c r="BQ1729" s="65"/>
      <c r="BR1729" s="65"/>
      <c r="BS1729" s="65"/>
      <c r="BT1729" s="65"/>
      <c r="BU1729" s="65"/>
      <c r="BV1729" s="65"/>
      <c r="BW1729" s="65"/>
      <c r="BX1729" s="65"/>
      <c r="BY1729" s="65"/>
      <c r="BZ1729" s="65"/>
      <c r="CA1729" s="65"/>
      <c r="CB1729" s="65"/>
      <c r="CC1729" s="65"/>
      <c r="CD1729" s="65"/>
      <c r="CE1729" s="65"/>
      <c r="CF1729" s="65"/>
      <c r="CG1729" s="65"/>
      <c r="CH1729" s="65"/>
      <c r="CI1729" s="65"/>
      <c r="CJ1729" s="65"/>
      <c r="CK1729" s="65"/>
      <c r="CL1729" s="65"/>
      <c r="CM1729" s="65"/>
      <c r="CN1729" s="65"/>
      <c r="CO1729" s="65"/>
      <c r="CP1729" s="65"/>
      <c r="CQ1729" s="65"/>
      <c r="CR1729" s="65"/>
      <c r="CS1729" s="65"/>
      <c r="CT1729" s="65"/>
      <c r="CU1729" s="65"/>
      <c r="CV1729" s="65"/>
      <c r="CW1729" s="65"/>
      <c r="CX1729" s="65"/>
      <c r="CY1729" s="65"/>
      <c r="CZ1729" s="65"/>
      <c r="DA1729" s="65"/>
      <c r="DB1729" s="65"/>
      <c r="DC1729" s="65"/>
      <c r="DD1729" s="65"/>
      <c r="DE1729" s="65"/>
      <c r="DF1729" s="65"/>
      <c r="DG1729" s="65"/>
      <c r="DH1729" s="65"/>
      <c r="DI1729" s="65"/>
      <c r="DJ1729" s="65"/>
      <c r="DK1729" s="65"/>
      <c r="DL1729" s="65"/>
      <c r="DM1729" s="65"/>
      <c r="DN1729" s="65"/>
      <c r="DO1729" s="65"/>
      <c r="DP1729" s="65"/>
      <c r="DQ1729" s="65"/>
      <c r="DR1729" s="65"/>
      <c r="DS1729" s="65"/>
      <c r="DT1729" s="65"/>
      <c r="DU1729" s="65"/>
      <c r="DV1729" s="65"/>
      <c r="DW1729" s="65"/>
      <c r="DX1729" s="65"/>
      <c r="DY1729" s="65"/>
      <c r="DZ1729" s="65"/>
      <c r="EA1729" s="65"/>
    </row>
    <row r="1730" spans="1:131" x14ac:dyDescent="0.25">
      <c r="A1730" s="65"/>
      <c r="B1730" s="65"/>
      <c r="C1730" s="65"/>
      <c r="D1730" s="65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65"/>
      <c r="X1730" s="65"/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  <c r="AL1730" s="65"/>
      <c r="AM1730" s="65"/>
      <c r="AN1730" s="65"/>
      <c r="AO1730" s="65"/>
      <c r="AP1730" s="65"/>
      <c r="AQ1730" s="65"/>
      <c r="AR1730" s="65"/>
      <c r="AS1730" s="65"/>
      <c r="AT1730" s="65"/>
      <c r="AU1730" s="65"/>
      <c r="AV1730" s="65"/>
      <c r="AW1730" s="65"/>
      <c r="AX1730" s="65"/>
      <c r="AY1730" s="65"/>
      <c r="AZ1730" s="65"/>
      <c r="BA1730" s="65"/>
      <c r="BB1730" s="65"/>
      <c r="BC1730" s="65"/>
      <c r="BD1730" s="65"/>
      <c r="BE1730" s="65"/>
      <c r="BF1730" s="65"/>
      <c r="BG1730" s="65"/>
      <c r="BH1730" s="65"/>
      <c r="BI1730" s="65"/>
      <c r="BJ1730" s="65"/>
      <c r="BK1730" s="65"/>
      <c r="BL1730" s="65"/>
      <c r="BM1730" s="65"/>
      <c r="BN1730" s="65"/>
      <c r="BO1730" s="65"/>
      <c r="BP1730" s="65"/>
      <c r="BQ1730" s="65"/>
      <c r="BR1730" s="65"/>
      <c r="BS1730" s="65"/>
      <c r="BT1730" s="65"/>
      <c r="BU1730" s="65"/>
      <c r="BV1730" s="65"/>
      <c r="BW1730" s="65"/>
      <c r="BX1730" s="65"/>
      <c r="BY1730" s="65"/>
      <c r="BZ1730" s="65"/>
      <c r="CA1730" s="65"/>
      <c r="CB1730" s="65"/>
      <c r="CC1730" s="65"/>
      <c r="CD1730" s="65"/>
      <c r="CE1730" s="65"/>
      <c r="CF1730" s="65"/>
      <c r="CG1730" s="65"/>
      <c r="CH1730" s="65"/>
      <c r="CI1730" s="65"/>
      <c r="CJ1730" s="65"/>
      <c r="CK1730" s="65"/>
      <c r="CL1730" s="65"/>
      <c r="CM1730" s="65"/>
      <c r="CN1730" s="65"/>
      <c r="CO1730" s="65"/>
      <c r="CP1730" s="65"/>
      <c r="CQ1730" s="65"/>
      <c r="CR1730" s="65"/>
      <c r="CS1730" s="65"/>
      <c r="CT1730" s="65"/>
      <c r="CU1730" s="65"/>
      <c r="CV1730" s="65"/>
      <c r="CW1730" s="65"/>
      <c r="CX1730" s="65"/>
      <c r="CY1730" s="65"/>
      <c r="CZ1730" s="65"/>
      <c r="DA1730" s="65"/>
      <c r="DB1730" s="65"/>
      <c r="DC1730" s="65"/>
      <c r="DD1730" s="65"/>
      <c r="DE1730" s="65"/>
      <c r="DF1730" s="65"/>
      <c r="DG1730" s="65"/>
      <c r="DH1730" s="65"/>
      <c r="DI1730" s="65"/>
      <c r="DJ1730" s="65"/>
      <c r="DK1730" s="65"/>
      <c r="DL1730" s="65"/>
      <c r="DM1730" s="65"/>
      <c r="DN1730" s="65"/>
      <c r="DO1730" s="65"/>
      <c r="DP1730" s="65"/>
      <c r="DQ1730" s="65"/>
      <c r="DR1730" s="65"/>
      <c r="DS1730" s="65"/>
      <c r="DT1730" s="65"/>
      <c r="DU1730" s="65"/>
      <c r="DV1730" s="65"/>
      <c r="DW1730" s="65"/>
      <c r="DX1730" s="65"/>
      <c r="DY1730" s="65"/>
      <c r="DZ1730" s="65"/>
      <c r="EA1730" s="65"/>
    </row>
    <row r="1731" spans="1:131" x14ac:dyDescent="0.25">
      <c r="A1731" s="65"/>
      <c r="B1731" s="65"/>
      <c r="C1731" s="65"/>
      <c r="D1731" s="65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65"/>
      <c r="X1731" s="65"/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  <c r="AL1731" s="65"/>
      <c r="AM1731" s="65"/>
      <c r="AN1731" s="65"/>
      <c r="AO1731" s="65"/>
      <c r="AP1731" s="65"/>
      <c r="AQ1731" s="65"/>
      <c r="AR1731" s="65"/>
      <c r="AS1731" s="65"/>
      <c r="AT1731" s="65"/>
      <c r="AU1731" s="65"/>
      <c r="AV1731" s="65"/>
      <c r="AW1731" s="65"/>
      <c r="AX1731" s="65"/>
      <c r="AY1731" s="65"/>
      <c r="AZ1731" s="65"/>
      <c r="BA1731" s="65"/>
      <c r="BB1731" s="65"/>
      <c r="BC1731" s="65"/>
      <c r="BD1731" s="65"/>
      <c r="BE1731" s="65"/>
      <c r="BF1731" s="65"/>
      <c r="BG1731" s="65"/>
      <c r="BH1731" s="65"/>
      <c r="BI1731" s="65"/>
      <c r="BJ1731" s="65"/>
      <c r="BK1731" s="65"/>
      <c r="BL1731" s="65"/>
      <c r="BM1731" s="65"/>
      <c r="BN1731" s="65"/>
      <c r="BO1731" s="65"/>
      <c r="BP1731" s="65"/>
      <c r="BQ1731" s="65"/>
      <c r="BR1731" s="65"/>
      <c r="BS1731" s="65"/>
      <c r="BT1731" s="65"/>
      <c r="BU1731" s="65"/>
      <c r="BV1731" s="65"/>
      <c r="BW1731" s="65"/>
      <c r="BX1731" s="65"/>
      <c r="BY1731" s="65"/>
      <c r="BZ1731" s="65"/>
      <c r="CA1731" s="65"/>
      <c r="CB1731" s="65"/>
      <c r="CC1731" s="65"/>
      <c r="CD1731" s="65"/>
      <c r="CE1731" s="65"/>
      <c r="CF1731" s="65"/>
      <c r="CG1731" s="65"/>
      <c r="CH1731" s="65"/>
      <c r="CI1731" s="65"/>
      <c r="CJ1731" s="65"/>
      <c r="CK1731" s="65"/>
      <c r="CL1731" s="65"/>
      <c r="CM1731" s="65"/>
      <c r="CN1731" s="65"/>
      <c r="CO1731" s="65"/>
      <c r="CP1731" s="65"/>
      <c r="CQ1731" s="65"/>
      <c r="CR1731" s="65"/>
      <c r="CS1731" s="65"/>
      <c r="CT1731" s="65"/>
      <c r="CU1731" s="65"/>
      <c r="CV1731" s="65"/>
      <c r="CW1731" s="65"/>
      <c r="CX1731" s="65"/>
      <c r="CY1731" s="65"/>
      <c r="CZ1731" s="65"/>
      <c r="DA1731" s="65"/>
      <c r="DB1731" s="65"/>
      <c r="DC1731" s="65"/>
      <c r="DD1731" s="65"/>
      <c r="DE1731" s="65"/>
      <c r="DF1731" s="65"/>
      <c r="DG1731" s="65"/>
      <c r="DH1731" s="65"/>
      <c r="DI1731" s="65"/>
      <c r="DJ1731" s="65"/>
      <c r="DK1731" s="65"/>
      <c r="DL1731" s="65"/>
      <c r="DM1731" s="65"/>
      <c r="DN1731" s="65"/>
      <c r="DO1731" s="65"/>
      <c r="DP1731" s="65"/>
      <c r="DQ1731" s="65"/>
      <c r="DR1731" s="65"/>
      <c r="DS1731" s="65"/>
      <c r="DT1731" s="65"/>
      <c r="DU1731" s="65"/>
      <c r="DV1731" s="65"/>
      <c r="DW1731" s="65"/>
      <c r="DX1731" s="65"/>
      <c r="DY1731" s="65"/>
      <c r="DZ1731" s="65"/>
      <c r="EA1731" s="65"/>
    </row>
    <row r="1732" spans="1:131" x14ac:dyDescent="0.25">
      <c r="A1732" s="65"/>
      <c r="B1732" s="65"/>
      <c r="C1732" s="65"/>
      <c r="D1732" s="65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65"/>
      <c r="X1732" s="65"/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  <c r="AL1732" s="65"/>
      <c r="AM1732" s="65"/>
      <c r="AN1732" s="65"/>
      <c r="AO1732" s="65"/>
      <c r="AP1732" s="65"/>
      <c r="AQ1732" s="65"/>
      <c r="AR1732" s="65"/>
      <c r="AS1732" s="65"/>
      <c r="AT1732" s="65"/>
      <c r="AU1732" s="65"/>
      <c r="AV1732" s="65"/>
      <c r="AW1732" s="65"/>
      <c r="AX1732" s="65"/>
      <c r="AY1732" s="65"/>
      <c r="AZ1732" s="65"/>
      <c r="BA1732" s="65"/>
      <c r="BB1732" s="65"/>
      <c r="BC1732" s="65"/>
      <c r="BD1732" s="65"/>
      <c r="BE1732" s="65"/>
      <c r="BF1732" s="65"/>
      <c r="BG1732" s="65"/>
      <c r="BH1732" s="65"/>
      <c r="BI1732" s="65"/>
      <c r="BJ1732" s="65"/>
      <c r="BK1732" s="65"/>
      <c r="BL1732" s="65"/>
      <c r="BM1732" s="65"/>
      <c r="BN1732" s="65"/>
      <c r="BO1732" s="65"/>
      <c r="BP1732" s="65"/>
      <c r="BQ1732" s="65"/>
      <c r="BR1732" s="65"/>
      <c r="BS1732" s="65"/>
      <c r="BT1732" s="65"/>
      <c r="BU1732" s="65"/>
      <c r="BV1732" s="65"/>
      <c r="BW1732" s="65"/>
      <c r="BX1732" s="65"/>
      <c r="BY1732" s="65"/>
      <c r="BZ1732" s="65"/>
      <c r="CA1732" s="65"/>
      <c r="CB1732" s="65"/>
      <c r="CC1732" s="65"/>
      <c r="CD1732" s="65"/>
      <c r="CE1732" s="65"/>
      <c r="CF1732" s="65"/>
      <c r="CG1732" s="65"/>
      <c r="CH1732" s="65"/>
      <c r="CI1732" s="65"/>
      <c r="CJ1732" s="65"/>
      <c r="CK1732" s="65"/>
      <c r="CL1732" s="65"/>
      <c r="CM1732" s="65"/>
      <c r="CN1732" s="65"/>
      <c r="CO1732" s="65"/>
      <c r="CP1732" s="65"/>
      <c r="CQ1732" s="65"/>
      <c r="CR1732" s="65"/>
      <c r="CS1732" s="65"/>
      <c r="CT1732" s="65"/>
      <c r="CU1732" s="65"/>
      <c r="CV1732" s="65"/>
      <c r="CW1732" s="65"/>
      <c r="CX1732" s="65"/>
      <c r="CY1732" s="65"/>
      <c r="CZ1732" s="65"/>
      <c r="DA1732" s="65"/>
      <c r="DB1732" s="65"/>
      <c r="DC1732" s="65"/>
      <c r="DD1732" s="65"/>
      <c r="DE1732" s="65"/>
      <c r="DF1732" s="65"/>
      <c r="DG1732" s="65"/>
      <c r="DH1732" s="65"/>
      <c r="DI1732" s="65"/>
      <c r="DJ1732" s="65"/>
      <c r="DK1732" s="65"/>
      <c r="DL1732" s="65"/>
      <c r="DM1732" s="65"/>
      <c r="DN1732" s="65"/>
      <c r="DO1732" s="65"/>
      <c r="DP1732" s="65"/>
      <c r="DQ1732" s="65"/>
      <c r="DR1732" s="65"/>
      <c r="DS1732" s="65"/>
      <c r="DT1732" s="65"/>
      <c r="DU1732" s="65"/>
      <c r="DV1732" s="65"/>
      <c r="DW1732" s="65"/>
      <c r="DX1732" s="65"/>
      <c r="DY1732" s="65"/>
      <c r="DZ1732" s="65"/>
      <c r="EA1732" s="65"/>
    </row>
    <row r="1733" spans="1:131" x14ac:dyDescent="0.25">
      <c r="A1733" s="65"/>
      <c r="B1733" s="65"/>
      <c r="C1733" s="65"/>
      <c r="D1733" s="65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65"/>
      <c r="X1733" s="65"/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  <c r="AL1733" s="65"/>
      <c r="AM1733" s="65"/>
      <c r="AN1733" s="65"/>
      <c r="AO1733" s="65"/>
      <c r="AP1733" s="65"/>
      <c r="AQ1733" s="65"/>
      <c r="AR1733" s="65"/>
      <c r="AS1733" s="65"/>
      <c r="AT1733" s="65"/>
      <c r="AU1733" s="65"/>
      <c r="AV1733" s="65"/>
      <c r="AW1733" s="65"/>
      <c r="AX1733" s="65"/>
      <c r="AY1733" s="65"/>
      <c r="AZ1733" s="65"/>
      <c r="BA1733" s="65"/>
      <c r="BB1733" s="65"/>
      <c r="BC1733" s="65"/>
      <c r="BD1733" s="65"/>
      <c r="BE1733" s="65"/>
      <c r="BF1733" s="65"/>
      <c r="BG1733" s="65"/>
      <c r="BH1733" s="65"/>
      <c r="BI1733" s="65"/>
      <c r="BJ1733" s="65"/>
      <c r="BK1733" s="65"/>
      <c r="BL1733" s="65"/>
      <c r="BM1733" s="65"/>
      <c r="BN1733" s="65"/>
      <c r="BO1733" s="65"/>
      <c r="BP1733" s="65"/>
      <c r="BQ1733" s="65"/>
      <c r="BR1733" s="65"/>
      <c r="BS1733" s="65"/>
      <c r="BT1733" s="65"/>
      <c r="BU1733" s="65"/>
      <c r="BV1733" s="65"/>
      <c r="BW1733" s="65"/>
      <c r="BX1733" s="65"/>
      <c r="BY1733" s="65"/>
      <c r="BZ1733" s="65"/>
      <c r="CA1733" s="65"/>
      <c r="CB1733" s="65"/>
      <c r="CC1733" s="65"/>
      <c r="CD1733" s="65"/>
      <c r="CE1733" s="65"/>
      <c r="CF1733" s="65"/>
      <c r="CG1733" s="65"/>
      <c r="CH1733" s="65"/>
      <c r="CI1733" s="65"/>
      <c r="CJ1733" s="65"/>
      <c r="CK1733" s="65"/>
      <c r="CL1733" s="65"/>
      <c r="CM1733" s="65"/>
      <c r="CN1733" s="65"/>
      <c r="CO1733" s="65"/>
      <c r="CP1733" s="65"/>
      <c r="CQ1733" s="65"/>
      <c r="CR1733" s="65"/>
      <c r="CS1733" s="65"/>
      <c r="CT1733" s="65"/>
      <c r="CU1733" s="65"/>
      <c r="CV1733" s="65"/>
      <c r="CW1733" s="65"/>
      <c r="CX1733" s="65"/>
      <c r="CY1733" s="65"/>
      <c r="CZ1733" s="65"/>
      <c r="DA1733" s="65"/>
      <c r="DB1733" s="65"/>
      <c r="DC1733" s="65"/>
      <c r="DD1733" s="65"/>
      <c r="DE1733" s="65"/>
      <c r="DF1733" s="65"/>
      <c r="DG1733" s="65"/>
      <c r="DH1733" s="65"/>
      <c r="DI1733" s="65"/>
      <c r="DJ1733" s="65"/>
      <c r="DK1733" s="65"/>
      <c r="DL1733" s="65"/>
      <c r="DM1733" s="65"/>
      <c r="DN1733" s="65"/>
      <c r="DO1733" s="65"/>
      <c r="DP1733" s="65"/>
      <c r="DQ1733" s="65"/>
      <c r="DR1733" s="65"/>
      <c r="DS1733" s="65"/>
      <c r="DT1733" s="65"/>
      <c r="DU1733" s="65"/>
      <c r="DV1733" s="65"/>
      <c r="DW1733" s="65"/>
      <c r="DX1733" s="65"/>
      <c r="DY1733" s="65"/>
      <c r="DZ1733" s="65"/>
      <c r="EA1733" s="65"/>
    </row>
    <row r="1734" spans="1:131" x14ac:dyDescent="0.25">
      <c r="A1734" s="65"/>
      <c r="B1734" s="65"/>
      <c r="C1734" s="65"/>
      <c r="D1734" s="65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65"/>
      <c r="X1734" s="65"/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  <c r="AL1734" s="65"/>
      <c r="AM1734" s="65"/>
      <c r="AN1734" s="65"/>
      <c r="AO1734" s="65"/>
      <c r="AP1734" s="65"/>
      <c r="AQ1734" s="65"/>
      <c r="AR1734" s="65"/>
      <c r="AS1734" s="65"/>
      <c r="AT1734" s="65"/>
      <c r="AU1734" s="65"/>
      <c r="AV1734" s="65"/>
      <c r="AW1734" s="65"/>
      <c r="AX1734" s="65"/>
      <c r="AY1734" s="65"/>
      <c r="AZ1734" s="65"/>
      <c r="BA1734" s="65"/>
      <c r="BB1734" s="65"/>
      <c r="BC1734" s="65"/>
      <c r="BD1734" s="65"/>
      <c r="BE1734" s="65"/>
      <c r="BF1734" s="65"/>
      <c r="BG1734" s="65"/>
      <c r="BH1734" s="65"/>
      <c r="BI1734" s="65"/>
      <c r="BJ1734" s="65"/>
      <c r="BK1734" s="65"/>
      <c r="BL1734" s="65"/>
      <c r="BM1734" s="65"/>
      <c r="BN1734" s="65"/>
      <c r="BO1734" s="65"/>
      <c r="BP1734" s="65"/>
      <c r="BQ1734" s="65"/>
      <c r="BR1734" s="65"/>
      <c r="BS1734" s="65"/>
      <c r="BT1734" s="65"/>
      <c r="BU1734" s="65"/>
      <c r="BV1734" s="65"/>
      <c r="BW1734" s="65"/>
      <c r="BX1734" s="65"/>
      <c r="BY1734" s="65"/>
      <c r="BZ1734" s="65"/>
      <c r="CA1734" s="65"/>
      <c r="CB1734" s="65"/>
      <c r="CC1734" s="65"/>
      <c r="CD1734" s="65"/>
      <c r="CE1734" s="65"/>
      <c r="CF1734" s="65"/>
      <c r="CG1734" s="65"/>
      <c r="CH1734" s="65"/>
      <c r="CI1734" s="65"/>
      <c r="CJ1734" s="65"/>
      <c r="CK1734" s="65"/>
      <c r="CL1734" s="65"/>
      <c r="CM1734" s="65"/>
      <c r="CN1734" s="65"/>
      <c r="CO1734" s="65"/>
      <c r="CP1734" s="65"/>
      <c r="CQ1734" s="65"/>
      <c r="CR1734" s="65"/>
      <c r="CS1734" s="65"/>
      <c r="CT1734" s="65"/>
      <c r="CU1734" s="65"/>
      <c r="CV1734" s="65"/>
      <c r="CW1734" s="65"/>
      <c r="CX1734" s="65"/>
      <c r="CY1734" s="65"/>
      <c r="CZ1734" s="65"/>
      <c r="DA1734" s="65"/>
      <c r="DB1734" s="65"/>
      <c r="DC1734" s="65"/>
      <c r="DD1734" s="65"/>
      <c r="DE1734" s="65"/>
      <c r="DF1734" s="65"/>
      <c r="DG1734" s="65"/>
      <c r="DH1734" s="65"/>
      <c r="DI1734" s="65"/>
      <c r="DJ1734" s="65"/>
      <c r="DK1734" s="65"/>
      <c r="DL1734" s="65"/>
      <c r="DM1734" s="65"/>
      <c r="DN1734" s="65"/>
      <c r="DO1734" s="65"/>
      <c r="DP1734" s="65"/>
      <c r="DQ1734" s="65"/>
      <c r="DR1734" s="65"/>
      <c r="DS1734" s="65"/>
      <c r="DT1734" s="65"/>
      <c r="DU1734" s="65"/>
      <c r="DV1734" s="65"/>
      <c r="DW1734" s="65"/>
      <c r="DX1734" s="65"/>
      <c r="DY1734" s="65"/>
      <c r="DZ1734" s="65"/>
      <c r="EA1734" s="65"/>
    </row>
    <row r="1735" spans="1:131" x14ac:dyDescent="0.25">
      <c r="A1735" s="65"/>
      <c r="B1735" s="65"/>
      <c r="C1735" s="65"/>
      <c r="D1735" s="65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65"/>
      <c r="X1735" s="65"/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  <c r="AL1735" s="65"/>
      <c r="AM1735" s="65"/>
      <c r="AN1735" s="65"/>
      <c r="AO1735" s="65"/>
      <c r="AP1735" s="65"/>
      <c r="AQ1735" s="65"/>
      <c r="AR1735" s="65"/>
      <c r="AS1735" s="65"/>
      <c r="AT1735" s="65"/>
      <c r="AU1735" s="65"/>
      <c r="AV1735" s="65"/>
      <c r="AW1735" s="65"/>
      <c r="AX1735" s="65"/>
      <c r="AY1735" s="65"/>
      <c r="AZ1735" s="65"/>
      <c r="BA1735" s="65"/>
      <c r="BB1735" s="65"/>
      <c r="BC1735" s="65"/>
      <c r="BD1735" s="65"/>
      <c r="BE1735" s="65"/>
      <c r="BF1735" s="65"/>
      <c r="BG1735" s="65"/>
      <c r="BH1735" s="65"/>
      <c r="BI1735" s="65"/>
      <c r="BJ1735" s="65"/>
      <c r="BK1735" s="65"/>
      <c r="BL1735" s="65"/>
      <c r="BM1735" s="65"/>
      <c r="BN1735" s="65"/>
      <c r="BO1735" s="65"/>
      <c r="BP1735" s="65"/>
      <c r="BQ1735" s="65"/>
      <c r="BR1735" s="65"/>
      <c r="BS1735" s="65"/>
      <c r="BT1735" s="65"/>
      <c r="BU1735" s="65"/>
      <c r="BV1735" s="65"/>
      <c r="BW1735" s="65"/>
      <c r="BX1735" s="65"/>
      <c r="BY1735" s="65"/>
      <c r="BZ1735" s="65"/>
      <c r="CA1735" s="65"/>
      <c r="CB1735" s="65"/>
      <c r="CC1735" s="65"/>
      <c r="CD1735" s="65"/>
      <c r="CE1735" s="65"/>
      <c r="CF1735" s="65"/>
      <c r="CG1735" s="65"/>
      <c r="CH1735" s="65"/>
      <c r="CI1735" s="65"/>
      <c r="CJ1735" s="65"/>
      <c r="CK1735" s="65"/>
      <c r="CL1735" s="65"/>
      <c r="CM1735" s="65"/>
      <c r="CN1735" s="65"/>
      <c r="CO1735" s="65"/>
      <c r="CP1735" s="65"/>
      <c r="CQ1735" s="65"/>
      <c r="CR1735" s="65"/>
      <c r="CS1735" s="65"/>
      <c r="CT1735" s="65"/>
      <c r="CU1735" s="65"/>
      <c r="CV1735" s="65"/>
      <c r="CW1735" s="65"/>
      <c r="CX1735" s="65"/>
      <c r="CY1735" s="65"/>
      <c r="CZ1735" s="65"/>
      <c r="DA1735" s="65"/>
      <c r="DB1735" s="65"/>
      <c r="DC1735" s="65"/>
      <c r="DD1735" s="65"/>
      <c r="DE1735" s="65"/>
      <c r="DF1735" s="65"/>
      <c r="DG1735" s="65"/>
      <c r="DH1735" s="65"/>
      <c r="DI1735" s="65"/>
      <c r="DJ1735" s="65"/>
      <c r="DK1735" s="65"/>
      <c r="DL1735" s="65"/>
      <c r="DM1735" s="65"/>
      <c r="DN1735" s="65"/>
      <c r="DO1735" s="65"/>
      <c r="DP1735" s="65"/>
      <c r="DQ1735" s="65"/>
      <c r="DR1735" s="65"/>
      <c r="DS1735" s="65"/>
      <c r="DT1735" s="65"/>
      <c r="DU1735" s="65"/>
      <c r="DV1735" s="65"/>
      <c r="DW1735" s="65"/>
      <c r="DX1735" s="65"/>
      <c r="DY1735" s="65"/>
      <c r="DZ1735" s="65"/>
      <c r="EA1735" s="65"/>
    </row>
    <row r="1736" spans="1:131" x14ac:dyDescent="0.25">
      <c r="A1736" s="65"/>
      <c r="B1736" s="65"/>
      <c r="C1736" s="65"/>
      <c r="D1736" s="65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65"/>
      <c r="X1736" s="65"/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  <c r="AL1736" s="65"/>
      <c r="AM1736" s="65"/>
      <c r="AN1736" s="65"/>
      <c r="AO1736" s="65"/>
      <c r="AP1736" s="65"/>
      <c r="AQ1736" s="65"/>
      <c r="AR1736" s="65"/>
      <c r="AS1736" s="65"/>
      <c r="AT1736" s="65"/>
      <c r="AU1736" s="65"/>
      <c r="AV1736" s="65"/>
      <c r="AW1736" s="65"/>
      <c r="AX1736" s="65"/>
      <c r="AY1736" s="65"/>
      <c r="AZ1736" s="65"/>
      <c r="BA1736" s="65"/>
      <c r="BB1736" s="65"/>
      <c r="BC1736" s="65"/>
      <c r="BD1736" s="65"/>
      <c r="BE1736" s="65"/>
      <c r="BF1736" s="65"/>
      <c r="BG1736" s="65"/>
      <c r="BH1736" s="65"/>
      <c r="BI1736" s="65"/>
      <c r="BJ1736" s="65"/>
      <c r="BK1736" s="65"/>
      <c r="BL1736" s="65"/>
      <c r="BM1736" s="65"/>
      <c r="BN1736" s="65"/>
      <c r="BO1736" s="65"/>
      <c r="BP1736" s="65"/>
      <c r="BQ1736" s="65"/>
      <c r="BR1736" s="65"/>
      <c r="BS1736" s="65"/>
      <c r="BT1736" s="65"/>
      <c r="BU1736" s="65"/>
      <c r="BV1736" s="65"/>
      <c r="BW1736" s="65"/>
      <c r="BX1736" s="65"/>
      <c r="BY1736" s="65"/>
      <c r="BZ1736" s="65"/>
      <c r="CA1736" s="65"/>
      <c r="CB1736" s="65"/>
      <c r="CC1736" s="65"/>
      <c r="CD1736" s="65"/>
      <c r="CE1736" s="65"/>
      <c r="CF1736" s="65"/>
      <c r="CG1736" s="65"/>
      <c r="CH1736" s="65"/>
      <c r="CI1736" s="65"/>
      <c r="CJ1736" s="65"/>
      <c r="CK1736" s="65"/>
      <c r="CL1736" s="65"/>
      <c r="CM1736" s="65"/>
      <c r="CN1736" s="65"/>
      <c r="CO1736" s="65"/>
      <c r="CP1736" s="65"/>
      <c r="CQ1736" s="65"/>
      <c r="CR1736" s="65"/>
      <c r="CS1736" s="65"/>
      <c r="CT1736" s="65"/>
      <c r="CU1736" s="65"/>
      <c r="CV1736" s="65"/>
      <c r="CW1736" s="65"/>
      <c r="CX1736" s="65"/>
      <c r="CY1736" s="65"/>
      <c r="CZ1736" s="65"/>
      <c r="DA1736" s="65"/>
      <c r="DB1736" s="65"/>
      <c r="DC1736" s="65"/>
      <c r="DD1736" s="65"/>
      <c r="DE1736" s="65"/>
      <c r="DF1736" s="65"/>
      <c r="DG1736" s="65"/>
      <c r="DH1736" s="65"/>
      <c r="DI1736" s="65"/>
      <c r="DJ1736" s="65"/>
      <c r="DK1736" s="65"/>
      <c r="DL1736" s="65"/>
      <c r="DM1736" s="65"/>
      <c r="DN1736" s="65"/>
      <c r="DO1736" s="65"/>
      <c r="DP1736" s="65"/>
      <c r="DQ1736" s="65"/>
      <c r="DR1736" s="65"/>
      <c r="DS1736" s="65"/>
      <c r="DT1736" s="65"/>
      <c r="DU1736" s="65"/>
      <c r="DV1736" s="65"/>
      <c r="DW1736" s="65"/>
      <c r="DX1736" s="65"/>
      <c r="DY1736" s="65"/>
      <c r="DZ1736" s="65"/>
      <c r="EA1736" s="65"/>
    </row>
    <row r="1737" spans="1:131" x14ac:dyDescent="0.25">
      <c r="A1737" s="65"/>
      <c r="B1737" s="65"/>
      <c r="C1737" s="65"/>
      <c r="D1737" s="65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65"/>
      <c r="X1737" s="65"/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  <c r="AL1737" s="65"/>
      <c r="AM1737" s="65"/>
      <c r="AN1737" s="65"/>
      <c r="AO1737" s="65"/>
      <c r="AP1737" s="65"/>
      <c r="AQ1737" s="65"/>
      <c r="AR1737" s="65"/>
      <c r="AS1737" s="65"/>
      <c r="AT1737" s="65"/>
      <c r="AU1737" s="65"/>
      <c r="AV1737" s="65"/>
      <c r="AW1737" s="65"/>
      <c r="AX1737" s="65"/>
      <c r="AY1737" s="65"/>
      <c r="AZ1737" s="65"/>
      <c r="BA1737" s="65"/>
      <c r="BB1737" s="65"/>
      <c r="BC1737" s="65"/>
      <c r="BD1737" s="65"/>
      <c r="BE1737" s="65"/>
      <c r="BF1737" s="65"/>
      <c r="BG1737" s="65"/>
      <c r="BH1737" s="65"/>
      <c r="BI1737" s="65"/>
      <c r="BJ1737" s="65"/>
      <c r="BK1737" s="65"/>
      <c r="BL1737" s="65"/>
      <c r="BM1737" s="65"/>
      <c r="BN1737" s="65"/>
      <c r="BO1737" s="65"/>
      <c r="BP1737" s="65"/>
      <c r="BQ1737" s="65"/>
      <c r="BR1737" s="65"/>
      <c r="BS1737" s="65"/>
      <c r="BT1737" s="65"/>
      <c r="BU1737" s="65"/>
      <c r="BV1737" s="65"/>
      <c r="BW1737" s="65"/>
      <c r="BX1737" s="65"/>
      <c r="BY1737" s="65"/>
      <c r="BZ1737" s="65"/>
      <c r="CA1737" s="65"/>
      <c r="CB1737" s="65"/>
      <c r="CC1737" s="65"/>
      <c r="CD1737" s="65"/>
      <c r="CE1737" s="65"/>
      <c r="CF1737" s="65"/>
      <c r="CG1737" s="65"/>
      <c r="CH1737" s="65"/>
      <c r="CI1737" s="65"/>
      <c r="CJ1737" s="65"/>
      <c r="CK1737" s="65"/>
      <c r="CL1737" s="65"/>
      <c r="CM1737" s="65"/>
      <c r="CN1737" s="65"/>
      <c r="CO1737" s="65"/>
      <c r="CP1737" s="65"/>
      <c r="CQ1737" s="65"/>
      <c r="CR1737" s="65"/>
      <c r="CS1737" s="65"/>
      <c r="CT1737" s="65"/>
      <c r="CU1737" s="65"/>
      <c r="CV1737" s="65"/>
      <c r="CW1737" s="65"/>
      <c r="CX1737" s="65"/>
      <c r="CY1737" s="65"/>
      <c r="CZ1737" s="65"/>
      <c r="DA1737" s="65"/>
      <c r="DB1737" s="65"/>
      <c r="DC1737" s="65"/>
      <c r="DD1737" s="65"/>
      <c r="DE1737" s="65"/>
      <c r="DF1737" s="65"/>
      <c r="DG1737" s="65"/>
      <c r="DH1737" s="65"/>
      <c r="DI1737" s="65"/>
      <c r="DJ1737" s="65"/>
      <c r="DK1737" s="65"/>
      <c r="DL1737" s="65"/>
      <c r="DM1737" s="65"/>
      <c r="DN1737" s="65"/>
      <c r="DO1737" s="65"/>
      <c r="DP1737" s="65"/>
      <c r="DQ1737" s="65"/>
      <c r="DR1737" s="65"/>
      <c r="DS1737" s="65"/>
      <c r="DT1737" s="65"/>
      <c r="DU1737" s="65"/>
      <c r="DV1737" s="65"/>
      <c r="DW1737" s="65"/>
      <c r="DX1737" s="65"/>
      <c r="DY1737" s="65"/>
      <c r="DZ1737" s="65"/>
      <c r="EA1737" s="65"/>
    </row>
    <row r="1738" spans="1:131" x14ac:dyDescent="0.25">
      <c r="A1738" s="65"/>
      <c r="B1738" s="65"/>
      <c r="C1738" s="65"/>
      <c r="D1738" s="65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65"/>
      <c r="X1738" s="65"/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  <c r="AL1738" s="65"/>
      <c r="AM1738" s="65"/>
      <c r="AN1738" s="65"/>
      <c r="AO1738" s="65"/>
      <c r="AP1738" s="65"/>
      <c r="AQ1738" s="65"/>
      <c r="AR1738" s="65"/>
      <c r="AS1738" s="65"/>
      <c r="AT1738" s="65"/>
      <c r="AU1738" s="65"/>
      <c r="AV1738" s="65"/>
      <c r="AW1738" s="65"/>
      <c r="AX1738" s="65"/>
      <c r="AY1738" s="65"/>
      <c r="AZ1738" s="65"/>
      <c r="BA1738" s="65"/>
      <c r="BB1738" s="65"/>
      <c r="BC1738" s="65"/>
      <c r="BD1738" s="65"/>
      <c r="BE1738" s="65"/>
      <c r="BF1738" s="65"/>
      <c r="BG1738" s="65"/>
      <c r="BH1738" s="65"/>
      <c r="BI1738" s="65"/>
      <c r="BJ1738" s="65"/>
      <c r="BK1738" s="65"/>
      <c r="BL1738" s="65"/>
      <c r="BM1738" s="65"/>
      <c r="BN1738" s="65"/>
      <c r="BO1738" s="65"/>
      <c r="BP1738" s="65"/>
      <c r="BQ1738" s="65"/>
      <c r="BR1738" s="65"/>
      <c r="BS1738" s="65"/>
      <c r="BT1738" s="65"/>
      <c r="BU1738" s="65"/>
      <c r="BV1738" s="65"/>
      <c r="BW1738" s="65"/>
      <c r="BX1738" s="65"/>
      <c r="BY1738" s="65"/>
      <c r="BZ1738" s="65"/>
      <c r="CA1738" s="65"/>
      <c r="CB1738" s="65"/>
      <c r="CC1738" s="65"/>
      <c r="CD1738" s="65"/>
      <c r="CE1738" s="65"/>
      <c r="CF1738" s="65"/>
      <c r="CG1738" s="65"/>
      <c r="CH1738" s="65"/>
      <c r="CI1738" s="65"/>
      <c r="CJ1738" s="65"/>
      <c r="CK1738" s="65"/>
      <c r="CL1738" s="65"/>
      <c r="CM1738" s="65"/>
      <c r="CN1738" s="65"/>
      <c r="CO1738" s="65"/>
      <c r="CP1738" s="65"/>
      <c r="CQ1738" s="65"/>
      <c r="CR1738" s="65"/>
      <c r="CS1738" s="65"/>
      <c r="CT1738" s="65"/>
      <c r="CU1738" s="65"/>
      <c r="CV1738" s="65"/>
      <c r="CW1738" s="65"/>
      <c r="CX1738" s="65"/>
      <c r="CY1738" s="65"/>
      <c r="CZ1738" s="65"/>
      <c r="DA1738" s="65"/>
      <c r="DB1738" s="65"/>
      <c r="DC1738" s="65"/>
      <c r="DD1738" s="65"/>
      <c r="DE1738" s="65"/>
      <c r="DF1738" s="65"/>
      <c r="DG1738" s="65"/>
      <c r="DH1738" s="65"/>
      <c r="DI1738" s="65"/>
      <c r="DJ1738" s="65"/>
      <c r="DK1738" s="65"/>
      <c r="DL1738" s="65"/>
      <c r="DM1738" s="65"/>
      <c r="DN1738" s="65"/>
      <c r="DO1738" s="65"/>
      <c r="DP1738" s="65"/>
      <c r="DQ1738" s="65"/>
      <c r="DR1738" s="65"/>
      <c r="DS1738" s="65"/>
      <c r="DT1738" s="65"/>
      <c r="DU1738" s="65"/>
      <c r="DV1738" s="65"/>
      <c r="DW1738" s="65"/>
      <c r="DX1738" s="65"/>
      <c r="DY1738" s="65"/>
      <c r="DZ1738" s="65"/>
      <c r="EA1738" s="65"/>
    </row>
    <row r="1739" spans="1:131" x14ac:dyDescent="0.25">
      <c r="A1739" s="65"/>
      <c r="B1739" s="65"/>
      <c r="C1739" s="65"/>
      <c r="D1739" s="65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65"/>
      <c r="X1739" s="65"/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  <c r="AL1739" s="65"/>
      <c r="AM1739" s="65"/>
      <c r="AN1739" s="65"/>
      <c r="AO1739" s="65"/>
      <c r="AP1739" s="65"/>
      <c r="AQ1739" s="65"/>
      <c r="AR1739" s="65"/>
      <c r="AS1739" s="65"/>
      <c r="AT1739" s="65"/>
      <c r="AU1739" s="65"/>
      <c r="AV1739" s="65"/>
      <c r="AW1739" s="65"/>
      <c r="AX1739" s="65"/>
      <c r="AY1739" s="65"/>
      <c r="AZ1739" s="65"/>
      <c r="BA1739" s="65"/>
      <c r="BB1739" s="65"/>
      <c r="BC1739" s="65"/>
      <c r="BD1739" s="65"/>
      <c r="BE1739" s="65"/>
      <c r="BF1739" s="65"/>
      <c r="BG1739" s="65"/>
      <c r="BH1739" s="65"/>
      <c r="BI1739" s="65"/>
      <c r="BJ1739" s="65"/>
      <c r="BK1739" s="65"/>
      <c r="BL1739" s="65"/>
      <c r="BM1739" s="65"/>
      <c r="BN1739" s="65"/>
      <c r="BO1739" s="65"/>
      <c r="BP1739" s="65"/>
      <c r="BQ1739" s="65"/>
      <c r="BR1739" s="65"/>
      <c r="BS1739" s="65"/>
      <c r="BT1739" s="65"/>
      <c r="BU1739" s="65"/>
      <c r="BV1739" s="65"/>
      <c r="BW1739" s="65"/>
      <c r="BX1739" s="65"/>
      <c r="BY1739" s="65"/>
      <c r="BZ1739" s="65"/>
      <c r="CA1739" s="65"/>
      <c r="CB1739" s="65"/>
      <c r="CC1739" s="65"/>
      <c r="CD1739" s="65"/>
      <c r="CE1739" s="65"/>
      <c r="CF1739" s="65"/>
      <c r="CG1739" s="65"/>
      <c r="CH1739" s="65"/>
      <c r="CI1739" s="65"/>
      <c r="CJ1739" s="65"/>
      <c r="CK1739" s="65"/>
      <c r="CL1739" s="65"/>
      <c r="CM1739" s="65"/>
      <c r="CN1739" s="65"/>
      <c r="CO1739" s="65"/>
      <c r="CP1739" s="65"/>
      <c r="CQ1739" s="65"/>
      <c r="CR1739" s="65"/>
      <c r="CS1739" s="65"/>
      <c r="CT1739" s="65"/>
      <c r="CU1739" s="65"/>
      <c r="CV1739" s="65"/>
      <c r="CW1739" s="65"/>
      <c r="CX1739" s="65"/>
      <c r="CY1739" s="65"/>
      <c r="CZ1739" s="65"/>
      <c r="DA1739" s="65"/>
      <c r="DB1739" s="65"/>
      <c r="DC1739" s="65"/>
      <c r="DD1739" s="65"/>
      <c r="DE1739" s="65"/>
      <c r="DF1739" s="65"/>
      <c r="DG1739" s="65"/>
      <c r="DH1739" s="65"/>
      <c r="DI1739" s="65"/>
      <c r="DJ1739" s="65"/>
      <c r="DK1739" s="65"/>
      <c r="DL1739" s="65"/>
      <c r="DM1739" s="65"/>
      <c r="DN1739" s="65"/>
      <c r="DO1739" s="65"/>
      <c r="DP1739" s="65"/>
      <c r="DQ1739" s="65"/>
      <c r="DR1739" s="65"/>
      <c r="DS1739" s="65"/>
      <c r="DT1739" s="65"/>
      <c r="DU1739" s="65"/>
      <c r="DV1739" s="65"/>
      <c r="DW1739" s="65"/>
      <c r="DX1739" s="65"/>
      <c r="DY1739" s="65"/>
      <c r="DZ1739" s="65"/>
      <c r="EA1739" s="65"/>
    </row>
    <row r="1740" spans="1:131" x14ac:dyDescent="0.25">
      <c r="A1740" s="65"/>
      <c r="B1740" s="65"/>
      <c r="C1740" s="65"/>
      <c r="D1740" s="65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65"/>
      <c r="X1740" s="65"/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  <c r="AL1740" s="65"/>
      <c r="AM1740" s="65"/>
      <c r="AN1740" s="65"/>
      <c r="AO1740" s="65"/>
      <c r="AP1740" s="65"/>
      <c r="AQ1740" s="65"/>
      <c r="AR1740" s="65"/>
      <c r="AS1740" s="65"/>
      <c r="AT1740" s="65"/>
      <c r="AU1740" s="65"/>
      <c r="AV1740" s="65"/>
      <c r="AW1740" s="65"/>
      <c r="AX1740" s="65"/>
      <c r="AY1740" s="65"/>
      <c r="AZ1740" s="65"/>
      <c r="BA1740" s="65"/>
      <c r="BB1740" s="65"/>
      <c r="BC1740" s="65"/>
      <c r="BD1740" s="65"/>
      <c r="BE1740" s="65"/>
      <c r="BF1740" s="65"/>
      <c r="BG1740" s="65"/>
      <c r="BH1740" s="65"/>
      <c r="BI1740" s="65"/>
      <c r="BJ1740" s="65"/>
      <c r="BK1740" s="65"/>
      <c r="BL1740" s="65"/>
      <c r="BM1740" s="65"/>
      <c r="BN1740" s="65"/>
      <c r="BO1740" s="65"/>
      <c r="BP1740" s="65"/>
      <c r="BQ1740" s="65"/>
      <c r="BR1740" s="65"/>
      <c r="BS1740" s="65"/>
      <c r="BT1740" s="65"/>
      <c r="BU1740" s="65"/>
      <c r="BV1740" s="65"/>
      <c r="BW1740" s="65"/>
      <c r="BX1740" s="65"/>
      <c r="BY1740" s="65"/>
      <c r="BZ1740" s="65"/>
      <c r="CA1740" s="65"/>
      <c r="CB1740" s="65"/>
      <c r="CC1740" s="65"/>
      <c r="CD1740" s="65"/>
      <c r="CE1740" s="65"/>
      <c r="CF1740" s="65"/>
      <c r="CG1740" s="65"/>
      <c r="CH1740" s="65"/>
      <c r="CI1740" s="65"/>
      <c r="CJ1740" s="65"/>
      <c r="CK1740" s="65"/>
      <c r="CL1740" s="65"/>
      <c r="CM1740" s="65"/>
      <c r="CN1740" s="65"/>
      <c r="CO1740" s="65"/>
      <c r="CP1740" s="65"/>
      <c r="CQ1740" s="65"/>
      <c r="CR1740" s="65"/>
      <c r="CS1740" s="65"/>
      <c r="CT1740" s="65"/>
      <c r="CU1740" s="65"/>
      <c r="CV1740" s="65"/>
      <c r="CW1740" s="65"/>
      <c r="CX1740" s="65"/>
      <c r="CY1740" s="65"/>
      <c r="CZ1740" s="65"/>
      <c r="DA1740" s="65"/>
      <c r="DB1740" s="65"/>
      <c r="DC1740" s="65"/>
      <c r="DD1740" s="65"/>
      <c r="DE1740" s="65"/>
      <c r="DF1740" s="65"/>
      <c r="DG1740" s="65"/>
      <c r="DH1740" s="65"/>
      <c r="DI1740" s="65"/>
      <c r="DJ1740" s="65"/>
      <c r="DK1740" s="65"/>
      <c r="DL1740" s="65"/>
      <c r="DM1740" s="65"/>
      <c r="DN1740" s="65"/>
      <c r="DO1740" s="65"/>
      <c r="DP1740" s="65"/>
      <c r="DQ1740" s="65"/>
      <c r="DR1740" s="65"/>
      <c r="DS1740" s="65"/>
      <c r="DT1740" s="65"/>
      <c r="DU1740" s="65"/>
      <c r="DV1740" s="65"/>
      <c r="DW1740" s="65"/>
      <c r="DX1740" s="65"/>
      <c r="DY1740" s="65"/>
      <c r="DZ1740" s="65"/>
      <c r="EA1740" s="65"/>
    </row>
    <row r="1741" spans="1:131" x14ac:dyDescent="0.25">
      <c r="A1741" s="65"/>
      <c r="B1741" s="65"/>
      <c r="C1741" s="65"/>
      <c r="D1741" s="65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65"/>
      <c r="X1741" s="65"/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  <c r="AL1741" s="65"/>
      <c r="AM1741" s="65"/>
      <c r="AN1741" s="65"/>
      <c r="AO1741" s="65"/>
      <c r="AP1741" s="65"/>
      <c r="AQ1741" s="65"/>
      <c r="AR1741" s="65"/>
      <c r="AS1741" s="65"/>
      <c r="AT1741" s="65"/>
      <c r="AU1741" s="65"/>
      <c r="AV1741" s="65"/>
      <c r="AW1741" s="65"/>
      <c r="AX1741" s="65"/>
      <c r="AY1741" s="65"/>
      <c r="AZ1741" s="65"/>
      <c r="BA1741" s="65"/>
      <c r="BB1741" s="65"/>
      <c r="BC1741" s="65"/>
      <c r="BD1741" s="65"/>
      <c r="BE1741" s="65"/>
      <c r="BF1741" s="65"/>
      <c r="BG1741" s="65"/>
      <c r="BH1741" s="65"/>
      <c r="BI1741" s="65"/>
      <c r="BJ1741" s="65"/>
      <c r="BK1741" s="65"/>
      <c r="BL1741" s="65"/>
      <c r="BM1741" s="65"/>
      <c r="BN1741" s="65"/>
      <c r="BO1741" s="65"/>
      <c r="BP1741" s="65"/>
      <c r="BQ1741" s="65"/>
      <c r="BR1741" s="65"/>
      <c r="BS1741" s="65"/>
      <c r="BT1741" s="65"/>
      <c r="BU1741" s="65"/>
      <c r="BV1741" s="65"/>
      <c r="BW1741" s="65"/>
      <c r="BX1741" s="65"/>
      <c r="BY1741" s="65"/>
      <c r="BZ1741" s="65"/>
      <c r="CA1741" s="65"/>
      <c r="CB1741" s="65"/>
      <c r="CC1741" s="65"/>
      <c r="CD1741" s="65"/>
      <c r="CE1741" s="65"/>
      <c r="CF1741" s="65"/>
      <c r="CG1741" s="65"/>
      <c r="CH1741" s="65"/>
      <c r="CI1741" s="65"/>
      <c r="CJ1741" s="65"/>
      <c r="CK1741" s="65"/>
      <c r="CL1741" s="65"/>
      <c r="CM1741" s="65"/>
      <c r="CN1741" s="65"/>
      <c r="CO1741" s="65"/>
      <c r="CP1741" s="65"/>
      <c r="CQ1741" s="65"/>
      <c r="CR1741" s="65"/>
      <c r="CS1741" s="65"/>
      <c r="CT1741" s="65"/>
      <c r="CU1741" s="65"/>
      <c r="CV1741" s="65"/>
      <c r="CW1741" s="65"/>
      <c r="CX1741" s="65"/>
      <c r="CY1741" s="65"/>
      <c r="CZ1741" s="65"/>
      <c r="DA1741" s="65"/>
      <c r="DB1741" s="65"/>
      <c r="DC1741" s="65"/>
      <c r="DD1741" s="65"/>
      <c r="DE1741" s="65"/>
      <c r="DF1741" s="65"/>
      <c r="DG1741" s="65"/>
      <c r="DH1741" s="65"/>
      <c r="DI1741" s="65"/>
      <c r="DJ1741" s="65"/>
      <c r="DK1741" s="65"/>
      <c r="DL1741" s="65"/>
      <c r="DM1741" s="65"/>
      <c r="DN1741" s="65"/>
      <c r="DO1741" s="65"/>
      <c r="DP1741" s="65"/>
      <c r="DQ1741" s="65"/>
      <c r="DR1741" s="65"/>
      <c r="DS1741" s="65"/>
      <c r="DT1741" s="65"/>
      <c r="DU1741" s="65"/>
      <c r="DV1741" s="65"/>
      <c r="DW1741" s="65"/>
      <c r="DX1741" s="65"/>
      <c r="DY1741" s="65"/>
      <c r="DZ1741" s="65"/>
      <c r="EA1741" s="65"/>
    </row>
    <row r="1742" spans="1:131" x14ac:dyDescent="0.25">
      <c r="A1742" s="65"/>
      <c r="B1742" s="65"/>
      <c r="C1742" s="65"/>
      <c r="D1742" s="65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65"/>
      <c r="X1742" s="65"/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  <c r="AL1742" s="65"/>
      <c r="AM1742" s="65"/>
      <c r="AN1742" s="65"/>
      <c r="AO1742" s="65"/>
      <c r="AP1742" s="65"/>
      <c r="AQ1742" s="65"/>
      <c r="AR1742" s="65"/>
      <c r="AS1742" s="65"/>
      <c r="AT1742" s="65"/>
      <c r="AU1742" s="65"/>
      <c r="AV1742" s="65"/>
      <c r="AW1742" s="65"/>
      <c r="AX1742" s="65"/>
      <c r="AY1742" s="65"/>
      <c r="AZ1742" s="65"/>
      <c r="BA1742" s="65"/>
      <c r="BB1742" s="65"/>
      <c r="BC1742" s="65"/>
      <c r="BD1742" s="65"/>
      <c r="BE1742" s="65"/>
      <c r="BF1742" s="65"/>
      <c r="BG1742" s="65"/>
      <c r="BH1742" s="65"/>
      <c r="BI1742" s="65"/>
      <c r="BJ1742" s="65"/>
      <c r="BK1742" s="65"/>
      <c r="BL1742" s="65"/>
      <c r="BM1742" s="65"/>
      <c r="BN1742" s="65"/>
      <c r="BO1742" s="65"/>
      <c r="BP1742" s="65"/>
      <c r="BQ1742" s="65"/>
      <c r="BR1742" s="65"/>
      <c r="BS1742" s="65"/>
      <c r="BT1742" s="65"/>
      <c r="BU1742" s="65"/>
      <c r="BV1742" s="65"/>
      <c r="BW1742" s="65"/>
      <c r="BX1742" s="65"/>
      <c r="BY1742" s="65"/>
      <c r="BZ1742" s="65"/>
      <c r="CA1742" s="65"/>
      <c r="CB1742" s="65"/>
      <c r="CC1742" s="65"/>
      <c r="CD1742" s="65"/>
      <c r="CE1742" s="65"/>
      <c r="CF1742" s="65"/>
      <c r="CG1742" s="65"/>
      <c r="CH1742" s="65"/>
      <c r="CI1742" s="65"/>
      <c r="CJ1742" s="65"/>
      <c r="CK1742" s="65"/>
      <c r="CL1742" s="65"/>
      <c r="CM1742" s="65"/>
      <c r="CN1742" s="65"/>
      <c r="CO1742" s="65"/>
      <c r="CP1742" s="65"/>
      <c r="CQ1742" s="65"/>
      <c r="CR1742" s="65"/>
      <c r="CS1742" s="65"/>
      <c r="CT1742" s="65"/>
      <c r="CU1742" s="65"/>
      <c r="CV1742" s="65"/>
      <c r="CW1742" s="65"/>
      <c r="CX1742" s="65"/>
      <c r="CY1742" s="65"/>
      <c r="CZ1742" s="65"/>
      <c r="DA1742" s="65"/>
      <c r="DB1742" s="65"/>
      <c r="DC1742" s="65"/>
      <c r="DD1742" s="65"/>
      <c r="DE1742" s="65"/>
      <c r="DF1742" s="65"/>
      <c r="DG1742" s="65"/>
      <c r="DH1742" s="65"/>
      <c r="DI1742" s="65"/>
      <c r="DJ1742" s="65"/>
      <c r="DK1742" s="65"/>
      <c r="DL1742" s="65"/>
      <c r="DM1742" s="65"/>
      <c r="DN1742" s="65"/>
      <c r="DO1742" s="65"/>
      <c r="DP1742" s="65"/>
      <c r="DQ1742" s="65"/>
      <c r="DR1742" s="65"/>
      <c r="DS1742" s="65"/>
      <c r="DT1742" s="65"/>
      <c r="DU1742" s="65"/>
      <c r="DV1742" s="65"/>
      <c r="DW1742" s="65"/>
      <c r="DX1742" s="65"/>
      <c r="DY1742" s="65"/>
      <c r="DZ1742" s="65"/>
      <c r="EA1742" s="65"/>
    </row>
    <row r="1743" spans="1:131" x14ac:dyDescent="0.25">
      <c r="A1743" s="65"/>
      <c r="B1743" s="65"/>
      <c r="C1743" s="65"/>
      <c r="D1743" s="65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65"/>
      <c r="X1743" s="65"/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  <c r="AL1743" s="65"/>
      <c r="AM1743" s="65"/>
      <c r="AN1743" s="65"/>
      <c r="AO1743" s="65"/>
      <c r="AP1743" s="65"/>
      <c r="AQ1743" s="65"/>
      <c r="AR1743" s="65"/>
      <c r="AS1743" s="65"/>
      <c r="AT1743" s="65"/>
      <c r="AU1743" s="65"/>
      <c r="AV1743" s="65"/>
      <c r="AW1743" s="65"/>
      <c r="AX1743" s="65"/>
      <c r="AY1743" s="65"/>
      <c r="AZ1743" s="65"/>
      <c r="BA1743" s="65"/>
      <c r="BB1743" s="65"/>
      <c r="BC1743" s="65"/>
      <c r="BD1743" s="65"/>
      <c r="BE1743" s="65"/>
      <c r="BF1743" s="65"/>
      <c r="BG1743" s="65"/>
      <c r="BH1743" s="65"/>
      <c r="BI1743" s="65"/>
      <c r="BJ1743" s="65"/>
      <c r="BK1743" s="65"/>
      <c r="BL1743" s="65"/>
      <c r="BM1743" s="65"/>
      <c r="BN1743" s="65"/>
      <c r="BO1743" s="65"/>
      <c r="BP1743" s="65"/>
      <c r="BQ1743" s="65"/>
      <c r="BR1743" s="65"/>
      <c r="BS1743" s="65"/>
      <c r="BT1743" s="65"/>
      <c r="BU1743" s="65"/>
      <c r="BV1743" s="65"/>
      <c r="BW1743" s="65"/>
      <c r="BX1743" s="65"/>
      <c r="BY1743" s="65"/>
      <c r="BZ1743" s="65"/>
      <c r="CA1743" s="65"/>
      <c r="CB1743" s="65"/>
      <c r="CC1743" s="65"/>
      <c r="CD1743" s="65"/>
      <c r="CE1743" s="65"/>
      <c r="CF1743" s="65"/>
      <c r="CG1743" s="65"/>
      <c r="CH1743" s="65"/>
      <c r="CI1743" s="65"/>
      <c r="CJ1743" s="65"/>
      <c r="CK1743" s="65"/>
      <c r="CL1743" s="65"/>
      <c r="CM1743" s="65"/>
      <c r="CN1743" s="65"/>
      <c r="CO1743" s="65"/>
      <c r="CP1743" s="65"/>
      <c r="CQ1743" s="65"/>
      <c r="CR1743" s="65"/>
      <c r="CS1743" s="65"/>
      <c r="CT1743" s="65"/>
      <c r="CU1743" s="65"/>
      <c r="CV1743" s="65"/>
      <c r="CW1743" s="65"/>
      <c r="CX1743" s="65"/>
      <c r="CY1743" s="65"/>
      <c r="CZ1743" s="65"/>
      <c r="DA1743" s="65"/>
      <c r="DB1743" s="65"/>
      <c r="DC1743" s="65"/>
      <c r="DD1743" s="65"/>
      <c r="DE1743" s="65"/>
      <c r="DF1743" s="65"/>
      <c r="DG1743" s="65"/>
      <c r="DH1743" s="65"/>
      <c r="DI1743" s="65"/>
      <c r="DJ1743" s="65"/>
      <c r="DK1743" s="65"/>
      <c r="DL1743" s="65"/>
      <c r="DM1743" s="65"/>
      <c r="DN1743" s="65"/>
      <c r="DO1743" s="65"/>
      <c r="DP1743" s="65"/>
      <c r="DQ1743" s="65"/>
      <c r="DR1743" s="65"/>
      <c r="DS1743" s="65"/>
      <c r="DT1743" s="65"/>
      <c r="DU1743" s="65"/>
      <c r="DV1743" s="65"/>
      <c r="DW1743" s="65"/>
      <c r="DX1743" s="65"/>
      <c r="DY1743" s="65"/>
      <c r="DZ1743" s="65"/>
      <c r="EA1743" s="65"/>
    </row>
    <row r="1744" spans="1:131" x14ac:dyDescent="0.25">
      <c r="A1744" s="65"/>
      <c r="B1744" s="65"/>
      <c r="C1744" s="65"/>
      <c r="D1744" s="65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65"/>
      <c r="X1744" s="65"/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  <c r="AL1744" s="65"/>
      <c r="AM1744" s="65"/>
      <c r="AN1744" s="65"/>
      <c r="AO1744" s="65"/>
      <c r="AP1744" s="65"/>
      <c r="AQ1744" s="65"/>
      <c r="AR1744" s="65"/>
      <c r="AS1744" s="65"/>
      <c r="AT1744" s="65"/>
      <c r="AU1744" s="65"/>
      <c r="AV1744" s="65"/>
      <c r="AW1744" s="65"/>
      <c r="AX1744" s="65"/>
      <c r="AY1744" s="65"/>
      <c r="AZ1744" s="65"/>
      <c r="BA1744" s="65"/>
      <c r="BB1744" s="65"/>
      <c r="BC1744" s="65"/>
      <c r="BD1744" s="65"/>
      <c r="BE1744" s="65"/>
      <c r="BF1744" s="65"/>
      <c r="BG1744" s="65"/>
      <c r="BH1744" s="65"/>
      <c r="BI1744" s="65"/>
      <c r="BJ1744" s="65"/>
      <c r="BK1744" s="65"/>
      <c r="BL1744" s="65"/>
      <c r="BM1744" s="65"/>
      <c r="BN1744" s="65"/>
      <c r="BO1744" s="65"/>
      <c r="BP1744" s="65"/>
      <c r="BQ1744" s="65"/>
      <c r="BR1744" s="65"/>
      <c r="BS1744" s="65"/>
      <c r="BT1744" s="65"/>
      <c r="BU1744" s="65"/>
      <c r="BV1744" s="65"/>
      <c r="BW1744" s="65"/>
      <c r="BX1744" s="65"/>
      <c r="BY1744" s="65"/>
      <c r="BZ1744" s="65"/>
      <c r="CA1744" s="65"/>
      <c r="CB1744" s="65"/>
      <c r="CC1744" s="65"/>
      <c r="CD1744" s="65"/>
      <c r="CE1744" s="65"/>
      <c r="CF1744" s="65"/>
      <c r="CG1744" s="65"/>
      <c r="CH1744" s="65"/>
      <c r="CI1744" s="65"/>
      <c r="CJ1744" s="65"/>
      <c r="CK1744" s="65"/>
      <c r="CL1744" s="65"/>
      <c r="CM1744" s="65"/>
      <c r="CN1744" s="65"/>
      <c r="CO1744" s="65"/>
      <c r="CP1744" s="65"/>
      <c r="CQ1744" s="65"/>
      <c r="CR1744" s="65"/>
      <c r="CS1744" s="65"/>
      <c r="CT1744" s="65"/>
      <c r="CU1744" s="65"/>
      <c r="CV1744" s="65"/>
      <c r="CW1744" s="65"/>
      <c r="CX1744" s="65"/>
      <c r="CY1744" s="65"/>
      <c r="CZ1744" s="65"/>
      <c r="DA1744" s="65"/>
      <c r="DB1744" s="65"/>
      <c r="DC1744" s="65"/>
      <c r="DD1744" s="65"/>
      <c r="DE1744" s="65"/>
      <c r="DF1744" s="65"/>
      <c r="DG1744" s="65"/>
      <c r="DH1744" s="65"/>
      <c r="DI1744" s="65"/>
      <c r="DJ1744" s="65"/>
      <c r="DK1744" s="65"/>
      <c r="DL1744" s="65"/>
      <c r="DM1744" s="65"/>
      <c r="DN1744" s="65"/>
      <c r="DO1744" s="65"/>
      <c r="DP1744" s="65"/>
      <c r="DQ1744" s="65"/>
      <c r="DR1744" s="65"/>
      <c r="DS1744" s="65"/>
      <c r="DT1744" s="65"/>
      <c r="DU1744" s="65"/>
      <c r="DV1744" s="65"/>
      <c r="DW1744" s="65"/>
      <c r="DX1744" s="65"/>
      <c r="DY1744" s="65"/>
      <c r="DZ1744" s="65"/>
      <c r="EA1744" s="65"/>
    </row>
    <row r="1745" spans="1:131" x14ac:dyDescent="0.25">
      <c r="A1745" s="65"/>
      <c r="B1745" s="65"/>
      <c r="C1745" s="65"/>
      <c r="D1745" s="65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65"/>
      <c r="X1745" s="65"/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  <c r="AL1745" s="65"/>
      <c r="AM1745" s="65"/>
      <c r="AN1745" s="65"/>
      <c r="AO1745" s="65"/>
      <c r="AP1745" s="65"/>
      <c r="AQ1745" s="65"/>
      <c r="AR1745" s="65"/>
      <c r="AS1745" s="65"/>
      <c r="AT1745" s="65"/>
      <c r="AU1745" s="65"/>
      <c r="AV1745" s="65"/>
      <c r="AW1745" s="65"/>
      <c r="AX1745" s="65"/>
      <c r="AY1745" s="65"/>
      <c r="AZ1745" s="65"/>
      <c r="BA1745" s="65"/>
      <c r="BB1745" s="65"/>
      <c r="BC1745" s="65"/>
      <c r="BD1745" s="65"/>
      <c r="BE1745" s="65"/>
      <c r="BF1745" s="65"/>
      <c r="BG1745" s="65"/>
      <c r="BH1745" s="65"/>
      <c r="BI1745" s="65"/>
      <c r="BJ1745" s="65"/>
      <c r="BK1745" s="65"/>
      <c r="BL1745" s="65"/>
      <c r="BM1745" s="65"/>
      <c r="BN1745" s="65"/>
      <c r="BO1745" s="65"/>
      <c r="BP1745" s="65"/>
      <c r="BQ1745" s="65"/>
      <c r="BR1745" s="65"/>
      <c r="BS1745" s="65"/>
      <c r="BT1745" s="65"/>
      <c r="BU1745" s="65"/>
      <c r="BV1745" s="65"/>
      <c r="BW1745" s="65"/>
      <c r="BX1745" s="65"/>
      <c r="BY1745" s="65"/>
      <c r="BZ1745" s="65"/>
      <c r="CA1745" s="65"/>
      <c r="CB1745" s="65"/>
      <c r="CC1745" s="65"/>
      <c r="CD1745" s="65"/>
      <c r="CE1745" s="65"/>
      <c r="CF1745" s="65"/>
      <c r="CG1745" s="65"/>
      <c r="CH1745" s="65"/>
      <c r="CI1745" s="65"/>
      <c r="CJ1745" s="65"/>
      <c r="CK1745" s="65"/>
      <c r="CL1745" s="65"/>
      <c r="CM1745" s="65"/>
      <c r="CN1745" s="65"/>
      <c r="CO1745" s="65"/>
      <c r="CP1745" s="65"/>
      <c r="CQ1745" s="65"/>
      <c r="CR1745" s="65"/>
      <c r="CS1745" s="65"/>
      <c r="CT1745" s="65"/>
      <c r="CU1745" s="65"/>
      <c r="CV1745" s="65"/>
      <c r="CW1745" s="65"/>
      <c r="CX1745" s="65"/>
      <c r="CY1745" s="65"/>
      <c r="CZ1745" s="65"/>
      <c r="DA1745" s="65"/>
      <c r="DB1745" s="65"/>
      <c r="DC1745" s="65"/>
      <c r="DD1745" s="65"/>
      <c r="DE1745" s="65"/>
      <c r="DF1745" s="65"/>
      <c r="DG1745" s="65"/>
      <c r="DH1745" s="65"/>
      <c r="DI1745" s="65"/>
      <c r="DJ1745" s="65"/>
      <c r="DK1745" s="65"/>
      <c r="DL1745" s="65"/>
      <c r="DM1745" s="65"/>
      <c r="DN1745" s="65"/>
      <c r="DO1745" s="65"/>
      <c r="DP1745" s="65"/>
      <c r="DQ1745" s="65"/>
      <c r="DR1745" s="65"/>
      <c r="DS1745" s="65"/>
      <c r="DT1745" s="65"/>
      <c r="DU1745" s="65"/>
      <c r="DV1745" s="65"/>
      <c r="DW1745" s="65"/>
      <c r="DX1745" s="65"/>
      <c r="DY1745" s="65"/>
      <c r="DZ1745" s="65"/>
      <c r="EA1745" s="65"/>
    </row>
    <row r="1746" spans="1:131" x14ac:dyDescent="0.25">
      <c r="A1746" s="65"/>
      <c r="B1746" s="65"/>
      <c r="C1746" s="65"/>
      <c r="D1746" s="65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65"/>
      <c r="X1746" s="65"/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  <c r="AL1746" s="65"/>
      <c r="AM1746" s="65"/>
      <c r="AN1746" s="65"/>
      <c r="AO1746" s="65"/>
      <c r="AP1746" s="65"/>
      <c r="AQ1746" s="65"/>
      <c r="AR1746" s="65"/>
      <c r="AS1746" s="65"/>
      <c r="AT1746" s="65"/>
      <c r="AU1746" s="65"/>
      <c r="AV1746" s="65"/>
      <c r="AW1746" s="65"/>
      <c r="AX1746" s="65"/>
      <c r="AY1746" s="65"/>
      <c r="AZ1746" s="65"/>
      <c r="BA1746" s="65"/>
      <c r="BB1746" s="65"/>
      <c r="BC1746" s="65"/>
      <c r="BD1746" s="65"/>
      <c r="BE1746" s="65"/>
      <c r="BF1746" s="65"/>
      <c r="BG1746" s="65"/>
      <c r="BH1746" s="65"/>
      <c r="BI1746" s="65"/>
      <c r="BJ1746" s="65"/>
      <c r="BK1746" s="65"/>
      <c r="BL1746" s="65"/>
      <c r="BM1746" s="65"/>
      <c r="BN1746" s="65"/>
      <c r="BO1746" s="65"/>
      <c r="BP1746" s="65"/>
      <c r="BQ1746" s="65"/>
      <c r="BR1746" s="65"/>
      <c r="BS1746" s="65"/>
      <c r="BT1746" s="65"/>
      <c r="BU1746" s="65"/>
      <c r="BV1746" s="65"/>
      <c r="BW1746" s="65"/>
      <c r="BX1746" s="65"/>
      <c r="BY1746" s="65"/>
      <c r="BZ1746" s="65"/>
      <c r="CA1746" s="65"/>
      <c r="CB1746" s="65"/>
      <c r="CC1746" s="65"/>
      <c r="CD1746" s="65"/>
      <c r="CE1746" s="65"/>
      <c r="CF1746" s="65"/>
      <c r="CG1746" s="65"/>
      <c r="CH1746" s="65"/>
      <c r="CI1746" s="65"/>
      <c r="CJ1746" s="65"/>
      <c r="CK1746" s="65"/>
      <c r="CL1746" s="65"/>
      <c r="CM1746" s="65"/>
      <c r="CN1746" s="65"/>
      <c r="CO1746" s="65"/>
      <c r="CP1746" s="65"/>
      <c r="CQ1746" s="65"/>
      <c r="CR1746" s="65"/>
      <c r="CS1746" s="65"/>
      <c r="CT1746" s="65"/>
      <c r="CU1746" s="65"/>
      <c r="CV1746" s="65"/>
      <c r="CW1746" s="65"/>
      <c r="CX1746" s="65"/>
      <c r="CY1746" s="65"/>
      <c r="CZ1746" s="65"/>
      <c r="DA1746" s="65"/>
      <c r="DB1746" s="65"/>
      <c r="DC1746" s="65"/>
      <c r="DD1746" s="65"/>
      <c r="DE1746" s="65"/>
      <c r="DF1746" s="65"/>
      <c r="DG1746" s="65"/>
      <c r="DH1746" s="65"/>
      <c r="DI1746" s="65"/>
      <c r="DJ1746" s="65"/>
      <c r="DK1746" s="65"/>
      <c r="DL1746" s="65"/>
      <c r="DM1746" s="65"/>
      <c r="DN1746" s="65"/>
      <c r="DO1746" s="65"/>
      <c r="DP1746" s="65"/>
      <c r="DQ1746" s="65"/>
      <c r="DR1746" s="65"/>
      <c r="DS1746" s="65"/>
      <c r="DT1746" s="65"/>
      <c r="DU1746" s="65"/>
      <c r="DV1746" s="65"/>
      <c r="DW1746" s="65"/>
      <c r="DX1746" s="65"/>
      <c r="DY1746" s="65"/>
      <c r="DZ1746" s="65"/>
      <c r="EA1746" s="65"/>
    </row>
    <row r="1747" spans="1:131" x14ac:dyDescent="0.25">
      <c r="A1747" s="65"/>
      <c r="B1747" s="65"/>
      <c r="C1747" s="65"/>
      <c r="D1747" s="65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65"/>
      <c r="X1747" s="65"/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  <c r="AL1747" s="65"/>
      <c r="AM1747" s="65"/>
      <c r="AN1747" s="65"/>
      <c r="AO1747" s="65"/>
      <c r="AP1747" s="65"/>
      <c r="AQ1747" s="65"/>
      <c r="AR1747" s="65"/>
      <c r="AS1747" s="65"/>
      <c r="AT1747" s="65"/>
      <c r="AU1747" s="65"/>
      <c r="AV1747" s="65"/>
      <c r="AW1747" s="65"/>
      <c r="AX1747" s="65"/>
      <c r="AY1747" s="65"/>
      <c r="AZ1747" s="65"/>
      <c r="BA1747" s="65"/>
      <c r="BB1747" s="65"/>
      <c r="BC1747" s="65"/>
      <c r="BD1747" s="65"/>
      <c r="BE1747" s="65"/>
      <c r="BF1747" s="65"/>
      <c r="BG1747" s="65"/>
      <c r="BH1747" s="65"/>
      <c r="BI1747" s="65"/>
      <c r="BJ1747" s="65"/>
      <c r="BK1747" s="65"/>
      <c r="BL1747" s="65"/>
      <c r="BM1747" s="65"/>
      <c r="BN1747" s="65"/>
      <c r="BO1747" s="65"/>
      <c r="BP1747" s="65"/>
      <c r="BQ1747" s="65"/>
      <c r="BR1747" s="65"/>
      <c r="BS1747" s="65"/>
      <c r="BT1747" s="65"/>
      <c r="BU1747" s="65"/>
      <c r="BV1747" s="65"/>
      <c r="BW1747" s="65"/>
      <c r="BX1747" s="65"/>
      <c r="BY1747" s="65"/>
      <c r="BZ1747" s="65"/>
      <c r="CA1747" s="65"/>
      <c r="CB1747" s="65"/>
      <c r="CC1747" s="65"/>
      <c r="CD1747" s="65"/>
      <c r="CE1747" s="65"/>
      <c r="CF1747" s="65"/>
      <c r="CG1747" s="65"/>
      <c r="CH1747" s="65"/>
      <c r="CI1747" s="65"/>
      <c r="CJ1747" s="65"/>
      <c r="CK1747" s="65"/>
      <c r="CL1747" s="65"/>
      <c r="CM1747" s="65"/>
      <c r="CN1747" s="65"/>
      <c r="CO1747" s="65"/>
      <c r="CP1747" s="65"/>
      <c r="CQ1747" s="65"/>
      <c r="CR1747" s="65"/>
      <c r="CS1747" s="65"/>
      <c r="CT1747" s="65"/>
      <c r="CU1747" s="65"/>
      <c r="CV1747" s="65"/>
      <c r="CW1747" s="65"/>
      <c r="CX1747" s="65"/>
      <c r="CY1747" s="65"/>
      <c r="CZ1747" s="65"/>
      <c r="DA1747" s="65"/>
      <c r="DB1747" s="65"/>
      <c r="DC1747" s="65"/>
      <c r="DD1747" s="65"/>
      <c r="DE1747" s="65"/>
      <c r="DF1747" s="65"/>
      <c r="DG1747" s="65"/>
      <c r="DH1747" s="65"/>
      <c r="DI1747" s="65"/>
      <c r="DJ1747" s="65"/>
      <c r="DK1747" s="65"/>
      <c r="DL1747" s="65"/>
      <c r="DM1747" s="65"/>
      <c r="DN1747" s="65"/>
      <c r="DO1747" s="65"/>
      <c r="DP1747" s="65"/>
      <c r="DQ1747" s="65"/>
      <c r="DR1747" s="65"/>
      <c r="DS1747" s="65"/>
      <c r="DT1747" s="65"/>
      <c r="DU1747" s="65"/>
      <c r="DV1747" s="65"/>
      <c r="DW1747" s="65"/>
      <c r="DX1747" s="65"/>
      <c r="DY1747" s="65"/>
      <c r="DZ1747" s="65"/>
      <c r="EA1747" s="65"/>
    </row>
    <row r="1748" spans="1:131" x14ac:dyDescent="0.25">
      <c r="A1748" s="65"/>
      <c r="B1748" s="65"/>
      <c r="C1748" s="65"/>
      <c r="D1748" s="65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65"/>
      <c r="X1748" s="65"/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  <c r="AL1748" s="65"/>
      <c r="AM1748" s="65"/>
      <c r="AN1748" s="65"/>
      <c r="AO1748" s="65"/>
      <c r="AP1748" s="65"/>
      <c r="AQ1748" s="65"/>
      <c r="AR1748" s="65"/>
      <c r="AS1748" s="65"/>
      <c r="AT1748" s="65"/>
      <c r="AU1748" s="65"/>
      <c r="AV1748" s="65"/>
      <c r="AW1748" s="65"/>
      <c r="AX1748" s="65"/>
      <c r="AY1748" s="65"/>
      <c r="AZ1748" s="65"/>
      <c r="BA1748" s="65"/>
      <c r="BB1748" s="65"/>
      <c r="BC1748" s="65"/>
      <c r="BD1748" s="65"/>
      <c r="BE1748" s="65"/>
      <c r="BF1748" s="65"/>
      <c r="BG1748" s="65"/>
      <c r="BH1748" s="65"/>
      <c r="BI1748" s="65"/>
      <c r="BJ1748" s="65"/>
      <c r="BK1748" s="65"/>
      <c r="BL1748" s="65"/>
      <c r="BM1748" s="65"/>
      <c r="BN1748" s="65"/>
      <c r="BO1748" s="65"/>
      <c r="BP1748" s="65"/>
      <c r="BQ1748" s="65"/>
      <c r="BR1748" s="65"/>
      <c r="BS1748" s="65"/>
      <c r="BT1748" s="65"/>
      <c r="BU1748" s="65"/>
      <c r="BV1748" s="65"/>
      <c r="BW1748" s="65"/>
      <c r="BX1748" s="65"/>
      <c r="BY1748" s="65"/>
      <c r="BZ1748" s="65"/>
      <c r="CA1748" s="65"/>
      <c r="CB1748" s="65"/>
      <c r="CC1748" s="65"/>
      <c r="CD1748" s="65"/>
      <c r="CE1748" s="65"/>
      <c r="CF1748" s="65"/>
      <c r="CG1748" s="65"/>
      <c r="CH1748" s="65"/>
      <c r="CI1748" s="65"/>
      <c r="CJ1748" s="65"/>
      <c r="CK1748" s="65"/>
      <c r="CL1748" s="65"/>
      <c r="CM1748" s="65"/>
      <c r="CN1748" s="65"/>
      <c r="CO1748" s="65"/>
      <c r="CP1748" s="65"/>
      <c r="CQ1748" s="65"/>
      <c r="CR1748" s="65"/>
      <c r="CS1748" s="65"/>
      <c r="CT1748" s="65"/>
      <c r="CU1748" s="65"/>
      <c r="CV1748" s="65"/>
      <c r="CW1748" s="65"/>
      <c r="CX1748" s="65"/>
      <c r="CY1748" s="65"/>
      <c r="CZ1748" s="65"/>
      <c r="DA1748" s="65"/>
      <c r="DB1748" s="65"/>
      <c r="DC1748" s="65"/>
      <c r="DD1748" s="65"/>
      <c r="DE1748" s="65"/>
      <c r="DF1748" s="65"/>
      <c r="DG1748" s="65"/>
      <c r="DH1748" s="65"/>
      <c r="DI1748" s="65"/>
      <c r="DJ1748" s="65"/>
      <c r="DK1748" s="65"/>
      <c r="DL1748" s="65"/>
      <c r="DM1748" s="65"/>
      <c r="DN1748" s="65"/>
      <c r="DO1748" s="65"/>
      <c r="DP1748" s="65"/>
      <c r="DQ1748" s="65"/>
      <c r="DR1748" s="65"/>
      <c r="DS1748" s="65"/>
      <c r="DT1748" s="65"/>
      <c r="DU1748" s="65"/>
      <c r="DV1748" s="65"/>
      <c r="DW1748" s="65"/>
      <c r="DX1748" s="65"/>
      <c r="DY1748" s="65"/>
      <c r="DZ1748" s="65"/>
      <c r="EA1748" s="65"/>
    </row>
    <row r="1749" spans="1:131" x14ac:dyDescent="0.25">
      <c r="A1749" s="65"/>
      <c r="B1749" s="65"/>
      <c r="C1749" s="65"/>
      <c r="D1749" s="65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65"/>
      <c r="X1749" s="65"/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  <c r="AL1749" s="65"/>
      <c r="AM1749" s="65"/>
      <c r="AN1749" s="65"/>
      <c r="AO1749" s="65"/>
      <c r="AP1749" s="65"/>
      <c r="AQ1749" s="65"/>
      <c r="AR1749" s="65"/>
      <c r="AS1749" s="65"/>
      <c r="AT1749" s="65"/>
      <c r="AU1749" s="65"/>
      <c r="AV1749" s="65"/>
      <c r="AW1749" s="65"/>
      <c r="AX1749" s="65"/>
      <c r="AY1749" s="65"/>
      <c r="AZ1749" s="65"/>
      <c r="BA1749" s="65"/>
      <c r="BB1749" s="65"/>
      <c r="BC1749" s="65"/>
      <c r="BD1749" s="65"/>
      <c r="BE1749" s="65"/>
      <c r="BF1749" s="65"/>
      <c r="BG1749" s="65"/>
      <c r="BH1749" s="65"/>
      <c r="BI1749" s="65"/>
      <c r="BJ1749" s="65"/>
      <c r="BK1749" s="65"/>
      <c r="BL1749" s="65"/>
      <c r="BM1749" s="65"/>
      <c r="BN1749" s="65"/>
      <c r="BO1749" s="65"/>
      <c r="BP1749" s="65"/>
      <c r="BQ1749" s="65"/>
      <c r="BR1749" s="65"/>
      <c r="BS1749" s="65"/>
      <c r="BT1749" s="65"/>
      <c r="BU1749" s="65"/>
      <c r="BV1749" s="65"/>
      <c r="BW1749" s="65"/>
      <c r="BX1749" s="65"/>
      <c r="BY1749" s="65"/>
      <c r="BZ1749" s="65"/>
      <c r="CA1749" s="65"/>
      <c r="CB1749" s="65"/>
      <c r="CC1749" s="65"/>
      <c r="CD1749" s="65"/>
      <c r="CE1749" s="65"/>
      <c r="CF1749" s="65"/>
      <c r="CG1749" s="65"/>
      <c r="CH1749" s="65"/>
      <c r="CI1749" s="65"/>
      <c r="CJ1749" s="65"/>
      <c r="CK1749" s="65"/>
      <c r="CL1749" s="65"/>
      <c r="CM1749" s="65"/>
      <c r="CN1749" s="65"/>
      <c r="CO1749" s="65"/>
      <c r="CP1749" s="65"/>
      <c r="CQ1749" s="65"/>
      <c r="CR1749" s="65"/>
      <c r="CS1749" s="65"/>
      <c r="CT1749" s="65"/>
      <c r="CU1749" s="65"/>
      <c r="CV1749" s="65"/>
      <c r="CW1749" s="65"/>
      <c r="CX1749" s="65"/>
      <c r="CY1749" s="65"/>
      <c r="CZ1749" s="65"/>
      <c r="DA1749" s="65"/>
      <c r="DB1749" s="65"/>
      <c r="DC1749" s="65"/>
      <c r="DD1749" s="65"/>
      <c r="DE1749" s="65"/>
      <c r="DF1749" s="65"/>
      <c r="DG1749" s="65"/>
      <c r="DH1749" s="65"/>
      <c r="DI1749" s="65"/>
      <c r="DJ1749" s="65"/>
      <c r="DK1749" s="65"/>
      <c r="DL1749" s="65"/>
      <c r="DM1749" s="65"/>
      <c r="DN1749" s="65"/>
      <c r="DO1749" s="65"/>
      <c r="DP1749" s="65"/>
      <c r="DQ1749" s="65"/>
      <c r="DR1749" s="65"/>
      <c r="DS1749" s="65"/>
      <c r="DT1749" s="65"/>
      <c r="DU1749" s="65"/>
      <c r="DV1749" s="65"/>
      <c r="DW1749" s="65"/>
      <c r="DX1749" s="65"/>
      <c r="DY1749" s="65"/>
      <c r="DZ1749" s="65"/>
      <c r="EA1749" s="65"/>
    </row>
    <row r="1750" spans="1:131" x14ac:dyDescent="0.25">
      <c r="A1750" s="65"/>
      <c r="B1750" s="65"/>
      <c r="C1750" s="65"/>
      <c r="D1750" s="65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65"/>
      <c r="X1750" s="65"/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  <c r="AL1750" s="65"/>
      <c r="AM1750" s="65"/>
      <c r="AN1750" s="65"/>
      <c r="AO1750" s="65"/>
      <c r="AP1750" s="65"/>
      <c r="AQ1750" s="65"/>
      <c r="AR1750" s="65"/>
      <c r="AS1750" s="65"/>
      <c r="AT1750" s="65"/>
      <c r="AU1750" s="65"/>
      <c r="AV1750" s="65"/>
      <c r="AW1750" s="65"/>
      <c r="AX1750" s="65"/>
      <c r="AY1750" s="65"/>
      <c r="AZ1750" s="65"/>
      <c r="BA1750" s="65"/>
      <c r="BB1750" s="65"/>
      <c r="BC1750" s="65"/>
      <c r="BD1750" s="65"/>
      <c r="BE1750" s="65"/>
      <c r="BF1750" s="65"/>
      <c r="BG1750" s="65"/>
      <c r="BH1750" s="65"/>
      <c r="BI1750" s="65"/>
      <c r="BJ1750" s="65"/>
      <c r="BK1750" s="65"/>
      <c r="BL1750" s="65"/>
      <c r="BM1750" s="65"/>
      <c r="BN1750" s="65"/>
      <c r="BO1750" s="65"/>
      <c r="BP1750" s="65"/>
      <c r="BQ1750" s="65"/>
      <c r="BR1750" s="65"/>
      <c r="BS1750" s="65"/>
      <c r="BT1750" s="65"/>
      <c r="BU1750" s="65"/>
      <c r="BV1750" s="65"/>
      <c r="BW1750" s="65"/>
      <c r="BX1750" s="65"/>
      <c r="BY1750" s="65"/>
      <c r="BZ1750" s="65"/>
      <c r="CA1750" s="65"/>
      <c r="CB1750" s="65"/>
      <c r="CC1750" s="65"/>
      <c r="CD1750" s="65"/>
      <c r="CE1750" s="65"/>
      <c r="CF1750" s="65"/>
      <c r="CG1750" s="65"/>
      <c r="CH1750" s="65"/>
      <c r="CI1750" s="65"/>
      <c r="CJ1750" s="65"/>
      <c r="CK1750" s="65"/>
      <c r="CL1750" s="65"/>
      <c r="CM1750" s="65"/>
      <c r="CN1750" s="65"/>
      <c r="CO1750" s="65"/>
      <c r="CP1750" s="65"/>
      <c r="CQ1750" s="65"/>
      <c r="CR1750" s="65"/>
      <c r="CS1750" s="65"/>
      <c r="CT1750" s="65"/>
      <c r="CU1750" s="65"/>
      <c r="CV1750" s="65"/>
      <c r="CW1750" s="65"/>
      <c r="CX1750" s="65"/>
      <c r="CY1750" s="65"/>
      <c r="CZ1750" s="65"/>
      <c r="DA1750" s="65"/>
      <c r="DB1750" s="65"/>
      <c r="DC1750" s="65"/>
      <c r="DD1750" s="65"/>
      <c r="DE1750" s="65"/>
      <c r="DF1750" s="65"/>
      <c r="DG1750" s="65"/>
      <c r="DH1750" s="65"/>
      <c r="DI1750" s="65"/>
      <c r="DJ1750" s="65"/>
      <c r="DK1750" s="65"/>
      <c r="DL1750" s="65"/>
      <c r="DM1750" s="65"/>
      <c r="DN1750" s="65"/>
      <c r="DO1750" s="65"/>
      <c r="DP1750" s="65"/>
      <c r="DQ1750" s="65"/>
      <c r="DR1750" s="65"/>
      <c r="DS1750" s="65"/>
      <c r="DT1750" s="65"/>
      <c r="DU1750" s="65"/>
      <c r="DV1750" s="65"/>
      <c r="DW1750" s="65"/>
      <c r="DX1750" s="65"/>
      <c r="DY1750" s="65"/>
      <c r="DZ1750" s="65"/>
      <c r="EA1750" s="65"/>
    </row>
    <row r="1751" spans="1:131" x14ac:dyDescent="0.25">
      <c r="A1751" s="65"/>
      <c r="B1751" s="65"/>
      <c r="C1751" s="65"/>
      <c r="D1751" s="65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65"/>
      <c r="X1751" s="65"/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  <c r="AL1751" s="65"/>
      <c r="AM1751" s="65"/>
      <c r="AN1751" s="65"/>
      <c r="AO1751" s="65"/>
      <c r="AP1751" s="65"/>
      <c r="AQ1751" s="65"/>
      <c r="AR1751" s="65"/>
      <c r="AS1751" s="65"/>
      <c r="AT1751" s="65"/>
      <c r="AU1751" s="65"/>
      <c r="AV1751" s="65"/>
      <c r="AW1751" s="65"/>
      <c r="AX1751" s="65"/>
      <c r="AY1751" s="65"/>
      <c r="AZ1751" s="65"/>
      <c r="BA1751" s="65"/>
      <c r="BB1751" s="65"/>
      <c r="BC1751" s="65"/>
      <c r="BD1751" s="65"/>
      <c r="BE1751" s="65"/>
      <c r="BF1751" s="65"/>
      <c r="BG1751" s="65"/>
      <c r="BH1751" s="65"/>
      <c r="BI1751" s="65"/>
      <c r="BJ1751" s="65"/>
      <c r="BK1751" s="65"/>
      <c r="BL1751" s="65"/>
      <c r="BM1751" s="65"/>
      <c r="BN1751" s="65"/>
      <c r="BO1751" s="65"/>
      <c r="BP1751" s="65"/>
      <c r="BQ1751" s="65"/>
      <c r="BR1751" s="65"/>
      <c r="BS1751" s="65"/>
      <c r="BT1751" s="65"/>
      <c r="BU1751" s="65"/>
      <c r="BV1751" s="65"/>
      <c r="BW1751" s="65"/>
      <c r="BX1751" s="65"/>
      <c r="BY1751" s="65"/>
      <c r="BZ1751" s="65"/>
      <c r="CA1751" s="65"/>
      <c r="CB1751" s="65"/>
      <c r="CC1751" s="65"/>
      <c r="CD1751" s="65"/>
      <c r="CE1751" s="65"/>
      <c r="CF1751" s="65"/>
      <c r="CG1751" s="65"/>
      <c r="CH1751" s="65"/>
      <c r="CI1751" s="65"/>
      <c r="CJ1751" s="65"/>
      <c r="CK1751" s="65"/>
      <c r="CL1751" s="65"/>
      <c r="CM1751" s="65"/>
      <c r="CN1751" s="65"/>
      <c r="CO1751" s="65"/>
      <c r="CP1751" s="65"/>
      <c r="CQ1751" s="65"/>
      <c r="CR1751" s="65"/>
      <c r="CS1751" s="65"/>
      <c r="CT1751" s="65"/>
      <c r="CU1751" s="65"/>
      <c r="CV1751" s="65"/>
      <c r="CW1751" s="65"/>
      <c r="CX1751" s="65"/>
      <c r="CY1751" s="65"/>
      <c r="CZ1751" s="65"/>
      <c r="DA1751" s="65"/>
      <c r="DB1751" s="65"/>
      <c r="DC1751" s="65"/>
      <c r="DD1751" s="65"/>
      <c r="DE1751" s="65"/>
      <c r="DF1751" s="65"/>
      <c r="DG1751" s="65"/>
      <c r="DH1751" s="65"/>
      <c r="DI1751" s="65"/>
      <c r="DJ1751" s="65"/>
      <c r="DK1751" s="65"/>
      <c r="DL1751" s="65"/>
      <c r="DM1751" s="65"/>
      <c r="DN1751" s="65"/>
      <c r="DO1751" s="65"/>
      <c r="DP1751" s="65"/>
      <c r="DQ1751" s="65"/>
      <c r="DR1751" s="65"/>
      <c r="DS1751" s="65"/>
      <c r="DT1751" s="65"/>
      <c r="DU1751" s="65"/>
      <c r="DV1751" s="65"/>
      <c r="DW1751" s="65"/>
      <c r="DX1751" s="65"/>
      <c r="DY1751" s="65"/>
      <c r="DZ1751" s="65"/>
      <c r="EA1751" s="65"/>
    </row>
    <row r="1752" spans="1:131" x14ac:dyDescent="0.25">
      <c r="A1752" s="65"/>
      <c r="B1752" s="65"/>
      <c r="C1752" s="65"/>
      <c r="D1752" s="65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65"/>
      <c r="X1752" s="65"/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  <c r="AL1752" s="65"/>
      <c r="AM1752" s="65"/>
      <c r="AN1752" s="65"/>
      <c r="AO1752" s="65"/>
      <c r="AP1752" s="65"/>
      <c r="AQ1752" s="65"/>
      <c r="AR1752" s="65"/>
      <c r="AS1752" s="65"/>
      <c r="AT1752" s="65"/>
      <c r="AU1752" s="65"/>
      <c r="AV1752" s="65"/>
      <c r="AW1752" s="65"/>
      <c r="AX1752" s="65"/>
      <c r="AY1752" s="65"/>
      <c r="AZ1752" s="65"/>
      <c r="BA1752" s="65"/>
      <c r="BB1752" s="65"/>
      <c r="BC1752" s="65"/>
      <c r="BD1752" s="65"/>
      <c r="BE1752" s="65"/>
      <c r="BF1752" s="65"/>
      <c r="BG1752" s="65"/>
      <c r="BH1752" s="65"/>
      <c r="BI1752" s="65"/>
      <c r="BJ1752" s="65"/>
      <c r="BK1752" s="65"/>
      <c r="BL1752" s="65"/>
      <c r="BM1752" s="65"/>
      <c r="BN1752" s="65"/>
      <c r="BO1752" s="65"/>
      <c r="BP1752" s="65"/>
      <c r="BQ1752" s="65"/>
      <c r="BR1752" s="65"/>
      <c r="BS1752" s="65"/>
      <c r="BT1752" s="65"/>
      <c r="BU1752" s="65"/>
      <c r="BV1752" s="65"/>
      <c r="BW1752" s="65"/>
      <c r="BX1752" s="65"/>
      <c r="BY1752" s="65"/>
      <c r="BZ1752" s="65"/>
      <c r="CA1752" s="65"/>
      <c r="CB1752" s="65"/>
      <c r="CC1752" s="65"/>
      <c r="CD1752" s="65"/>
      <c r="CE1752" s="65"/>
      <c r="CF1752" s="65"/>
      <c r="CG1752" s="65"/>
      <c r="CH1752" s="65"/>
      <c r="CI1752" s="65"/>
      <c r="CJ1752" s="65"/>
      <c r="CK1752" s="65"/>
      <c r="CL1752" s="65"/>
      <c r="CM1752" s="65"/>
      <c r="CN1752" s="65"/>
      <c r="CO1752" s="65"/>
      <c r="CP1752" s="65"/>
      <c r="CQ1752" s="65"/>
      <c r="CR1752" s="65"/>
      <c r="CS1752" s="65"/>
      <c r="CT1752" s="65"/>
      <c r="CU1752" s="65"/>
      <c r="CV1752" s="65"/>
      <c r="CW1752" s="65"/>
      <c r="CX1752" s="65"/>
      <c r="CY1752" s="65"/>
      <c r="CZ1752" s="65"/>
      <c r="DA1752" s="65"/>
      <c r="DB1752" s="65"/>
      <c r="DC1752" s="65"/>
      <c r="DD1752" s="65"/>
      <c r="DE1752" s="65"/>
      <c r="DF1752" s="65"/>
      <c r="DG1752" s="65"/>
      <c r="DH1752" s="65"/>
      <c r="DI1752" s="65"/>
      <c r="DJ1752" s="65"/>
      <c r="DK1752" s="65"/>
      <c r="DL1752" s="65"/>
      <c r="DM1752" s="65"/>
      <c r="DN1752" s="65"/>
      <c r="DO1752" s="65"/>
      <c r="DP1752" s="65"/>
      <c r="DQ1752" s="65"/>
      <c r="DR1752" s="65"/>
      <c r="DS1752" s="65"/>
      <c r="DT1752" s="65"/>
      <c r="DU1752" s="65"/>
      <c r="DV1752" s="65"/>
      <c r="DW1752" s="65"/>
      <c r="DX1752" s="65"/>
      <c r="DY1752" s="65"/>
      <c r="DZ1752" s="65"/>
      <c r="EA1752" s="65"/>
    </row>
    <row r="1753" spans="1:131" x14ac:dyDescent="0.25">
      <c r="A1753" s="65"/>
      <c r="B1753" s="65"/>
      <c r="C1753" s="65"/>
      <c r="D1753" s="65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65"/>
      <c r="X1753" s="65"/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  <c r="AL1753" s="65"/>
      <c r="AM1753" s="65"/>
      <c r="AN1753" s="65"/>
      <c r="AO1753" s="65"/>
      <c r="AP1753" s="65"/>
      <c r="AQ1753" s="65"/>
      <c r="AR1753" s="65"/>
      <c r="AS1753" s="65"/>
      <c r="AT1753" s="65"/>
      <c r="AU1753" s="65"/>
      <c r="AV1753" s="65"/>
      <c r="AW1753" s="65"/>
      <c r="AX1753" s="65"/>
      <c r="AY1753" s="65"/>
      <c r="AZ1753" s="65"/>
      <c r="BA1753" s="65"/>
      <c r="BB1753" s="65"/>
      <c r="BC1753" s="65"/>
      <c r="BD1753" s="65"/>
      <c r="BE1753" s="65"/>
      <c r="BF1753" s="65"/>
      <c r="BG1753" s="65"/>
      <c r="BH1753" s="65"/>
      <c r="BI1753" s="65"/>
      <c r="BJ1753" s="65"/>
      <c r="BK1753" s="65"/>
      <c r="BL1753" s="65"/>
      <c r="BM1753" s="65"/>
      <c r="BN1753" s="65"/>
      <c r="BO1753" s="65"/>
      <c r="BP1753" s="65"/>
      <c r="BQ1753" s="65"/>
      <c r="BR1753" s="65"/>
      <c r="BS1753" s="65"/>
      <c r="BT1753" s="65"/>
      <c r="BU1753" s="65"/>
      <c r="BV1753" s="65"/>
      <c r="BW1753" s="65"/>
      <c r="BX1753" s="65"/>
      <c r="BY1753" s="65"/>
      <c r="BZ1753" s="65"/>
      <c r="CA1753" s="65"/>
      <c r="CB1753" s="65"/>
      <c r="CC1753" s="65"/>
      <c r="CD1753" s="65"/>
      <c r="CE1753" s="65"/>
      <c r="CF1753" s="65"/>
      <c r="CG1753" s="65"/>
      <c r="CH1753" s="65"/>
      <c r="CI1753" s="65"/>
      <c r="CJ1753" s="65"/>
      <c r="CK1753" s="65"/>
      <c r="CL1753" s="65"/>
      <c r="CM1753" s="65"/>
      <c r="CN1753" s="65"/>
      <c r="CO1753" s="65"/>
      <c r="CP1753" s="65"/>
      <c r="CQ1753" s="65"/>
      <c r="CR1753" s="65"/>
      <c r="CS1753" s="65"/>
      <c r="CT1753" s="65"/>
      <c r="CU1753" s="65"/>
      <c r="CV1753" s="65"/>
      <c r="CW1753" s="65"/>
      <c r="CX1753" s="65"/>
      <c r="CY1753" s="65"/>
      <c r="CZ1753" s="65"/>
      <c r="DA1753" s="65"/>
      <c r="DB1753" s="65"/>
      <c r="DC1753" s="65"/>
      <c r="DD1753" s="65"/>
      <c r="DE1753" s="65"/>
      <c r="DF1753" s="65"/>
      <c r="DG1753" s="65"/>
      <c r="DH1753" s="65"/>
      <c r="DI1753" s="65"/>
      <c r="DJ1753" s="65"/>
      <c r="DK1753" s="65"/>
      <c r="DL1753" s="65"/>
      <c r="DM1753" s="65"/>
      <c r="DN1753" s="65"/>
      <c r="DO1753" s="65"/>
      <c r="DP1753" s="65"/>
      <c r="DQ1753" s="65"/>
      <c r="DR1753" s="65"/>
      <c r="DS1753" s="65"/>
      <c r="DT1753" s="65"/>
      <c r="DU1753" s="65"/>
      <c r="DV1753" s="65"/>
      <c r="DW1753" s="65"/>
      <c r="DX1753" s="65"/>
      <c r="DY1753" s="65"/>
      <c r="DZ1753" s="65"/>
      <c r="EA1753" s="65"/>
    </row>
    <row r="1754" spans="1:131" x14ac:dyDescent="0.25">
      <c r="A1754" s="65"/>
      <c r="B1754" s="65"/>
      <c r="C1754" s="65"/>
      <c r="D1754" s="65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65"/>
      <c r="X1754" s="65"/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  <c r="AL1754" s="65"/>
      <c r="AM1754" s="65"/>
      <c r="AN1754" s="65"/>
      <c r="AO1754" s="65"/>
      <c r="AP1754" s="65"/>
      <c r="AQ1754" s="65"/>
      <c r="AR1754" s="65"/>
      <c r="AS1754" s="65"/>
      <c r="AT1754" s="65"/>
      <c r="AU1754" s="65"/>
      <c r="AV1754" s="65"/>
      <c r="AW1754" s="65"/>
      <c r="AX1754" s="65"/>
      <c r="AY1754" s="65"/>
      <c r="AZ1754" s="65"/>
      <c r="BA1754" s="65"/>
      <c r="BB1754" s="65"/>
      <c r="BC1754" s="65"/>
      <c r="BD1754" s="65"/>
      <c r="BE1754" s="65"/>
      <c r="BF1754" s="65"/>
      <c r="BG1754" s="65"/>
      <c r="BH1754" s="65"/>
      <c r="BI1754" s="65"/>
      <c r="BJ1754" s="65"/>
      <c r="BK1754" s="65"/>
      <c r="BL1754" s="65"/>
      <c r="BM1754" s="65"/>
      <c r="BN1754" s="65"/>
      <c r="BO1754" s="65"/>
      <c r="BP1754" s="65"/>
      <c r="BQ1754" s="65"/>
      <c r="BR1754" s="65"/>
      <c r="BS1754" s="65"/>
      <c r="BT1754" s="65"/>
      <c r="BU1754" s="65"/>
      <c r="BV1754" s="65"/>
      <c r="BW1754" s="65"/>
      <c r="BX1754" s="65"/>
      <c r="BY1754" s="65"/>
      <c r="BZ1754" s="65"/>
      <c r="CA1754" s="65"/>
      <c r="CB1754" s="65"/>
      <c r="CC1754" s="65"/>
      <c r="CD1754" s="65"/>
      <c r="CE1754" s="65"/>
      <c r="CF1754" s="65"/>
      <c r="CG1754" s="65"/>
      <c r="CH1754" s="65"/>
      <c r="CI1754" s="65"/>
      <c r="CJ1754" s="65"/>
      <c r="CK1754" s="65"/>
      <c r="CL1754" s="65"/>
      <c r="CM1754" s="65"/>
      <c r="CN1754" s="65"/>
      <c r="CO1754" s="65"/>
      <c r="CP1754" s="65"/>
      <c r="CQ1754" s="65"/>
      <c r="CR1754" s="65"/>
      <c r="CS1754" s="65"/>
      <c r="CT1754" s="65"/>
      <c r="CU1754" s="65"/>
      <c r="CV1754" s="65"/>
      <c r="CW1754" s="65"/>
      <c r="CX1754" s="65"/>
      <c r="CY1754" s="65"/>
      <c r="CZ1754" s="65"/>
      <c r="DA1754" s="65"/>
      <c r="DB1754" s="65"/>
      <c r="DC1754" s="65"/>
      <c r="DD1754" s="65"/>
      <c r="DE1754" s="65"/>
      <c r="DF1754" s="65"/>
      <c r="DG1754" s="65"/>
      <c r="DH1754" s="65"/>
      <c r="DI1754" s="65"/>
      <c r="DJ1754" s="65"/>
      <c r="DK1754" s="65"/>
      <c r="DL1754" s="65"/>
      <c r="DM1754" s="65"/>
      <c r="DN1754" s="65"/>
      <c r="DO1754" s="65"/>
      <c r="DP1754" s="65"/>
      <c r="DQ1754" s="65"/>
      <c r="DR1754" s="65"/>
      <c r="DS1754" s="65"/>
      <c r="DT1754" s="65"/>
      <c r="DU1754" s="65"/>
      <c r="DV1754" s="65"/>
      <c r="DW1754" s="65"/>
      <c r="DX1754" s="65"/>
      <c r="DY1754" s="65"/>
      <c r="DZ1754" s="65"/>
      <c r="EA1754" s="65"/>
    </row>
    <row r="1755" spans="1:131" x14ac:dyDescent="0.25">
      <c r="A1755" s="65"/>
      <c r="B1755" s="65"/>
      <c r="C1755" s="65"/>
      <c r="D1755" s="65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65"/>
      <c r="X1755" s="65"/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  <c r="AL1755" s="65"/>
      <c r="AM1755" s="65"/>
      <c r="AN1755" s="65"/>
      <c r="AO1755" s="65"/>
      <c r="AP1755" s="65"/>
      <c r="AQ1755" s="65"/>
      <c r="AR1755" s="65"/>
      <c r="AS1755" s="65"/>
      <c r="AT1755" s="65"/>
      <c r="AU1755" s="65"/>
      <c r="AV1755" s="65"/>
      <c r="AW1755" s="65"/>
      <c r="AX1755" s="65"/>
      <c r="AY1755" s="65"/>
      <c r="AZ1755" s="65"/>
      <c r="BA1755" s="65"/>
      <c r="BB1755" s="65"/>
      <c r="BC1755" s="65"/>
      <c r="BD1755" s="65"/>
      <c r="BE1755" s="65"/>
      <c r="BF1755" s="65"/>
      <c r="BG1755" s="65"/>
      <c r="BH1755" s="65"/>
      <c r="BI1755" s="65"/>
      <c r="BJ1755" s="65"/>
      <c r="BK1755" s="65"/>
      <c r="BL1755" s="65"/>
      <c r="BM1755" s="65"/>
      <c r="BN1755" s="65"/>
      <c r="BO1755" s="65"/>
      <c r="BP1755" s="65"/>
      <c r="BQ1755" s="65"/>
      <c r="BR1755" s="65"/>
      <c r="BS1755" s="65"/>
      <c r="BT1755" s="65"/>
      <c r="BU1755" s="65"/>
      <c r="BV1755" s="65"/>
      <c r="BW1755" s="65"/>
      <c r="BX1755" s="65"/>
      <c r="BY1755" s="65"/>
      <c r="BZ1755" s="65"/>
      <c r="CA1755" s="65"/>
      <c r="CB1755" s="65"/>
      <c r="CC1755" s="65"/>
      <c r="CD1755" s="65"/>
      <c r="CE1755" s="65"/>
      <c r="CF1755" s="65"/>
      <c r="CG1755" s="65"/>
      <c r="CH1755" s="65"/>
      <c r="CI1755" s="65"/>
      <c r="CJ1755" s="65"/>
      <c r="CK1755" s="65"/>
      <c r="CL1755" s="65"/>
      <c r="CM1755" s="65"/>
      <c r="CN1755" s="65"/>
      <c r="CO1755" s="65"/>
      <c r="CP1755" s="65"/>
      <c r="CQ1755" s="65"/>
      <c r="CR1755" s="65"/>
      <c r="CS1755" s="65"/>
      <c r="CT1755" s="65"/>
      <c r="CU1755" s="65"/>
      <c r="CV1755" s="65"/>
      <c r="CW1755" s="65"/>
      <c r="CX1755" s="65"/>
      <c r="CY1755" s="65"/>
      <c r="CZ1755" s="65"/>
      <c r="DA1755" s="65"/>
      <c r="DB1755" s="65"/>
      <c r="DC1755" s="65"/>
      <c r="DD1755" s="65"/>
      <c r="DE1755" s="65"/>
      <c r="DF1755" s="65"/>
      <c r="DG1755" s="65"/>
      <c r="DH1755" s="65"/>
      <c r="DI1755" s="65"/>
      <c r="DJ1755" s="65"/>
      <c r="DK1755" s="65"/>
      <c r="DL1755" s="65"/>
      <c r="DM1755" s="65"/>
      <c r="DN1755" s="65"/>
      <c r="DO1755" s="65"/>
      <c r="DP1755" s="65"/>
      <c r="DQ1755" s="65"/>
      <c r="DR1755" s="65"/>
      <c r="DS1755" s="65"/>
      <c r="DT1755" s="65"/>
      <c r="DU1755" s="65"/>
      <c r="DV1755" s="65"/>
      <c r="DW1755" s="65"/>
      <c r="DX1755" s="65"/>
      <c r="DY1755" s="65"/>
      <c r="DZ1755" s="65"/>
      <c r="EA1755" s="65"/>
    </row>
    <row r="1756" spans="1:131" x14ac:dyDescent="0.25">
      <c r="A1756" s="65"/>
      <c r="B1756" s="65"/>
      <c r="C1756" s="65"/>
      <c r="D1756" s="65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65"/>
      <c r="X1756" s="65"/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  <c r="AL1756" s="65"/>
      <c r="AM1756" s="65"/>
      <c r="AN1756" s="65"/>
      <c r="AO1756" s="65"/>
      <c r="AP1756" s="65"/>
      <c r="AQ1756" s="65"/>
      <c r="AR1756" s="65"/>
      <c r="AS1756" s="65"/>
      <c r="AT1756" s="65"/>
      <c r="AU1756" s="65"/>
      <c r="AV1756" s="65"/>
      <c r="AW1756" s="65"/>
      <c r="AX1756" s="65"/>
      <c r="AY1756" s="65"/>
      <c r="AZ1756" s="65"/>
      <c r="BA1756" s="65"/>
      <c r="BB1756" s="65"/>
      <c r="BC1756" s="65"/>
      <c r="BD1756" s="65"/>
      <c r="BE1756" s="65"/>
      <c r="BF1756" s="65"/>
      <c r="BG1756" s="65"/>
      <c r="BH1756" s="65"/>
      <c r="BI1756" s="65"/>
      <c r="BJ1756" s="65"/>
      <c r="BK1756" s="65"/>
      <c r="BL1756" s="65"/>
      <c r="BM1756" s="65"/>
      <c r="BN1756" s="65"/>
      <c r="BO1756" s="65"/>
      <c r="BP1756" s="65"/>
      <c r="BQ1756" s="65"/>
      <c r="BR1756" s="65"/>
      <c r="BS1756" s="65"/>
      <c r="BT1756" s="65"/>
      <c r="BU1756" s="65"/>
      <c r="BV1756" s="65"/>
      <c r="BW1756" s="65"/>
      <c r="BX1756" s="65"/>
      <c r="BY1756" s="65"/>
      <c r="BZ1756" s="65"/>
      <c r="CA1756" s="65"/>
      <c r="CB1756" s="65"/>
      <c r="CC1756" s="65"/>
      <c r="CD1756" s="65"/>
      <c r="CE1756" s="65"/>
      <c r="CF1756" s="65"/>
      <c r="CG1756" s="65"/>
      <c r="CH1756" s="65"/>
      <c r="CI1756" s="65"/>
      <c r="CJ1756" s="65"/>
      <c r="CK1756" s="65"/>
      <c r="CL1756" s="65"/>
      <c r="CM1756" s="65"/>
      <c r="CN1756" s="65"/>
      <c r="CO1756" s="65"/>
      <c r="CP1756" s="65"/>
      <c r="CQ1756" s="65"/>
      <c r="CR1756" s="65"/>
      <c r="CS1756" s="65"/>
      <c r="CT1756" s="65"/>
      <c r="CU1756" s="65"/>
      <c r="CV1756" s="65"/>
      <c r="CW1756" s="65"/>
      <c r="CX1756" s="65"/>
      <c r="CY1756" s="65"/>
      <c r="CZ1756" s="65"/>
      <c r="DA1756" s="65"/>
      <c r="DB1756" s="65"/>
      <c r="DC1756" s="65"/>
      <c r="DD1756" s="65"/>
      <c r="DE1756" s="65"/>
      <c r="DF1756" s="65"/>
      <c r="DG1756" s="65"/>
      <c r="DH1756" s="65"/>
      <c r="DI1756" s="65"/>
      <c r="DJ1756" s="65"/>
      <c r="DK1756" s="65"/>
      <c r="DL1756" s="65"/>
      <c r="DM1756" s="65"/>
      <c r="DN1756" s="65"/>
      <c r="DO1756" s="65"/>
      <c r="DP1756" s="65"/>
      <c r="DQ1756" s="65"/>
      <c r="DR1756" s="65"/>
      <c r="DS1756" s="65"/>
      <c r="DT1756" s="65"/>
      <c r="DU1756" s="65"/>
      <c r="DV1756" s="65"/>
      <c r="DW1756" s="65"/>
      <c r="DX1756" s="65"/>
      <c r="DY1756" s="65"/>
      <c r="DZ1756" s="65"/>
      <c r="EA1756" s="65"/>
    </row>
    <row r="1757" spans="1:131" x14ac:dyDescent="0.25">
      <c r="A1757" s="65"/>
      <c r="B1757" s="65"/>
      <c r="C1757" s="65"/>
      <c r="D1757" s="65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65"/>
      <c r="X1757" s="65"/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  <c r="AL1757" s="65"/>
      <c r="AM1757" s="65"/>
      <c r="AN1757" s="65"/>
      <c r="AO1757" s="65"/>
      <c r="AP1757" s="65"/>
      <c r="AQ1757" s="65"/>
      <c r="AR1757" s="65"/>
      <c r="AS1757" s="65"/>
      <c r="AT1757" s="65"/>
      <c r="AU1757" s="65"/>
      <c r="AV1757" s="65"/>
      <c r="AW1757" s="65"/>
      <c r="AX1757" s="65"/>
      <c r="AY1757" s="65"/>
      <c r="AZ1757" s="65"/>
      <c r="BA1757" s="65"/>
      <c r="BB1757" s="65"/>
      <c r="BC1757" s="65"/>
      <c r="BD1757" s="65"/>
      <c r="BE1757" s="65"/>
      <c r="BF1757" s="65"/>
      <c r="BG1757" s="65"/>
      <c r="BH1757" s="65"/>
      <c r="BI1757" s="65"/>
      <c r="BJ1757" s="65"/>
      <c r="BK1757" s="65"/>
      <c r="BL1757" s="65"/>
      <c r="BM1757" s="65"/>
      <c r="BN1757" s="65"/>
      <c r="BO1757" s="65"/>
      <c r="BP1757" s="65"/>
      <c r="BQ1757" s="65"/>
      <c r="BR1757" s="65"/>
      <c r="BS1757" s="65"/>
      <c r="BT1757" s="65"/>
      <c r="BU1757" s="65"/>
      <c r="BV1757" s="65"/>
      <c r="BW1757" s="65"/>
      <c r="BX1757" s="65"/>
      <c r="BY1757" s="65"/>
      <c r="BZ1757" s="65"/>
      <c r="CA1757" s="65"/>
      <c r="CB1757" s="65"/>
      <c r="CC1757" s="65"/>
      <c r="CD1757" s="65"/>
      <c r="CE1757" s="65"/>
      <c r="CF1757" s="65"/>
      <c r="CG1757" s="65"/>
      <c r="CH1757" s="65"/>
      <c r="CI1757" s="65"/>
      <c r="CJ1757" s="65"/>
      <c r="CK1757" s="65"/>
      <c r="CL1757" s="65"/>
      <c r="CM1757" s="65"/>
      <c r="CN1757" s="65"/>
      <c r="CO1757" s="65"/>
      <c r="CP1757" s="65"/>
      <c r="CQ1757" s="65"/>
      <c r="CR1757" s="65"/>
      <c r="CS1757" s="65"/>
      <c r="CT1757" s="65"/>
      <c r="CU1757" s="65"/>
      <c r="CV1757" s="65"/>
      <c r="CW1757" s="65"/>
      <c r="CX1757" s="65"/>
      <c r="CY1757" s="65"/>
      <c r="CZ1757" s="65"/>
      <c r="DA1757" s="65"/>
      <c r="DB1757" s="65"/>
      <c r="DC1757" s="65"/>
      <c r="DD1757" s="65"/>
      <c r="DE1757" s="65"/>
      <c r="DF1757" s="65"/>
      <c r="DG1757" s="65"/>
      <c r="DH1757" s="65"/>
      <c r="DI1757" s="65"/>
      <c r="DJ1757" s="65"/>
      <c r="DK1757" s="65"/>
      <c r="DL1757" s="65"/>
      <c r="DM1757" s="65"/>
      <c r="DN1757" s="65"/>
      <c r="DO1757" s="65"/>
      <c r="DP1757" s="65"/>
      <c r="DQ1757" s="65"/>
      <c r="DR1757" s="65"/>
      <c r="DS1757" s="65"/>
      <c r="DT1757" s="65"/>
      <c r="DU1757" s="65"/>
      <c r="DV1757" s="65"/>
      <c r="DW1757" s="65"/>
      <c r="DX1757" s="65"/>
      <c r="DY1757" s="65"/>
      <c r="DZ1757" s="65"/>
      <c r="EA1757" s="65"/>
    </row>
    <row r="1758" spans="1:131" x14ac:dyDescent="0.25">
      <c r="A1758" s="65"/>
      <c r="B1758" s="65"/>
      <c r="C1758" s="65"/>
      <c r="D1758" s="65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65"/>
      <c r="X1758" s="65"/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  <c r="AL1758" s="65"/>
      <c r="AM1758" s="65"/>
      <c r="AN1758" s="65"/>
      <c r="AO1758" s="65"/>
      <c r="AP1758" s="65"/>
      <c r="AQ1758" s="65"/>
      <c r="AR1758" s="65"/>
      <c r="AS1758" s="65"/>
      <c r="AT1758" s="65"/>
      <c r="AU1758" s="65"/>
      <c r="AV1758" s="65"/>
      <c r="AW1758" s="65"/>
      <c r="AX1758" s="65"/>
      <c r="AY1758" s="65"/>
      <c r="AZ1758" s="65"/>
      <c r="BA1758" s="65"/>
      <c r="BB1758" s="65"/>
      <c r="BC1758" s="65"/>
      <c r="BD1758" s="65"/>
      <c r="BE1758" s="65"/>
      <c r="BF1758" s="65"/>
      <c r="BG1758" s="65"/>
      <c r="BH1758" s="65"/>
      <c r="BI1758" s="65"/>
      <c r="BJ1758" s="65"/>
      <c r="BK1758" s="65"/>
      <c r="BL1758" s="65"/>
      <c r="BM1758" s="65"/>
      <c r="BN1758" s="65"/>
      <c r="BO1758" s="65"/>
      <c r="BP1758" s="65"/>
      <c r="BQ1758" s="65"/>
      <c r="BR1758" s="65"/>
      <c r="BS1758" s="65"/>
      <c r="BT1758" s="65"/>
      <c r="BU1758" s="65"/>
      <c r="BV1758" s="65"/>
      <c r="BW1758" s="65"/>
      <c r="BX1758" s="65"/>
      <c r="BY1758" s="65"/>
      <c r="BZ1758" s="65"/>
      <c r="CA1758" s="65"/>
      <c r="CB1758" s="65"/>
      <c r="CC1758" s="65"/>
      <c r="CD1758" s="65"/>
      <c r="CE1758" s="65"/>
      <c r="CF1758" s="65"/>
      <c r="CG1758" s="65"/>
      <c r="CH1758" s="65"/>
      <c r="CI1758" s="65"/>
      <c r="CJ1758" s="65"/>
      <c r="CK1758" s="65"/>
      <c r="CL1758" s="65"/>
      <c r="CM1758" s="65"/>
      <c r="CN1758" s="65"/>
      <c r="CO1758" s="65"/>
      <c r="CP1758" s="65"/>
      <c r="CQ1758" s="65"/>
      <c r="CR1758" s="65"/>
      <c r="CS1758" s="65"/>
      <c r="CT1758" s="65"/>
      <c r="CU1758" s="65"/>
      <c r="CV1758" s="65"/>
      <c r="CW1758" s="65"/>
      <c r="CX1758" s="65"/>
      <c r="CY1758" s="65"/>
      <c r="CZ1758" s="65"/>
      <c r="DA1758" s="65"/>
      <c r="DB1758" s="65"/>
      <c r="DC1758" s="65"/>
      <c r="DD1758" s="65"/>
      <c r="DE1758" s="65"/>
      <c r="DF1758" s="65"/>
      <c r="DG1758" s="65"/>
      <c r="DH1758" s="65"/>
      <c r="DI1758" s="65"/>
      <c r="DJ1758" s="65"/>
      <c r="DK1758" s="65"/>
      <c r="DL1758" s="65"/>
      <c r="DM1758" s="65"/>
      <c r="DN1758" s="65"/>
      <c r="DO1758" s="65"/>
      <c r="DP1758" s="65"/>
      <c r="DQ1758" s="65"/>
      <c r="DR1758" s="65"/>
      <c r="DS1758" s="65"/>
      <c r="DT1758" s="65"/>
      <c r="DU1758" s="65"/>
      <c r="DV1758" s="65"/>
      <c r="DW1758" s="65"/>
      <c r="DX1758" s="65"/>
      <c r="DY1758" s="65"/>
      <c r="DZ1758" s="65"/>
      <c r="EA1758" s="65"/>
    </row>
    <row r="1759" spans="1:131" x14ac:dyDescent="0.25">
      <c r="A1759" s="65"/>
      <c r="B1759" s="65"/>
      <c r="C1759" s="65"/>
      <c r="D1759" s="65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65"/>
      <c r="X1759" s="65"/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  <c r="AL1759" s="65"/>
      <c r="AM1759" s="65"/>
      <c r="AN1759" s="65"/>
      <c r="AO1759" s="65"/>
      <c r="AP1759" s="65"/>
      <c r="AQ1759" s="65"/>
      <c r="AR1759" s="65"/>
      <c r="AS1759" s="65"/>
      <c r="AT1759" s="65"/>
      <c r="AU1759" s="65"/>
      <c r="AV1759" s="65"/>
      <c r="AW1759" s="65"/>
      <c r="AX1759" s="65"/>
      <c r="AY1759" s="65"/>
      <c r="AZ1759" s="65"/>
      <c r="BA1759" s="65"/>
      <c r="BB1759" s="65"/>
      <c r="BC1759" s="65"/>
      <c r="BD1759" s="65"/>
      <c r="BE1759" s="65"/>
      <c r="BF1759" s="65"/>
      <c r="BG1759" s="65"/>
      <c r="BH1759" s="65"/>
      <c r="BI1759" s="65"/>
      <c r="BJ1759" s="65"/>
      <c r="BK1759" s="65"/>
      <c r="BL1759" s="65"/>
      <c r="BM1759" s="65"/>
      <c r="BN1759" s="65"/>
      <c r="BO1759" s="65"/>
      <c r="BP1759" s="65"/>
      <c r="BQ1759" s="65"/>
      <c r="BR1759" s="65"/>
      <c r="BS1759" s="65"/>
      <c r="BT1759" s="65"/>
      <c r="BU1759" s="65"/>
      <c r="BV1759" s="65"/>
      <c r="BW1759" s="65"/>
      <c r="BX1759" s="65"/>
      <c r="BY1759" s="65"/>
      <c r="BZ1759" s="65"/>
      <c r="CA1759" s="65"/>
      <c r="CB1759" s="65"/>
      <c r="CC1759" s="65"/>
      <c r="CD1759" s="65"/>
      <c r="CE1759" s="65"/>
      <c r="CF1759" s="65"/>
      <c r="CG1759" s="65"/>
      <c r="CH1759" s="65"/>
      <c r="CI1759" s="65"/>
      <c r="CJ1759" s="65"/>
      <c r="CK1759" s="65"/>
      <c r="CL1759" s="65"/>
      <c r="CM1759" s="65"/>
      <c r="CN1759" s="65"/>
      <c r="CO1759" s="65"/>
      <c r="CP1759" s="65"/>
      <c r="CQ1759" s="65"/>
      <c r="CR1759" s="65"/>
      <c r="CS1759" s="65"/>
      <c r="CT1759" s="65"/>
      <c r="CU1759" s="65"/>
      <c r="CV1759" s="65"/>
      <c r="CW1759" s="65"/>
      <c r="CX1759" s="65"/>
      <c r="CY1759" s="65"/>
      <c r="CZ1759" s="65"/>
      <c r="DA1759" s="65"/>
      <c r="DB1759" s="65"/>
      <c r="DC1759" s="65"/>
      <c r="DD1759" s="65"/>
      <c r="DE1759" s="65"/>
      <c r="DF1759" s="65"/>
      <c r="DG1759" s="65"/>
      <c r="DH1759" s="65"/>
      <c r="DI1759" s="65"/>
      <c r="DJ1759" s="65"/>
      <c r="DK1759" s="65"/>
      <c r="DL1759" s="65"/>
      <c r="DM1759" s="65"/>
      <c r="DN1759" s="65"/>
      <c r="DO1759" s="65"/>
      <c r="DP1759" s="65"/>
      <c r="DQ1759" s="65"/>
      <c r="DR1759" s="65"/>
      <c r="DS1759" s="65"/>
      <c r="DT1759" s="65"/>
      <c r="DU1759" s="65"/>
      <c r="DV1759" s="65"/>
      <c r="DW1759" s="65"/>
      <c r="DX1759" s="65"/>
      <c r="DY1759" s="65"/>
      <c r="DZ1759" s="65"/>
      <c r="EA1759" s="65"/>
    </row>
    <row r="1760" spans="1:131" x14ac:dyDescent="0.25">
      <c r="A1760" s="65"/>
      <c r="B1760" s="65"/>
      <c r="C1760" s="65"/>
      <c r="D1760" s="65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65"/>
      <c r="X1760" s="65"/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  <c r="AL1760" s="65"/>
      <c r="AM1760" s="65"/>
      <c r="AN1760" s="65"/>
      <c r="AO1760" s="65"/>
      <c r="AP1760" s="65"/>
      <c r="AQ1760" s="65"/>
      <c r="AR1760" s="65"/>
      <c r="AS1760" s="65"/>
      <c r="AT1760" s="65"/>
      <c r="AU1760" s="65"/>
      <c r="AV1760" s="65"/>
      <c r="AW1760" s="65"/>
      <c r="AX1760" s="65"/>
      <c r="AY1760" s="65"/>
      <c r="AZ1760" s="65"/>
      <c r="BA1760" s="65"/>
      <c r="BB1760" s="65"/>
      <c r="BC1760" s="65"/>
      <c r="BD1760" s="65"/>
      <c r="BE1760" s="65"/>
      <c r="BF1760" s="65"/>
      <c r="BG1760" s="65"/>
      <c r="BH1760" s="65"/>
      <c r="BI1760" s="65"/>
      <c r="BJ1760" s="65"/>
      <c r="BK1760" s="65"/>
      <c r="BL1760" s="65"/>
      <c r="BM1760" s="65"/>
      <c r="BN1760" s="65"/>
      <c r="BO1760" s="65"/>
      <c r="BP1760" s="65"/>
      <c r="BQ1760" s="65"/>
      <c r="BR1760" s="65"/>
      <c r="BS1760" s="65"/>
      <c r="BT1760" s="65"/>
      <c r="BU1760" s="65"/>
      <c r="BV1760" s="65"/>
      <c r="BW1760" s="65"/>
      <c r="BX1760" s="65"/>
      <c r="BY1760" s="65"/>
      <c r="BZ1760" s="65"/>
      <c r="CA1760" s="65"/>
      <c r="CB1760" s="65"/>
      <c r="CC1760" s="65"/>
      <c r="CD1760" s="65"/>
      <c r="CE1760" s="65"/>
      <c r="CF1760" s="65"/>
      <c r="CG1760" s="65"/>
      <c r="CH1760" s="65"/>
      <c r="CI1760" s="65"/>
      <c r="CJ1760" s="65"/>
      <c r="CK1760" s="65"/>
      <c r="CL1760" s="65"/>
      <c r="CM1760" s="65"/>
      <c r="CN1760" s="65"/>
      <c r="CO1760" s="65"/>
      <c r="CP1760" s="65"/>
      <c r="CQ1760" s="65"/>
      <c r="CR1760" s="65"/>
      <c r="CS1760" s="65"/>
      <c r="CT1760" s="65"/>
      <c r="CU1760" s="65"/>
      <c r="CV1760" s="65"/>
      <c r="CW1760" s="65"/>
      <c r="CX1760" s="65"/>
      <c r="CY1760" s="65"/>
      <c r="CZ1760" s="65"/>
      <c r="DA1760" s="65"/>
      <c r="DB1760" s="65"/>
      <c r="DC1760" s="65"/>
      <c r="DD1760" s="65"/>
      <c r="DE1760" s="65"/>
      <c r="DF1760" s="65"/>
      <c r="DG1760" s="65"/>
      <c r="DH1760" s="65"/>
      <c r="DI1760" s="65"/>
      <c r="DJ1760" s="65"/>
      <c r="DK1760" s="65"/>
      <c r="DL1760" s="65"/>
      <c r="DM1760" s="65"/>
      <c r="DN1760" s="65"/>
      <c r="DO1760" s="65"/>
      <c r="DP1760" s="65"/>
      <c r="DQ1760" s="65"/>
      <c r="DR1760" s="65"/>
      <c r="DS1760" s="65"/>
      <c r="DT1760" s="65"/>
      <c r="DU1760" s="65"/>
      <c r="DV1760" s="65"/>
      <c r="DW1760" s="65"/>
      <c r="DX1760" s="65"/>
      <c r="DY1760" s="65"/>
      <c r="DZ1760" s="65"/>
      <c r="EA1760" s="65"/>
    </row>
    <row r="1761" spans="1:131" x14ac:dyDescent="0.25">
      <c r="A1761" s="65"/>
      <c r="B1761" s="65"/>
      <c r="C1761" s="65"/>
      <c r="D1761" s="65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65"/>
      <c r="X1761" s="65"/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  <c r="AL1761" s="65"/>
      <c r="AM1761" s="65"/>
      <c r="AN1761" s="65"/>
      <c r="AO1761" s="65"/>
      <c r="AP1761" s="65"/>
      <c r="AQ1761" s="65"/>
      <c r="AR1761" s="65"/>
      <c r="AS1761" s="65"/>
      <c r="AT1761" s="65"/>
      <c r="AU1761" s="65"/>
      <c r="AV1761" s="65"/>
      <c r="AW1761" s="65"/>
      <c r="AX1761" s="65"/>
      <c r="AY1761" s="65"/>
      <c r="AZ1761" s="65"/>
      <c r="BA1761" s="65"/>
      <c r="BB1761" s="65"/>
      <c r="BC1761" s="65"/>
      <c r="BD1761" s="65"/>
      <c r="BE1761" s="65"/>
      <c r="BF1761" s="65"/>
      <c r="BG1761" s="65"/>
      <c r="BH1761" s="65"/>
      <c r="BI1761" s="65"/>
      <c r="BJ1761" s="65"/>
      <c r="BK1761" s="65"/>
      <c r="BL1761" s="65"/>
      <c r="BM1761" s="65"/>
      <c r="BN1761" s="65"/>
      <c r="BO1761" s="65"/>
      <c r="BP1761" s="65"/>
      <c r="BQ1761" s="65"/>
      <c r="BR1761" s="65"/>
      <c r="BS1761" s="65"/>
      <c r="BT1761" s="65"/>
      <c r="BU1761" s="65"/>
      <c r="BV1761" s="65"/>
      <c r="BW1761" s="65"/>
      <c r="BX1761" s="65"/>
      <c r="BY1761" s="65"/>
      <c r="BZ1761" s="65"/>
      <c r="CA1761" s="65"/>
      <c r="CB1761" s="65"/>
      <c r="CC1761" s="65"/>
      <c r="CD1761" s="65"/>
      <c r="CE1761" s="65"/>
      <c r="CF1761" s="65"/>
      <c r="CG1761" s="65"/>
      <c r="CH1761" s="65"/>
      <c r="CI1761" s="65"/>
      <c r="CJ1761" s="65"/>
      <c r="CK1761" s="65"/>
      <c r="CL1761" s="65"/>
      <c r="CM1761" s="65"/>
      <c r="CN1761" s="65"/>
      <c r="CO1761" s="65"/>
      <c r="CP1761" s="65"/>
      <c r="CQ1761" s="65"/>
      <c r="CR1761" s="65"/>
      <c r="CS1761" s="65"/>
      <c r="CT1761" s="65"/>
      <c r="CU1761" s="65"/>
      <c r="CV1761" s="65"/>
      <c r="CW1761" s="65"/>
      <c r="CX1761" s="65"/>
      <c r="CY1761" s="65"/>
      <c r="CZ1761" s="65"/>
      <c r="DA1761" s="65"/>
      <c r="DB1761" s="65"/>
      <c r="DC1761" s="65"/>
      <c r="DD1761" s="65"/>
      <c r="DE1761" s="65"/>
      <c r="DF1761" s="65"/>
      <c r="DG1761" s="65"/>
      <c r="DH1761" s="65"/>
      <c r="DI1761" s="65"/>
      <c r="DJ1761" s="65"/>
      <c r="DK1761" s="65"/>
      <c r="DL1761" s="65"/>
      <c r="DM1761" s="65"/>
      <c r="DN1761" s="65"/>
      <c r="DO1761" s="65"/>
      <c r="DP1761" s="65"/>
      <c r="DQ1761" s="65"/>
      <c r="DR1761" s="65"/>
      <c r="DS1761" s="65"/>
      <c r="DT1761" s="65"/>
      <c r="DU1761" s="65"/>
      <c r="DV1761" s="65"/>
      <c r="DW1761" s="65"/>
      <c r="DX1761" s="65"/>
      <c r="DY1761" s="65"/>
      <c r="DZ1761" s="65"/>
      <c r="EA1761" s="65"/>
    </row>
    <row r="1762" spans="1:131" x14ac:dyDescent="0.25">
      <c r="A1762" s="65"/>
      <c r="B1762" s="65"/>
      <c r="C1762" s="65"/>
      <c r="D1762" s="65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65"/>
      <c r="X1762" s="65"/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  <c r="AL1762" s="65"/>
      <c r="AM1762" s="65"/>
      <c r="AN1762" s="65"/>
      <c r="AO1762" s="65"/>
      <c r="AP1762" s="65"/>
      <c r="AQ1762" s="65"/>
      <c r="AR1762" s="65"/>
      <c r="AS1762" s="65"/>
      <c r="AT1762" s="65"/>
      <c r="AU1762" s="65"/>
      <c r="AV1762" s="65"/>
      <c r="AW1762" s="65"/>
      <c r="AX1762" s="65"/>
      <c r="AY1762" s="65"/>
      <c r="AZ1762" s="65"/>
      <c r="BA1762" s="65"/>
      <c r="BB1762" s="65"/>
      <c r="BC1762" s="65"/>
      <c r="BD1762" s="65"/>
      <c r="BE1762" s="65"/>
      <c r="BF1762" s="65"/>
      <c r="BG1762" s="65"/>
      <c r="BH1762" s="65"/>
      <c r="BI1762" s="65"/>
      <c r="BJ1762" s="65"/>
      <c r="BK1762" s="65"/>
      <c r="BL1762" s="65"/>
      <c r="BM1762" s="65"/>
      <c r="BN1762" s="65"/>
      <c r="BO1762" s="65"/>
      <c r="BP1762" s="65"/>
      <c r="BQ1762" s="65"/>
      <c r="BR1762" s="65"/>
      <c r="BS1762" s="65"/>
      <c r="BT1762" s="65"/>
      <c r="BU1762" s="65"/>
      <c r="BV1762" s="65"/>
      <c r="BW1762" s="65"/>
      <c r="BX1762" s="65"/>
      <c r="BY1762" s="65"/>
      <c r="BZ1762" s="65"/>
      <c r="CA1762" s="65"/>
      <c r="CB1762" s="65"/>
      <c r="CC1762" s="65"/>
      <c r="CD1762" s="65"/>
      <c r="CE1762" s="65"/>
      <c r="CF1762" s="65"/>
      <c r="CG1762" s="65"/>
      <c r="CH1762" s="65"/>
      <c r="CI1762" s="65"/>
      <c r="CJ1762" s="65"/>
      <c r="CK1762" s="65"/>
      <c r="CL1762" s="65"/>
      <c r="CM1762" s="65"/>
      <c r="CN1762" s="65"/>
      <c r="CO1762" s="65"/>
      <c r="CP1762" s="65"/>
      <c r="CQ1762" s="65"/>
      <c r="CR1762" s="65"/>
      <c r="CS1762" s="65"/>
      <c r="CT1762" s="65"/>
      <c r="CU1762" s="65"/>
      <c r="CV1762" s="65"/>
      <c r="CW1762" s="65"/>
      <c r="CX1762" s="65"/>
      <c r="CY1762" s="65"/>
      <c r="CZ1762" s="65"/>
      <c r="DA1762" s="65"/>
      <c r="DB1762" s="65"/>
      <c r="DC1762" s="65"/>
      <c r="DD1762" s="65"/>
      <c r="DE1762" s="65"/>
      <c r="DF1762" s="65"/>
      <c r="DG1762" s="65"/>
      <c r="DH1762" s="65"/>
      <c r="DI1762" s="65"/>
      <c r="DJ1762" s="65"/>
      <c r="DK1762" s="65"/>
      <c r="DL1762" s="65"/>
      <c r="DM1762" s="65"/>
      <c r="DN1762" s="65"/>
      <c r="DO1762" s="65"/>
      <c r="DP1762" s="65"/>
      <c r="DQ1762" s="65"/>
      <c r="DR1762" s="65"/>
      <c r="DS1762" s="65"/>
      <c r="DT1762" s="65"/>
      <c r="DU1762" s="65"/>
      <c r="DV1762" s="65"/>
      <c r="DW1762" s="65"/>
      <c r="DX1762" s="65"/>
      <c r="DY1762" s="65"/>
      <c r="DZ1762" s="65"/>
      <c r="EA1762" s="65"/>
    </row>
    <row r="1763" spans="1:131" x14ac:dyDescent="0.25">
      <c r="A1763" s="65"/>
      <c r="B1763" s="65"/>
      <c r="C1763" s="65"/>
      <c r="D1763" s="65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65"/>
      <c r="X1763" s="65"/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  <c r="AL1763" s="65"/>
      <c r="AM1763" s="65"/>
      <c r="AN1763" s="65"/>
      <c r="AO1763" s="65"/>
      <c r="AP1763" s="65"/>
      <c r="AQ1763" s="65"/>
      <c r="AR1763" s="65"/>
      <c r="AS1763" s="65"/>
      <c r="AT1763" s="65"/>
      <c r="AU1763" s="65"/>
      <c r="AV1763" s="65"/>
      <c r="AW1763" s="65"/>
      <c r="AX1763" s="65"/>
      <c r="AY1763" s="65"/>
      <c r="AZ1763" s="65"/>
      <c r="BA1763" s="65"/>
      <c r="BB1763" s="65"/>
      <c r="BC1763" s="65"/>
      <c r="BD1763" s="65"/>
      <c r="BE1763" s="65"/>
      <c r="BF1763" s="65"/>
      <c r="BG1763" s="65"/>
      <c r="BH1763" s="65"/>
      <c r="BI1763" s="65"/>
      <c r="BJ1763" s="65"/>
      <c r="BK1763" s="65"/>
      <c r="BL1763" s="65"/>
      <c r="BM1763" s="65"/>
      <c r="BN1763" s="65"/>
      <c r="BO1763" s="65"/>
      <c r="BP1763" s="65"/>
      <c r="BQ1763" s="65"/>
      <c r="BR1763" s="65"/>
      <c r="BS1763" s="65"/>
      <c r="BT1763" s="65"/>
      <c r="BU1763" s="65"/>
      <c r="BV1763" s="65"/>
      <c r="BW1763" s="65"/>
      <c r="BX1763" s="65"/>
      <c r="BY1763" s="65"/>
      <c r="BZ1763" s="65"/>
      <c r="CA1763" s="65"/>
      <c r="CB1763" s="65"/>
      <c r="CC1763" s="65"/>
      <c r="CD1763" s="65"/>
      <c r="CE1763" s="65"/>
      <c r="CF1763" s="65"/>
      <c r="CG1763" s="65"/>
      <c r="CH1763" s="65"/>
      <c r="CI1763" s="65"/>
      <c r="CJ1763" s="65"/>
      <c r="CK1763" s="65"/>
      <c r="CL1763" s="65"/>
      <c r="CM1763" s="65"/>
      <c r="CN1763" s="65"/>
      <c r="CO1763" s="65"/>
      <c r="CP1763" s="65"/>
      <c r="CQ1763" s="65"/>
      <c r="CR1763" s="65"/>
      <c r="CS1763" s="65"/>
      <c r="CT1763" s="65"/>
      <c r="CU1763" s="65"/>
      <c r="CV1763" s="65"/>
      <c r="CW1763" s="65"/>
      <c r="CX1763" s="65"/>
      <c r="CY1763" s="65"/>
      <c r="CZ1763" s="65"/>
      <c r="DA1763" s="65"/>
      <c r="DB1763" s="65"/>
      <c r="DC1763" s="65"/>
      <c r="DD1763" s="65"/>
      <c r="DE1763" s="65"/>
      <c r="DF1763" s="65"/>
      <c r="DG1763" s="65"/>
      <c r="DH1763" s="65"/>
      <c r="DI1763" s="65"/>
      <c r="DJ1763" s="65"/>
      <c r="DK1763" s="65"/>
      <c r="DL1763" s="65"/>
      <c r="DM1763" s="65"/>
      <c r="DN1763" s="65"/>
      <c r="DO1763" s="65"/>
      <c r="DP1763" s="65"/>
      <c r="DQ1763" s="65"/>
      <c r="DR1763" s="65"/>
      <c r="DS1763" s="65"/>
      <c r="DT1763" s="65"/>
      <c r="DU1763" s="65"/>
      <c r="DV1763" s="65"/>
      <c r="DW1763" s="65"/>
      <c r="DX1763" s="65"/>
      <c r="DY1763" s="65"/>
      <c r="DZ1763" s="65"/>
      <c r="EA1763" s="65"/>
    </row>
    <row r="1764" spans="1:131" x14ac:dyDescent="0.25">
      <c r="A1764" s="65"/>
      <c r="B1764" s="65"/>
      <c r="C1764" s="65"/>
      <c r="D1764" s="65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65"/>
      <c r="X1764" s="65"/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  <c r="AL1764" s="65"/>
      <c r="AM1764" s="65"/>
      <c r="AN1764" s="65"/>
      <c r="AO1764" s="65"/>
      <c r="AP1764" s="65"/>
      <c r="AQ1764" s="65"/>
      <c r="AR1764" s="65"/>
      <c r="AS1764" s="65"/>
      <c r="AT1764" s="65"/>
      <c r="AU1764" s="65"/>
      <c r="AV1764" s="65"/>
      <c r="AW1764" s="65"/>
      <c r="AX1764" s="65"/>
      <c r="AY1764" s="65"/>
      <c r="AZ1764" s="65"/>
      <c r="BA1764" s="65"/>
      <c r="BB1764" s="65"/>
      <c r="BC1764" s="65"/>
      <c r="BD1764" s="65"/>
      <c r="BE1764" s="65"/>
      <c r="BF1764" s="65"/>
      <c r="BG1764" s="65"/>
      <c r="BH1764" s="65"/>
      <c r="BI1764" s="65"/>
      <c r="BJ1764" s="65"/>
      <c r="BK1764" s="65"/>
      <c r="BL1764" s="65"/>
      <c r="BM1764" s="65"/>
      <c r="BN1764" s="65"/>
      <c r="BO1764" s="65"/>
      <c r="BP1764" s="65"/>
      <c r="BQ1764" s="65"/>
      <c r="BR1764" s="65"/>
      <c r="BS1764" s="65"/>
      <c r="BT1764" s="65"/>
      <c r="BU1764" s="65"/>
      <c r="BV1764" s="65"/>
      <c r="BW1764" s="65"/>
      <c r="BX1764" s="65"/>
      <c r="BY1764" s="65"/>
      <c r="BZ1764" s="65"/>
      <c r="CA1764" s="65"/>
      <c r="CB1764" s="65"/>
      <c r="CC1764" s="65"/>
      <c r="CD1764" s="65"/>
      <c r="CE1764" s="65"/>
      <c r="CF1764" s="65"/>
      <c r="CG1764" s="65"/>
      <c r="CH1764" s="65"/>
      <c r="CI1764" s="65"/>
      <c r="CJ1764" s="65"/>
      <c r="CK1764" s="65"/>
      <c r="CL1764" s="65"/>
      <c r="CM1764" s="65"/>
      <c r="CN1764" s="65"/>
      <c r="CO1764" s="65"/>
      <c r="CP1764" s="65"/>
      <c r="CQ1764" s="65"/>
      <c r="CR1764" s="65"/>
      <c r="CS1764" s="65"/>
      <c r="CT1764" s="65"/>
      <c r="CU1764" s="65"/>
      <c r="CV1764" s="65"/>
      <c r="CW1764" s="65"/>
      <c r="CX1764" s="65"/>
      <c r="CY1764" s="65"/>
      <c r="CZ1764" s="65"/>
      <c r="DA1764" s="65"/>
      <c r="DB1764" s="65"/>
      <c r="DC1764" s="65"/>
      <c r="DD1764" s="65"/>
      <c r="DE1764" s="65"/>
      <c r="DF1764" s="65"/>
      <c r="DG1764" s="65"/>
      <c r="DH1764" s="65"/>
      <c r="DI1764" s="65"/>
      <c r="DJ1764" s="65"/>
      <c r="DK1764" s="65"/>
      <c r="DL1764" s="65"/>
      <c r="DM1764" s="65"/>
      <c r="DN1764" s="65"/>
      <c r="DO1764" s="65"/>
      <c r="DP1764" s="65"/>
      <c r="DQ1764" s="65"/>
      <c r="DR1764" s="65"/>
      <c r="DS1764" s="65"/>
      <c r="DT1764" s="65"/>
      <c r="DU1764" s="65"/>
      <c r="DV1764" s="65"/>
      <c r="DW1764" s="65"/>
      <c r="DX1764" s="65"/>
      <c r="DY1764" s="65"/>
      <c r="DZ1764" s="65"/>
      <c r="EA1764" s="65"/>
    </row>
    <row r="1765" spans="1:131" x14ac:dyDescent="0.25">
      <c r="A1765" s="65"/>
      <c r="B1765" s="65"/>
      <c r="C1765" s="65"/>
      <c r="D1765" s="65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65"/>
      <c r="X1765" s="65"/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  <c r="AL1765" s="65"/>
      <c r="AM1765" s="65"/>
      <c r="AN1765" s="65"/>
      <c r="AO1765" s="65"/>
      <c r="AP1765" s="65"/>
      <c r="AQ1765" s="65"/>
      <c r="AR1765" s="65"/>
      <c r="AS1765" s="65"/>
      <c r="AT1765" s="65"/>
      <c r="AU1765" s="65"/>
      <c r="AV1765" s="65"/>
      <c r="AW1765" s="65"/>
      <c r="AX1765" s="65"/>
      <c r="AY1765" s="65"/>
      <c r="AZ1765" s="65"/>
      <c r="BA1765" s="65"/>
      <c r="BB1765" s="65"/>
      <c r="BC1765" s="65"/>
      <c r="BD1765" s="65"/>
      <c r="BE1765" s="65"/>
      <c r="BF1765" s="65"/>
      <c r="BG1765" s="65"/>
      <c r="BH1765" s="65"/>
      <c r="BI1765" s="65"/>
      <c r="BJ1765" s="65"/>
      <c r="BK1765" s="65"/>
      <c r="BL1765" s="65"/>
      <c r="BM1765" s="65"/>
      <c r="BN1765" s="65"/>
      <c r="BO1765" s="65"/>
      <c r="BP1765" s="65"/>
      <c r="BQ1765" s="65"/>
      <c r="BR1765" s="65"/>
      <c r="BS1765" s="65"/>
      <c r="BT1765" s="65"/>
      <c r="BU1765" s="65"/>
      <c r="BV1765" s="65"/>
      <c r="BW1765" s="65"/>
      <c r="BX1765" s="65"/>
      <c r="BY1765" s="65"/>
      <c r="BZ1765" s="65"/>
      <c r="CA1765" s="65"/>
      <c r="CB1765" s="65"/>
      <c r="CC1765" s="65"/>
      <c r="CD1765" s="65"/>
      <c r="CE1765" s="65"/>
      <c r="CF1765" s="65"/>
      <c r="CG1765" s="65"/>
      <c r="CH1765" s="65"/>
      <c r="CI1765" s="65"/>
      <c r="CJ1765" s="65"/>
      <c r="CK1765" s="65"/>
      <c r="CL1765" s="65"/>
      <c r="CM1765" s="65"/>
      <c r="CN1765" s="65"/>
      <c r="CO1765" s="65"/>
      <c r="CP1765" s="65"/>
      <c r="CQ1765" s="65"/>
      <c r="CR1765" s="65"/>
      <c r="CS1765" s="65"/>
      <c r="CT1765" s="65"/>
      <c r="CU1765" s="65"/>
      <c r="CV1765" s="65"/>
      <c r="CW1765" s="65"/>
      <c r="CX1765" s="65"/>
      <c r="CY1765" s="65"/>
      <c r="CZ1765" s="65"/>
      <c r="DA1765" s="65"/>
      <c r="DB1765" s="65"/>
      <c r="DC1765" s="65"/>
      <c r="DD1765" s="65"/>
      <c r="DE1765" s="65"/>
      <c r="DF1765" s="65"/>
      <c r="DG1765" s="65"/>
      <c r="DH1765" s="65"/>
      <c r="DI1765" s="65"/>
      <c r="DJ1765" s="65"/>
      <c r="DK1765" s="65"/>
      <c r="DL1765" s="65"/>
      <c r="DM1765" s="65"/>
      <c r="DN1765" s="65"/>
      <c r="DO1765" s="65"/>
      <c r="DP1765" s="65"/>
      <c r="DQ1765" s="65"/>
      <c r="DR1765" s="65"/>
      <c r="DS1765" s="65"/>
      <c r="DT1765" s="65"/>
      <c r="DU1765" s="65"/>
      <c r="DV1765" s="65"/>
      <c r="DW1765" s="65"/>
      <c r="DX1765" s="65"/>
      <c r="DY1765" s="65"/>
      <c r="DZ1765" s="65"/>
      <c r="EA1765" s="65"/>
    </row>
    <row r="1766" spans="1:131" x14ac:dyDescent="0.25">
      <c r="A1766" s="65"/>
      <c r="B1766" s="65"/>
      <c r="C1766" s="65"/>
      <c r="D1766" s="65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65"/>
      <c r="X1766" s="65"/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  <c r="AL1766" s="65"/>
      <c r="AM1766" s="65"/>
      <c r="AN1766" s="65"/>
      <c r="AO1766" s="65"/>
      <c r="AP1766" s="65"/>
      <c r="AQ1766" s="65"/>
      <c r="AR1766" s="65"/>
      <c r="AS1766" s="65"/>
      <c r="AT1766" s="65"/>
      <c r="AU1766" s="65"/>
      <c r="AV1766" s="65"/>
      <c r="AW1766" s="65"/>
      <c r="AX1766" s="65"/>
      <c r="AY1766" s="65"/>
      <c r="AZ1766" s="65"/>
      <c r="BA1766" s="65"/>
      <c r="BB1766" s="65"/>
      <c r="BC1766" s="65"/>
      <c r="BD1766" s="65"/>
      <c r="BE1766" s="65"/>
      <c r="BF1766" s="65"/>
      <c r="BG1766" s="65"/>
      <c r="BH1766" s="65"/>
      <c r="BI1766" s="65"/>
      <c r="BJ1766" s="65"/>
      <c r="BK1766" s="65"/>
      <c r="BL1766" s="65"/>
      <c r="BM1766" s="65"/>
      <c r="BN1766" s="65"/>
      <c r="BO1766" s="65"/>
      <c r="BP1766" s="65"/>
      <c r="BQ1766" s="65"/>
      <c r="BR1766" s="65"/>
      <c r="BS1766" s="65"/>
      <c r="BT1766" s="65"/>
      <c r="BU1766" s="65"/>
      <c r="BV1766" s="65"/>
      <c r="BW1766" s="65"/>
      <c r="BX1766" s="65"/>
      <c r="BY1766" s="65"/>
      <c r="BZ1766" s="65"/>
      <c r="CA1766" s="65"/>
      <c r="CB1766" s="65"/>
      <c r="CC1766" s="65"/>
      <c r="CD1766" s="65"/>
      <c r="CE1766" s="65"/>
      <c r="CF1766" s="65"/>
      <c r="CG1766" s="65"/>
      <c r="CH1766" s="65"/>
      <c r="CI1766" s="65"/>
      <c r="CJ1766" s="65"/>
      <c r="CK1766" s="65"/>
      <c r="CL1766" s="65"/>
      <c r="CM1766" s="65"/>
      <c r="CN1766" s="65"/>
      <c r="CO1766" s="65"/>
      <c r="CP1766" s="65"/>
      <c r="CQ1766" s="65"/>
      <c r="CR1766" s="65"/>
      <c r="CS1766" s="65"/>
      <c r="CT1766" s="65"/>
      <c r="CU1766" s="65"/>
      <c r="CV1766" s="65"/>
      <c r="CW1766" s="65"/>
      <c r="CX1766" s="65"/>
      <c r="CY1766" s="65"/>
      <c r="CZ1766" s="65"/>
      <c r="DA1766" s="65"/>
      <c r="DB1766" s="65"/>
      <c r="DC1766" s="65"/>
      <c r="DD1766" s="65"/>
      <c r="DE1766" s="65"/>
      <c r="DF1766" s="65"/>
      <c r="DG1766" s="65"/>
      <c r="DH1766" s="65"/>
      <c r="DI1766" s="65"/>
      <c r="DJ1766" s="65"/>
      <c r="DK1766" s="65"/>
      <c r="DL1766" s="65"/>
      <c r="DM1766" s="65"/>
      <c r="DN1766" s="65"/>
      <c r="DO1766" s="65"/>
      <c r="DP1766" s="65"/>
      <c r="DQ1766" s="65"/>
      <c r="DR1766" s="65"/>
      <c r="DS1766" s="65"/>
      <c r="DT1766" s="65"/>
      <c r="DU1766" s="65"/>
      <c r="DV1766" s="65"/>
      <c r="DW1766" s="65"/>
      <c r="DX1766" s="65"/>
      <c r="DY1766" s="65"/>
      <c r="DZ1766" s="65"/>
      <c r="EA1766" s="65"/>
    </row>
    <row r="1767" spans="1:131" x14ac:dyDescent="0.25">
      <c r="A1767" s="65"/>
      <c r="B1767" s="65"/>
      <c r="C1767" s="65"/>
      <c r="D1767" s="65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65"/>
      <c r="X1767" s="65"/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  <c r="AL1767" s="65"/>
      <c r="AM1767" s="65"/>
      <c r="AN1767" s="65"/>
      <c r="AO1767" s="65"/>
      <c r="AP1767" s="65"/>
      <c r="AQ1767" s="65"/>
      <c r="AR1767" s="65"/>
      <c r="AS1767" s="65"/>
      <c r="AT1767" s="65"/>
      <c r="AU1767" s="65"/>
      <c r="AV1767" s="65"/>
      <c r="AW1767" s="65"/>
      <c r="AX1767" s="65"/>
      <c r="AY1767" s="65"/>
      <c r="AZ1767" s="65"/>
      <c r="BA1767" s="65"/>
      <c r="BB1767" s="65"/>
      <c r="BC1767" s="65"/>
      <c r="BD1767" s="65"/>
      <c r="BE1767" s="65"/>
      <c r="BF1767" s="65"/>
      <c r="BG1767" s="65"/>
      <c r="BH1767" s="65"/>
      <c r="BI1767" s="65"/>
      <c r="BJ1767" s="65"/>
      <c r="BK1767" s="65"/>
      <c r="BL1767" s="65"/>
      <c r="BM1767" s="65"/>
      <c r="BN1767" s="65"/>
      <c r="BO1767" s="65"/>
      <c r="BP1767" s="65"/>
      <c r="BQ1767" s="65"/>
      <c r="BR1767" s="65"/>
      <c r="BS1767" s="65"/>
      <c r="BT1767" s="65"/>
      <c r="BU1767" s="65"/>
      <c r="BV1767" s="65"/>
      <c r="BW1767" s="65"/>
      <c r="BX1767" s="65"/>
      <c r="BY1767" s="65"/>
      <c r="BZ1767" s="65"/>
      <c r="CA1767" s="65"/>
      <c r="CB1767" s="65"/>
      <c r="CC1767" s="65"/>
      <c r="CD1767" s="65"/>
      <c r="CE1767" s="65"/>
      <c r="CF1767" s="65"/>
      <c r="CG1767" s="65"/>
      <c r="CH1767" s="65"/>
      <c r="CI1767" s="65"/>
      <c r="CJ1767" s="65"/>
      <c r="CK1767" s="65"/>
      <c r="CL1767" s="65"/>
      <c r="CM1767" s="65"/>
      <c r="CN1767" s="65"/>
      <c r="CO1767" s="65"/>
      <c r="CP1767" s="65"/>
      <c r="CQ1767" s="65"/>
      <c r="CR1767" s="65"/>
      <c r="CS1767" s="65"/>
      <c r="CT1767" s="65"/>
      <c r="CU1767" s="65"/>
      <c r="CV1767" s="65"/>
      <c r="CW1767" s="65"/>
      <c r="CX1767" s="65"/>
      <c r="CY1767" s="65"/>
      <c r="CZ1767" s="65"/>
      <c r="DA1767" s="65"/>
      <c r="DB1767" s="65"/>
      <c r="DC1767" s="65"/>
      <c r="DD1767" s="65"/>
      <c r="DE1767" s="65"/>
      <c r="DF1767" s="65"/>
      <c r="DG1767" s="65"/>
      <c r="DH1767" s="65"/>
      <c r="DI1767" s="65"/>
      <c r="DJ1767" s="65"/>
      <c r="DK1767" s="65"/>
      <c r="DL1767" s="65"/>
      <c r="DM1767" s="65"/>
      <c r="DN1767" s="65"/>
      <c r="DO1767" s="65"/>
      <c r="DP1767" s="65"/>
      <c r="DQ1767" s="65"/>
      <c r="DR1767" s="65"/>
      <c r="DS1767" s="65"/>
      <c r="DT1767" s="65"/>
      <c r="DU1767" s="65"/>
      <c r="DV1767" s="65"/>
      <c r="DW1767" s="65"/>
      <c r="DX1767" s="65"/>
      <c r="DY1767" s="65"/>
      <c r="DZ1767" s="65"/>
      <c r="EA1767" s="65"/>
    </row>
    <row r="1768" spans="1:131" x14ac:dyDescent="0.25">
      <c r="A1768" s="65"/>
      <c r="B1768" s="65"/>
      <c r="C1768" s="65"/>
      <c r="D1768" s="65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65"/>
      <c r="X1768" s="65"/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  <c r="AL1768" s="65"/>
      <c r="AM1768" s="65"/>
      <c r="AN1768" s="65"/>
      <c r="AO1768" s="65"/>
      <c r="AP1768" s="65"/>
      <c r="AQ1768" s="65"/>
      <c r="AR1768" s="65"/>
      <c r="AS1768" s="65"/>
      <c r="AT1768" s="65"/>
      <c r="AU1768" s="65"/>
      <c r="AV1768" s="65"/>
      <c r="AW1768" s="65"/>
      <c r="AX1768" s="65"/>
      <c r="AY1768" s="65"/>
      <c r="AZ1768" s="65"/>
      <c r="BA1768" s="65"/>
      <c r="BB1768" s="65"/>
      <c r="BC1768" s="65"/>
      <c r="BD1768" s="65"/>
      <c r="BE1768" s="65"/>
      <c r="BF1768" s="65"/>
      <c r="BG1768" s="65"/>
      <c r="BH1768" s="65"/>
      <c r="BI1768" s="65"/>
      <c r="BJ1768" s="65"/>
      <c r="BK1768" s="65"/>
      <c r="BL1768" s="65"/>
      <c r="BM1768" s="65"/>
      <c r="BN1768" s="65"/>
      <c r="BO1768" s="65"/>
      <c r="BP1768" s="65"/>
      <c r="BQ1768" s="65"/>
      <c r="BR1768" s="65"/>
      <c r="BS1768" s="65"/>
      <c r="BT1768" s="65"/>
      <c r="BU1768" s="65"/>
      <c r="BV1768" s="65"/>
      <c r="BW1768" s="65"/>
      <c r="BX1768" s="65"/>
      <c r="BY1768" s="65"/>
      <c r="BZ1768" s="65"/>
      <c r="CA1768" s="65"/>
      <c r="CB1768" s="65"/>
      <c r="CC1768" s="65"/>
      <c r="CD1768" s="65"/>
      <c r="CE1768" s="65"/>
      <c r="CF1768" s="65"/>
      <c r="CG1768" s="65"/>
      <c r="CH1768" s="65"/>
      <c r="CI1768" s="65"/>
      <c r="CJ1768" s="65"/>
      <c r="CK1768" s="65"/>
      <c r="CL1768" s="65"/>
      <c r="CM1768" s="65"/>
      <c r="CN1768" s="65"/>
      <c r="CO1768" s="65"/>
      <c r="CP1768" s="65"/>
      <c r="CQ1768" s="65"/>
      <c r="CR1768" s="65"/>
      <c r="CS1768" s="65"/>
      <c r="CT1768" s="65"/>
      <c r="CU1768" s="65"/>
      <c r="CV1768" s="65"/>
      <c r="CW1768" s="65"/>
      <c r="CX1768" s="65"/>
      <c r="CY1768" s="65"/>
      <c r="CZ1768" s="65"/>
      <c r="DA1768" s="65"/>
      <c r="DB1768" s="65"/>
      <c r="DC1768" s="65"/>
      <c r="DD1768" s="65"/>
      <c r="DE1768" s="65"/>
      <c r="DF1768" s="65"/>
      <c r="DG1768" s="65"/>
      <c r="DH1768" s="65"/>
      <c r="DI1768" s="65"/>
      <c r="DJ1768" s="65"/>
      <c r="DK1768" s="65"/>
      <c r="DL1768" s="65"/>
      <c r="DM1768" s="65"/>
      <c r="DN1768" s="65"/>
      <c r="DO1768" s="65"/>
      <c r="DP1768" s="65"/>
      <c r="DQ1768" s="65"/>
      <c r="DR1768" s="65"/>
      <c r="DS1768" s="65"/>
      <c r="DT1768" s="65"/>
      <c r="DU1768" s="65"/>
      <c r="DV1768" s="65"/>
      <c r="DW1768" s="65"/>
      <c r="DX1768" s="65"/>
      <c r="DY1768" s="65"/>
      <c r="DZ1768" s="65"/>
      <c r="EA1768" s="65"/>
    </row>
    <row r="1769" spans="1:131" x14ac:dyDescent="0.25">
      <c r="A1769" s="65"/>
      <c r="B1769" s="65"/>
      <c r="C1769" s="65"/>
      <c r="D1769" s="65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65"/>
      <c r="X1769" s="65"/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  <c r="AL1769" s="65"/>
      <c r="AM1769" s="65"/>
      <c r="AN1769" s="65"/>
      <c r="AO1769" s="65"/>
      <c r="AP1769" s="65"/>
      <c r="AQ1769" s="65"/>
      <c r="AR1769" s="65"/>
      <c r="AS1769" s="65"/>
      <c r="AT1769" s="65"/>
      <c r="AU1769" s="65"/>
      <c r="AV1769" s="65"/>
      <c r="AW1769" s="65"/>
      <c r="AX1769" s="65"/>
      <c r="AY1769" s="65"/>
      <c r="AZ1769" s="65"/>
      <c r="BA1769" s="65"/>
      <c r="BB1769" s="65"/>
      <c r="BC1769" s="65"/>
      <c r="BD1769" s="65"/>
      <c r="BE1769" s="65"/>
      <c r="BF1769" s="65"/>
      <c r="BG1769" s="65"/>
      <c r="BH1769" s="65"/>
      <c r="BI1769" s="65"/>
      <c r="BJ1769" s="65"/>
      <c r="BK1769" s="65"/>
      <c r="BL1769" s="65"/>
      <c r="BM1769" s="65"/>
      <c r="BN1769" s="65"/>
      <c r="BO1769" s="65"/>
      <c r="BP1769" s="65"/>
      <c r="BQ1769" s="65"/>
      <c r="BR1769" s="65"/>
      <c r="BS1769" s="65"/>
      <c r="BT1769" s="65"/>
      <c r="BU1769" s="65"/>
      <c r="BV1769" s="65"/>
      <c r="BW1769" s="65"/>
      <c r="BX1769" s="65"/>
      <c r="BY1769" s="65"/>
      <c r="BZ1769" s="65"/>
      <c r="CA1769" s="65"/>
      <c r="CB1769" s="65"/>
      <c r="CC1769" s="65"/>
      <c r="CD1769" s="65"/>
      <c r="CE1769" s="65"/>
      <c r="CF1769" s="65"/>
      <c r="CG1769" s="65"/>
      <c r="CH1769" s="65"/>
      <c r="CI1769" s="65"/>
      <c r="CJ1769" s="65"/>
      <c r="CK1769" s="65"/>
      <c r="CL1769" s="65"/>
      <c r="CM1769" s="65"/>
      <c r="CN1769" s="65"/>
      <c r="CO1769" s="65"/>
      <c r="CP1769" s="65"/>
      <c r="CQ1769" s="65"/>
      <c r="CR1769" s="65"/>
      <c r="CS1769" s="65"/>
      <c r="CT1769" s="65"/>
      <c r="CU1769" s="65"/>
      <c r="CV1769" s="65"/>
      <c r="CW1769" s="65"/>
      <c r="CX1769" s="65"/>
      <c r="CY1769" s="65"/>
      <c r="CZ1769" s="65"/>
      <c r="DA1769" s="65"/>
      <c r="DB1769" s="65"/>
      <c r="DC1769" s="65"/>
      <c r="DD1769" s="65"/>
      <c r="DE1769" s="65"/>
      <c r="DF1769" s="65"/>
      <c r="DG1769" s="65"/>
      <c r="DH1769" s="65"/>
      <c r="DI1769" s="65"/>
      <c r="DJ1769" s="65"/>
      <c r="DK1769" s="65"/>
      <c r="DL1769" s="65"/>
      <c r="DM1769" s="65"/>
      <c r="DN1769" s="65"/>
      <c r="DO1769" s="65"/>
      <c r="DP1769" s="65"/>
      <c r="DQ1769" s="65"/>
      <c r="DR1769" s="65"/>
      <c r="DS1769" s="65"/>
      <c r="DT1769" s="65"/>
      <c r="DU1769" s="65"/>
      <c r="DV1769" s="65"/>
      <c r="DW1769" s="65"/>
      <c r="DX1769" s="65"/>
      <c r="DY1769" s="65"/>
      <c r="DZ1769" s="65"/>
      <c r="EA1769" s="65"/>
    </row>
    <row r="1770" spans="1:131" x14ac:dyDescent="0.25">
      <c r="A1770" s="65"/>
      <c r="B1770" s="65"/>
      <c r="C1770" s="65"/>
      <c r="D1770" s="65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65"/>
      <c r="X1770" s="65"/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  <c r="AL1770" s="65"/>
      <c r="AM1770" s="65"/>
      <c r="AN1770" s="65"/>
      <c r="AO1770" s="65"/>
      <c r="AP1770" s="65"/>
      <c r="AQ1770" s="65"/>
      <c r="AR1770" s="65"/>
      <c r="AS1770" s="65"/>
      <c r="AT1770" s="65"/>
      <c r="AU1770" s="65"/>
      <c r="AV1770" s="65"/>
      <c r="AW1770" s="65"/>
      <c r="AX1770" s="65"/>
      <c r="AY1770" s="65"/>
      <c r="AZ1770" s="65"/>
      <c r="BA1770" s="65"/>
      <c r="BB1770" s="65"/>
      <c r="BC1770" s="65"/>
      <c r="BD1770" s="65"/>
      <c r="BE1770" s="65"/>
      <c r="BF1770" s="65"/>
      <c r="BG1770" s="65"/>
      <c r="BH1770" s="65"/>
      <c r="BI1770" s="65"/>
      <c r="BJ1770" s="65"/>
      <c r="BK1770" s="65"/>
      <c r="BL1770" s="65"/>
      <c r="BM1770" s="65"/>
      <c r="BN1770" s="65"/>
      <c r="BO1770" s="65"/>
      <c r="BP1770" s="65"/>
      <c r="BQ1770" s="65"/>
      <c r="BR1770" s="65"/>
      <c r="BS1770" s="65"/>
      <c r="BT1770" s="65"/>
      <c r="BU1770" s="65"/>
      <c r="BV1770" s="65"/>
      <c r="BW1770" s="65"/>
      <c r="BX1770" s="65"/>
      <c r="BY1770" s="65"/>
      <c r="BZ1770" s="65"/>
      <c r="CA1770" s="65"/>
      <c r="CB1770" s="65"/>
      <c r="CC1770" s="65"/>
      <c r="CD1770" s="65"/>
      <c r="CE1770" s="65"/>
      <c r="CF1770" s="65"/>
      <c r="CG1770" s="65"/>
      <c r="CH1770" s="65"/>
      <c r="CI1770" s="65"/>
      <c r="CJ1770" s="65"/>
      <c r="CK1770" s="65"/>
      <c r="CL1770" s="65"/>
      <c r="CM1770" s="65"/>
      <c r="CN1770" s="65"/>
      <c r="CO1770" s="65"/>
      <c r="CP1770" s="65"/>
      <c r="CQ1770" s="65"/>
      <c r="CR1770" s="65"/>
      <c r="CS1770" s="65"/>
      <c r="CT1770" s="65"/>
      <c r="CU1770" s="65"/>
      <c r="CV1770" s="65"/>
      <c r="CW1770" s="65"/>
      <c r="CX1770" s="65"/>
      <c r="CY1770" s="65"/>
      <c r="CZ1770" s="65"/>
      <c r="DA1770" s="65"/>
      <c r="DB1770" s="65"/>
      <c r="DC1770" s="65"/>
      <c r="DD1770" s="65"/>
      <c r="DE1770" s="65"/>
      <c r="DF1770" s="65"/>
      <c r="DG1770" s="65"/>
      <c r="DH1770" s="65"/>
      <c r="DI1770" s="65"/>
      <c r="DJ1770" s="65"/>
      <c r="DK1770" s="65"/>
      <c r="DL1770" s="65"/>
      <c r="DM1770" s="65"/>
      <c r="DN1770" s="65"/>
      <c r="DO1770" s="65"/>
      <c r="DP1770" s="65"/>
      <c r="DQ1770" s="65"/>
      <c r="DR1770" s="65"/>
      <c r="DS1770" s="65"/>
      <c r="DT1770" s="65"/>
      <c r="DU1770" s="65"/>
      <c r="DV1770" s="65"/>
      <c r="DW1770" s="65"/>
      <c r="DX1770" s="65"/>
      <c r="DY1770" s="65"/>
      <c r="DZ1770" s="65"/>
      <c r="EA1770" s="65"/>
    </row>
    <row r="1771" spans="1:131" x14ac:dyDescent="0.25">
      <c r="A1771" s="65"/>
      <c r="B1771" s="65"/>
      <c r="C1771" s="65"/>
      <c r="D1771" s="65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65"/>
      <c r="X1771" s="65"/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  <c r="AL1771" s="65"/>
      <c r="AM1771" s="65"/>
      <c r="AN1771" s="65"/>
      <c r="AO1771" s="65"/>
      <c r="AP1771" s="65"/>
      <c r="AQ1771" s="65"/>
      <c r="AR1771" s="65"/>
      <c r="AS1771" s="65"/>
      <c r="AT1771" s="65"/>
      <c r="AU1771" s="65"/>
      <c r="AV1771" s="65"/>
      <c r="AW1771" s="65"/>
      <c r="AX1771" s="65"/>
      <c r="AY1771" s="65"/>
      <c r="AZ1771" s="65"/>
      <c r="BA1771" s="65"/>
      <c r="BB1771" s="65"/>
      <c r="BC1771" s="65"/>
      <c r="BD1771" s="65"/>
      <c r="BE1771" s="65"/>
      <c r="BF1771" s="65"/>
      <c r="BG1771" s="65"/>
      <c r="BH1771" s="65"/>
      <c r="BI1771" s="65"/>
      <c r="BJ1771" s="65"/>
      <c r="BK1771" s="65"/>
      <c r="BL1771" s="65"/>
      <c r="BM1771" s="65"/>
      <c r="BN1771" s="65"/>
      <c r="BO1771" s="65"/>
      <c r="BP1771" s="65"/>
      <c r="BQ1771" s="65"/>
      <c r="BR1771" s="65"/>
      <c r="BS1771" s="65"/>
      <c r="BT1771" s="65"/>
      <c r="BU1771" s="65"/>
      <c r="BV1771" s="65"/>
      <c r="BW1771" s="65"/>
      <c r="BX1771" s="65"/>
      <c r="BY1771" s="65"/>
      <c r="BZ1771" s="65"/>
      <c r="CA1771" s="65"/>
      <c r="CB1771" s="65"/>
      <c r="CC1771" s="65"/>
      <c r="CD1771" s="65"/>
      <c r="CE1771" s="65"/>
      <c r="CF1771" s="65"/>
      <c r="CG1771" s="65"/>
      <c r="CH1771" s="65"/>
      <c r="CI1771" s="65"/>
      <c r="CJ1771" s="65"/>
      <c r="CK1771" s="65"/>
      <c r="CL1771" s="65"/>
      <c r="CM1771" s="65"/>
      <c r="CN1771" s="65"/>
      <c r="CO1771" s="65"/>
      <c r="CP1771" s="65"/>
      <c r="CQ1771" s="65"/>
      <c r="CR1771" s="65"/>
      <c r="CS1771" s="65"/>
      <c r="CT1771" s="65"/>
      <c r="CU1771" s="65"/>
      <c r="CV1771" s="65"/>
      <c r="CW1771" s="65"/>
      <c r="CX1771" s="65"/>
      <c r="CY1771" s="65"/>
      <c r="CZ1771" s="65"/>
      <c r="DA1771" s="65"/>
      <c r="DB1771" s="65"/>
      <c r="DC1771" s="65"/>
      <c r="DD1771" s="65"/>
      <c r="DE1771" s="65"/>
      <c r="DF1771" s="65"/>
      <c r="DG1771" s="65"/>
      <c r="DH1771" s="65"/>
      <c r="DI1771" s="65"/>
      <c r="DJ1771" s="65"/>
      <c r="DK1771" s="65"/>
      <c r="DL1771" s="65"/>
      <c r="DM1771" s="65"/>
      <c r="DN1771" s="65"/>
      <c r="DO1771" s="65"/>
      <c r="DP1771" s="65"/>
      <c r="DQ1771" s="65"/>
      <c r="DR1771" s="65"/>
      <c r="DS1771" s="65"/>
      <c r="DT1771" s="65"/>
      <c r="DU1771" s="65"/>
      <c r="DV1771" s="65"/>
      <c r="DW1771" s="65"/>
      <c r="DX1771" s="65"/>
      <c r="DY1771" s="65"/>
      <c r="DZ1771" s="65"/>
      <c r="EA1771" s="65"/>
    </row>
    <row r="1772" spans="1:131" x14ac:dyDescent="0.25">
      <c r="A1772" s="65"/>
      <c r="B1772" s="65"/>
      <c r="C1772" s="65"/>
      <c r="D1772" s="65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65"/>
      <c r="X1772" s="65"/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  <c r="AL1772" s="65"/>
      <c r="AM1772" s="65"/>
      <c r="AN1772" s="65"/>
      <c r="AO1772" s="65"/>
      <c r="AP1772" s="65"/>
      <c r="AQ1772" s="65"/>
      <c r="AR1772" s="65"/>
      <c r="AS1772" s="65"/>
      <c r="AT1772" s="65"/>
      <c r="AU1772" s="65"/>
      <c r="AV1772" s="65"/>
      <c r="AW1772" s="65"/>
      <c r="AX1772" s="65"/>
      <c r="AY1772" s="65"/>
      <c r="AZ1772" s="65"/>
      <c r="BA1772" s="65"/>
      <c r="BB1772" s="65"/>
      <c r="BC1772" s="65"/>
      <c r="BD1772" s="65"/>
      <c r="BE1772" s="65"/>
      <c r="BF1772" s="65"/>
      <c r="BG1772" s="65"/>
      <c r="BH1772" s="65"/>
      <c r="BI1772" s="65"/>
      <c r="BJ1772" s="65"/>
      <c r="BK1772" s="65"/>
      <c r="BL1772" s="65"/>
      <c r="BM1772" s="65"/>
      <c r="BN1772" s="65"/>
      <c r="BO1772" s="65"/>
      <c r="BP1772" s="65"/>
      <c r="BQ1772" s="65"/>
      <c r="BR1772" s="65"/>
      <c r="BS1772" s="65"/>
      <c r="BT1772" s="65"/>
      <c r="BU1772" s="65"/>
      <c r="BV1772" s="65"/>
      <c r="BW1772" s="65"/>
      <c r="BX1772" s="65"/>
      <c r="BY1772" s="65"/>
      <c r="BZ1772" s="65"/>
      <c r="CA1772" s="65"/>
      <c r="CB1772" s="65"/>
      <c r="CC1772" s="65"/>
      <c r="CD1772" s="65"/>
      <c r="CE1772" s="65"/>
      <c r="CF1772" s="65"/>
      <c r="CG1772" s="65"/>
      <c r="CH1772" s="65"/>
      <c r="CI1772" s="65"/>
      <c r="CJ1772" s="65"/>
      <c r="CK1772" s="65"/>
      <c r="CL1772" s="65"/>
      <c r="CM1772" s="65"/>
      <c r="CN1772" s="65"/>
      <c r="CO1772" s="65"/>
      <c r="CP1772" s="65"/>
      <c r="CQ1772" s="65"/>
      <c r="CR1772" s="65"/>
      <c r="CS1772" s="65"/>
      <c r="CT1772" s="65"/>
      <c r="CU1772" s="65"/>
      <c r="CV1772" s="65"/>
      <c r="CW1772" s="65"/>
      <c r="CX1772" s="65"/>
      <c r="CY1772" s="65"/>
      <c r="CZ1772" s="65"/>
      <c r="DA1772" s="65"/>
      <c r="DB1772" s="65"/>
      <c r="DC1772" s="65"/>
      <c r="DD1772" s="65"/>
      <c r="DE1772" s="65"/>
      <c r="DF1772" s="65"/>
      <c r="DG1772" s="65"/>
      <c r="DH1772" s="65"/>
      <c r="DI1772" s="65"/>
      <c r="DJ1772" s="65"/>
      <c r="DK1772" s="65"/>
      <c r="DL1772" s="65"/>
      <c r="DM1772" s="65"/>
      <c r="DN1772" s="65"/>
      <c r="DO1772" s="65"/>
      <c r="DP1772" s="65"/>
      <c r="DQ1772" s="65"/>
      <c r="DR1772" s="65"/>
      <c r="DS1772" s="65"/>
      <c r="DT1772" s="65"/>
      <c r="DU1772" s="65"/>
      <c r="DV1772" s="65"/>
      <c r="DW1772" s="65"/>
      <c r="DX1772" s="65"/>
      <c r="DY1772" s="65"/>
      <c r="DZ1772" s="65"/>
      <c r="EA1772" s="65"/>
    </row>
    <row r="1773" spans="1:131" x14ac:dyDescent="0.25">
      <c r="A1773" s="65"/>
      <c r="B1773" s="65"/>
      <c r="C1773" s="65"/>
      <c r="D1773" s="65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65"/>
      <c r="X1773" s="65"/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  <c r="AL1773" s="65"/>
      <c r="AM1773" s="65"/>
      <c r="AN1773" s="65"/>
      <c r="AO1773" s="65"/>
      <c r="AP1773" s="65"/>
      <c r="AQ1773" s="65"/>
      <c r="AR1773" s="65"/>
      <c r="AS1773" s="65"/>
      <c r="AT1773" s="65"/>
      <c r="AU1773" s="65"/>
      <c r="AV1773" s="65"/>
      <c r="AW1773" s="65"/>
      <c r="AX1773" s="65"/>
      <c r="AY1773" s="65"/>
      <c r="AZ1773" s="65"/>
      <c r="BA1773" s="65"/>
      <c r="BB1773" s="65"/>
      <c r="BC1773" s="65"/>
      <c r="BD1773" s="65"/>
      <c r="BE1773" s="65"/>
      <c r="BF1773" s="65"/>
      <c r="BG1773" s="65"/>
      <c r="BH1773" s="65"/>
      <c r="BI1773" s="65"/>
      <c r="BJ1773" s="65"/>
      <c r="BK1773" s="65"/>
      <c r="BL1773" s="65"/>
      <c r="BM1773" s="65"/>
      <c r="BN1773" s="65"/>
      <c r="BO1773" s="65"/>
      <c r="BP1773" s="65"/>
      <c r="BQ1773" s="65"/>
      <c r="BR1773" s="65"/>
      <c r="BS1773" s="65"/>
      <c r="BT1773" s="65"/>
      <c r="BU1773" s="65"/>
      <c r="BV1773" s="65"/>
      <c r="BW1773" s="65"/>
      <c r="BX1773" s="65"/>
      <c r="BY1773" s="65"/>
      <c r="BZ1773" s="65"/>
      <c r="CA1773" s="65"/>
      <c r="CB1773" s="65"/>
      <c r="CC1773" s="65"/>
      <c r="CD1773" s="65"/>
      <c r="CE1773" s="65"/>
      <c r="CF1773" s="65"/>
      <c r="CG1773" s="65"/>
      <c r="CH1773" s="65"/>
      <c r="CI1773" s="65"/>
      <c r="CJ1773" s="65"/>
      <c r="CK1773" s="65"/>
      <c r="CL1773" s="65"/>
      <c r="CM1773" s="65"/>
      <c r="CN1773" s="65"/>
      <c r="CO1773" s="65"/>
      <c r="CP1773" s="65"/>
      <c r="CQ1773" s="65"/>
      <c r="CR1773" s="65"/>
      <c r="CS1773" s="65"/>
      <c r="CT1773" s="65"/>
      <c r="CU1773" s="65"/>
      <c r="CV1773" s="65"/>
      <c r="CW1773" s="65"/>
      <c r="CX1773" s="65"/>
      <c r="CY1773" s="65"/>
      <c r="CZ1773" s="65"/>
      <c r="DA1773" s="65"/>
      <c r="DB1773" s="65"/>
      <c r="DC1773" s="65"/>
      <c r="DD1773" s="65"/>
      <c r="DE1773" s="65"/>
      <c r="DF1773" s="65"/>
      <c r="DG1773" s="65"/>
      <c r="DH1773" s="65"/>
      <c r="DI1773" s="65"/>
      <c r="DJ1773" s="65"/>
      <c r="DK1773" s="65"/>
      <c r="DL1773" s="65"/>
      <c r="DM1773" s="65"/>
      <c r="DN1773" s="65"/>
      <c r="DO1773" s="65"/>
      <c r="DP1773" s="65"/>
      <c r="DQ1773" s="65"/>
      <c r="DR1773" s="65"/>
      <c r="DS1773" s="65"/>
      <c r="DT1773" s="65"/>
      <c r="DU1773" s="65"/>
      <c r="DV1773" s="65"/>
      <c r="DW1773" s="65"/>
      <c r="DX1773" s="65"/>
      <c r="DY1773" s="65"/>
      <c r="DZ1773" s="65"/>
      <c r="EA1773" s="65"/>
    </row>
    <row r="1774" spans="1:131" x14ac:dyDescent="0.25">
      <c r="A1774" s="65"/>
      <c r="B1774" s="65"/>
      <c r="C1774" s="65"/>
      <c r="D1774" s="65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65"/>
      <c r="X1774" s="65"/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  <c r="AL1774" s="65"/>
      <c r="AM1774" s="65"/>
      <c r="AN1774" s="65"/>
      <c r="AO1774" s="65"/>
      <c r="AP1774" s="65"/>
      <c r="AQ1774" s="65"/>
      <c r="AR1774" s="65"/>
      <c r="AS1774" s="65"/>
      <c r="AT1774" s="65"/>
      <c r="AU1774" s="65"/>
      <c r="AV1774" s="65"/>
      <c r="AW1774" s="65"/>
      <c r="AX1774" s="65"/>
      <c r="AY1774" s="65"/>
      <c r="AZ1774" s="65"/>
      <c r="BA1774" s="65"/>
      <c r="BB1774" s="65"/>
      <c r="BC1774" s="65"/>
      <c r="BD1774" s="65"/>
      <c r="BE1774" s="65"/>
      <c r="BF1774" s="65"/>
      <c r="BG1774" s="65"/>
      <c r="BH1774" s="65"/>
      <c r="BI1774" s="65"/>
      <c r="BJ1774" s="65"/>
      <c r="BK1774" s="65"/>
      <c r="BL1774" s="65"/>
      <c r="BM1774" s="65"/>
      <c r="BN1774" s="65"/>
      <c r="BO1774" s="65"/>
      <c r="BP1774" s="65"/>
      <c r="BQ1774" s="65"/>
      <c r="BR1774" s="65"/>
      <c r="BS1774" s="65"/>
      <c r="BT1774" s="65"/>
      <c r="BU1774" s="65"/>
      <c r="BV1774" s="65"/>
      <c r="BW1774" s="65"/>
      <c r="BX1774" s="65"/>
      <c r="BY1774" s="65"/>
      <c r="BZ1774" s="65"/>
      <c r="CA1774" s="65"/>
      <c r="CB1774" s="65"/>
      <c r="CC1774" s="65"/>
      <c r="CD1774" s="65"/>
      <c r="CE1774" s="65"/>
      <c r="CF1774" s="65"/>
      <c r="CG1774" s="65"/>
      <c r="CH1774" s="65"/>
      <c r="CI1774" s="65"/>
      <c r="CJ1774" s="65"/>
      <c r="CK1774" s="65"/>
      <c r="CL1774" s="65"/>
      <c r="CM1774" s="65"/>
      <c r="CN1774" s="65"/>
      <c r="CO1774" s="65"/>
      <c r="CP1774" s="65"/>
      <c r="CQ1774" s="65"/>
      <c r="CR1774" s="65"/>
      <c r="CS1774" s="65"/>
      <c r="CT1774" s="65"/>
      <c r="CU1774" s="65"/>
      <c r="CV1774" s="65"/>
      <c r="CW1774" s="65"/>
      <c r="CX1774" s="65"/>
      <c r="CY1774" s="65"/>
      <c r="CZ1774" s="65"/>
      <c r="DA1774" s="65"/>
      <c r="DB1774" s="65"/>
      <c r="DC1774" s="65"/>
      <c r="DD1774" s="65"/>
      <c r="DE1774" s="65"/>
      <c r="DF1774" s="65"/>
      <c r="DG1774" s="65"/>
      <c r="DH1774" s="65"/>
      <c r="DI1774" s="65"/>
      <c r="DJ1774" s="65"/>
      <c r="DK1774" s="65"/>
      <c r="DL1774" s="65"/>
      <c r="DM1774" s="65"/>
      <c r="DN1774" s="65"/>
      <c r="DO1774" s="65"/>
      <c r="DP1774" s="65"/>
      <c r="DQ1774" s="65"/>
      <c r="DR1774" s="65"/>
      <c r="DS1774" s="65"/>
      <c r="DT1774" s="65"/>
      <c r="DU1774" s="65"/>
      <c r="DV1774" s="65"/>
      <c r="DW1774" s="65"/>
      <c r="DX1774" s="65"/>
      <c r="DY1774" s="65"/>
      <c r="DZ1774" s="65"/>
      <c r="EA1774" s="65"/>
    </row>
    <row r="1775" spans="1:131" x14ac:dyDescent="0.25">
      <c r="A1775" s="65"/>
      <c r="B1775" s="65"/>
      <c r="C1775" s="65"/>
      <c r="D1775" s="65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65"/>
      <c r="X1775" s="65"/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  <c r="AL1775" s="65"/>
      <c r="AM1775" s="65"/>
      <c r="AN1775" s="65"/>
      <c r="AO1775" s="65"/>
      <c r="AP1775" s="65"/>
      <c r="AQ1775" s="65"/>
      <c r="AR1775" s="65"/>
      <c r="AS1775" s="65"/>
      <c r="AT1775" s="65"/>
      <c r="AU1775" s="65"/>
      <c r="AV1775" s="65"/>
      <c r="AW1775" s="65"/>
      <c r="AX1775" s="65"/>
      <c r="AY1775" s="65"/>
      <c r="AZ1775" s="65"/>
      <c r="BA1775" s="65"/>
      <c r="BB1775" s="65"/>
      <c r="BC1775" s="65"/>
      <c r="BD1775" s="65"/>
      <c r="BE1775" s="65"/>
      <c r="BF1775" s="65"/>
      <c r="BG1775" s="65"/>
      <c r="BH1775" s="65"/>
      <c r="BI1775" s="65"/>
      <c r="BJ1775" s="65"/>
      <c r="BK1775" s="65"/>
      <c r="BL1775" s="65"/>
      <c r="BM1775" s="65"/>
      <c r="BN1775" s="65"/>
      <c r="BO1775" s="65"/>
      <c r="BP1775" s="65"/>
      <c r="BQ1775" s="65"/>
      <c r="BR1775" s="65"/>
      <c r="BS1775" s="65"/>
      <c r="BT1775" s="65"/>
      <c r="BU1775" s="65"/>
      <c r="BV1775" s="65"/>
      <c r="BW1775" s="65"/>
      <c r="BX1775" s="65"/>
      <c r="BY1775" s="65"/>
      <c r="BZ1775" s="65"/>
      <c r="CA1775" s="65"/>
      <c r="CB1775" s="65"/>
      <c r="CC1775" s="65"/>
      <c r="CD1775" s="65"/>
      <c r="CE1775" s="65"/>
      <c r="CF1775" s="65"/>
      <c r="CG1775" s="65"/>
      <c r="CH1775" s="65"/>
      <c r="CI1775" s="65"/>
      <c r="CJ1775" s="65"/>
      <c r="CK1775" s="65"/>
      <c r="CL1775" s="65"/>
      <c r="CM1775" s="65"/>
      <c r="CN1775" s="65"/>
      <c r="CO1775" s="65"/>
      <c r="CP1775" s="65"/>
      <c r="CQ1775" s="65"/>
      <c r="CR1775" s="65"/>
      <c r="CS1775" s="65"/>
      <c r="CT1775" s="65"/>
      <c r="CU1775" s="65"/>
      <c r="CV1775" s="65"/>
      <c r="CW1775" s="65"/>
      <c r="CX1775" s="65"/>
      <c r="CY1775" s="65"/>
      <c r="CZ1775" s="65"/>
      <c r="DA1775" s="65"/>
      <c r="DB1775" s="65"/>
      <c r="DC1775" s="65"/>
      <c r="DD1775" s="65"/>
      <c r="DE1775" s="65"/>
      <c r="DF1775" s="65"/>
      <c r="DG1775" s="65"/>
      <c r="DH1775" s="65"/>
      <c r="DI1775" s="65"/>
      <c r="DJ1775" s="65"/>
      <c r="DK1775" s="65"/>
      <c r="DL1775" s="65"/>
      <c r="DM1775" s="65"/>
      <c r="DN1775" s="65"/>
      <c r="DO1775" s="65"/>
      <c r="DP1775" s="65"/>
      <c r="DQ1775" s="65"/>
      <c r="DR1775" s="65"/>
      <c r="DS1775" s="65"/>
      <c r="DT1775" s="65"/>
      <c r="DU1775" s="65"/>
      <c r="DV1775" s="65"/>
      <c r="DW1775" s="65"/>
      <c r="DX1775" s="65"/>
      <c r="DY1775" s="65"/>
      <c r="DZ1775" s="65"/>
      <c r="EA1775" s="65"/>
    </row>
    <row r="1776" spans="1:131" x14ac:dyDescent="0.25">
      <c r="A1776" s="65"/>
      <c r="B1776" s="65"/>
      <c r="C1776" s="65"/>
      <c r="D1776" s="65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65"/>
      <c r="X1776" s="65"/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  <c r="AL1776" s="65"/>
      <c r="AM1776" s="65"/>
      <c r="AN1776" s="65"/>
      <c r="AO1776" s="65"/>
      <c r="AP1776" s="65"/>
      <c r="AQ1776" s="65"/>
      <c r="AR1776" s="65"/>
      <c r="AS1776" s="65"/>
      <c r="AT1776" s="65"/>
      <c r="AU1776" s="65"/>
      <c r="AV1776" s="65"/>
      <c r="AW1776" s="65"/>
      <c r="AX1776" s="65"/>
      <c r="AY1776" s="65"/>
      <c r="AZ1776" s="65"/>
      <c r="BA1776" s="65"/>
      <c r="BB1776" s="65"/>
      <c r="BC1776" s="65"/>
      <c r="BD1776" s="65"/>
      <c r="BE1776" s="65"/>
      <c r="BF1776" s="65"/>
      <c r="BG1776" s="65"/>
      <c r="BH1776" s="65"/>
      <c r="BI1776" s="65"/>
      <c r="BJ1776" s="65"/>
      <c r="BK1776" s="65"/>
      <c r="BL1776" s="65"/>
      <c r="BM1776" s="65"/>
      <c r="BN1776" s="65"/>
      <c r="BO1776" s="65"/>
      <c r="BP1776" s="65"/>
      <c r="BQ1776" s="65"/>
      <c r="BR1776" s="65"/>
      <c r="BS1776" s="65"/>
      <c r="BT1776" s="65"/>
      <c r="BU1776" s="65"/>
      <c r="BV1776" s="65"/>
      <c r="BW1776" s="65"/>
      <c r="BX1776" s="65"/>
      <c r="BY1776" s="65"/>
      <c r="BZ1776" s="65"/>
      <c r="CA1776" s="65"/>
      <c r="CB1776" s="65"/>
      <c r="CC1776" s="65"/>
      <c r="CD1776" s="65"/>
      <c r="CE1776" s="65"/>
      <c r="CF1776" s="65"/>
      <c r="CG1776" s="65"/>
      <c r="CH1776" s="65"/>
      <c r="CI1776" s="65"/>
      <c r="CJ1776" s="65"/>
      <c r="CK1776" s="65"/>
      <c r="CL1776" s="65"/>
      <c r="CM1776" s="65"/>
      <c r="CN1776" s="65"/>
      <c r="CO1776" s="65"/>
      <c r="CP1776" s="65"/>
      <c r="CQ1776" s="65"/>
      <c r="CR1776" s="65"/>
      <c r="CS1776" s="65"/>
      <c r="CT1776" s="65"/>
      <c r="CU1776" s="65"/>
      <c r="CV1776" s="65"/>
      <c r="CW1776" s="65"/>
      <c r="CX1776" s="65"/>
      <c r="CY1776" s="65"/>
      <c r="CZ1776" s="65"/>
      <c r="DA1776" s="65"/>
      <c r="DB1776" s="65"/>
      <c r="DC1776" s="65"/>
      <c r="DD1776" s="65"/>
      <c r="DE1776" s="65"/>
      <c r="DF1776" s="65"/>
      <c r="DG1776" s="65"/>
      <c r="DH1776" s="65"/>
      <c r="DI1776" s="65"/>
      <c r="DJ1776" s="65"/>
      <c r="DK1776" s="65"/>
      <c r="DL1776" s="65"/>
      <c r="DM1776" s="65"/>
      <c r="DN1776" s="65"/>
      <c r="DO1776" s="65"/>
      <c r="DP1776" s="65"/>
      <c r="DQ1776" s="65"/>
      <c r="DR1776" s="65"/>
      <c r="DS1776" s="65"/>
      <c r="DT1776" s="65"/>
      <c r="DU1776" s="65"/>
      <c r="DV1776" s="65"/>
      <c r="DW1776" s="65"/>
      <c r="DX1776" s="65"/>
      <c r="DY1776" s="65"/>
      <c r="DZ1776" s="65"/>
      <c r="EA1776" s="65"/>
    </row>
    <row r="1777" spans="1:131" x14ac:dyDescent="0.25">
      <c r="A1777" s="65"/>
      <c r="B1777" s="65"/>
      <c r="C1777" s="65"/>
      <c r="D1777" s="65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65"/>
      <c r="X1777" s="65"/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  <c r="AL1777" s="65"/>
      <c r="AM1777" s="65"/>
      <c r="AN1777" s="65"/>
      <c r="AO1777" s="65"/>
      <c r="AP1777" s="65"/>
      <c r="AQ1777" s="65"/>
      <c r="AR1777" s="65"/>
      <c r="AS1777" s="65"/>
      <c r="AT1777" s="65"/>
      <c r="AU1777" s="65"/>
      <c r="AV1777" s="65"/>
      <c r="AW1777" s="65"/>
      <c r="AX1777" s="65"/>
      <c r="AY1777" s="65"/>
      <c r="AZ1777" s="65"/>
      <c r="BA1777" s="65"/>
      <c r="BB1777" s="65"/>
      <c r="BC1777" s="65"/>
      <c r="BD1777" s="65"/>
      <c r="BE1777" s="65"/>
      <c r="BF1777" s="65"/>
      <c r="BG1777" s="65"/>
      <c r="BH1777" s="65"/>
      <c r="BI1777" s="65"/>
      <c r="BJ1777" s="65"/>
      <c r="BK1777" s="65"/>
      <c r="BL1777" s="65"/>
      <c r="BM1777" s="65"/>
      <c r="BN1777" s="65"/>
      <c r="BO1777" s="65"/>
      <c r="BP1777" s="65"/>
      <c r="BQ1777" s="65"/>
      <c r="BR1777" s="65"/>
      <c r="BS1777" s="65"/>
      <c r="BT1777" s="65"/>
      <c r="BU1777" s="65"/>
      <c r="BV1777" s="65"/>
      <c r="BW1777" s="65"/>
      <c r="BX1777" s="65"/>
      <c r="BY1777" s="65"/>
      <c r="BZ1777" s="65"/>
      <c r="CA1777" s="65"/>
      <c r="CB1777" s="65"/>
      <c r="CC1777" s="65"/>
      <c r="CD1777" s="65"/>
      <c r="CE1777" s="65"/>
      <c r="CF1777" s="65"/>
      <c r="CG1777" s="65"/>
      <c r="CH1777" s="65"/>
      <c r="CI1777" s="65"/>
      <c r="CJ1777" s="65"/>
      <c r="CK1777" s="65"/>
      <c r="CL1777" s="65"/>
      <c r="CM1777" s="65"/>
      <c r="CN1777" s="65"/>
      <c r="CO1777" s="65"/>
      <c r="CP1777" s="65"/>
      <c r="CQ1777" s="65"/>
      <c r="CR1777" s="65"/>
      <c r="CS1777" s="65"/>
      <c r="CT1777" s="65"/>
      <c r="CU1777" s="65"/>
      <c r="CV1777" s="65"/>
      <c r="CW1777" s="65"/>
      <c r="CX1777" s="65"/>
      <c r="CY1777" s="65"/>
      <c r="CZ1777" s="65"/>
      <c r="DA1777" s="65"/>
      <c r="DB1777" s="65"/>
      <c r="DC1777" s="65"/>
      <c r="DD1777" s="65"/>
      <c r="DE1777" s="65"/>
      <c r="DF1777" s="65"/>
      <c r="DG1777" s="65"/>
      <c r="DH1777" s="65"/>
      <c r="DI1777" s="65"/>
      <c r="DJ1777" s="65"/>
      <c r="DK1777" s="65"/>
      <c r="DL1777" s="65"/>
      <c r="DM1777" s="65"/>
      <c r="DN1777" s="65"/>
      <c r="DO1777" s="65"/>
      <c r="DP1777" s="65"/>
      <c r="DQ1777" s="65"/>
      <c r="DR1777" s="65"/>
      <c r="DS1777" s="65"/>
      <c r="DT1777" s="65"/>
      <c r="DU1777" s="65"/>
      <c r="DV1777" s="65"/>
      <c r="DW1777" s="65"/>
      <c r="DX1777" s="65"/>
      <c r="DY1777" s="65"/>
      <c r="DZ1777" s="65"/>
      <c r="EA1777" s="65"/>
    </row>
    <row r="1778" spans="1:131" x14ac:dyDescent="0.25">
      <c r="A1778" s="65"/>
      <c r="B1778" s="65"/>
      <c r="C1778" s="65"/>
      <c r="D1778" s="65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65"/>
      <c r="X1778" s="65"/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  <c r="AL1778" s="65"/>
      <c r="AM1778" s="65"/>
      <c r="AN1778" s="65"/>
      <c r="AO1778" s="65"/>
      <c r="AP1778" s="65"/>
      <c r="AQ1778" s="65"/>
      <c r="AR1778" s="65"/>
      <c r="AS1778" s="65"/>
      <c r="AT1778" s="65"/>
      <c r="AU1778" s="65"/>
      <c r="AV1778" s="65"/>
      <c r="AW1778" s="65"/>
      <c r="AX1778" s="65"/>
      <c r="AY1778" s="65"/>
      <c r="AZ1778" s="65"/>
      <c r="BA1778" s="65"/>
      <c r="BB1778" s="65"/>
      <c r="BC1778" s="65"/>
      <c r="BD1778" s="65"/>
      <c r="BE1778" s="65"/>
      <c r="BF1778" s="65"/>
      <c r="BG1778" s="65"/>
      <c r="BH1778" s="65"/>
      <c r="BI1778" s="65"/>
      <c r="BJ1778" s="65"/>
      <c r="BK1778" s="65"/>
      <c r="BL1778" s="65"/>
      <c r="BM1778" s="65"/>
      <c r="BN1778" s="65"/>
      <c r="BO1778" s="65"/>
      <c r="BP1778" s="65"/>
      <c r="BQ1778" s="65"/>
      <c r="BR1778" s="65"/>
      <c r="BS1778" s="65"/>
      <c r="BT1778" s="65"/>
      <c r="BU1778" s="65"/>
      <c r="BV1778" s="65"/>
      <c r="BW1778" s="65"/>
      <c r="BX1778" s="65"/>
      <c r="BY1778" s="65"/>
      <c r="BZ1778" s="65"/>
      <c r="CA1778" s="65"/>
      <c r="CB1778" s="65"/>
      <c r="CC1778" s="65"/>
      <c r="CD1778" s="65"/>
      <c r="CE1778" s="65"/>
      <c r="CF1778" s="65"/>
      <c r="CG1778" s="65"/>
      <c r="CH1778" s="65"/>
      <c r="CI1778" s="65"/>
      <c r="CJ1778" s="65"/>
      <c r="CK1778" s="65"/>
      <c r="CL1778" s="65"/>
      <c r="CM1778" s="65"/>
      <c r="CN1778" s="65"/>
      <c r="CO1778" s="65"/>
      <c r="CP1778" s="65"/>
      <c r="CQ1778" s="65"/>
      <c r="CR1778" s="65"/>
      <c r="CS1778" s="65"/>
      <c r="CT1778" s="65"/>
      <c r="CU1778" s="65"/>
      <c r="CV1778" s="65"/>
      <c r="CW1778" s="65"/>
      <c r="CX1778" s="65"/>
      <c r="CY1778" s="65"/>
      <c r="CZ1778" s="65"/>
      <c r="DA1778" s="65"/>
      <c r="DB1778" s="65"/>
      <c r="DC1778" s="65"/>
      <c r="DD1778" s="65"/>
      <c r="DE1778" s="65"/>
      <c r="DF1778" s="65"/>
      <c r="DG1778" s="65"/>
      <c r="DH1778" s="65"/>
      <c r="DI1778" s="65"/>
      <c r="DJ1778" s="65"/>
      <c r="DK1778" s="65"/>
      <c r="DL1778" s="65"/>
      <c r="DM1778" s="65"/>
      <c r="DN1778" s="65"/>
      <c r="DO1778" s="65"/>
      <c r="DP1778" s="65"/>
      <c r="DQ1778" s="65"/>
      <c r="DR1778" s="65"/>
      <c r="DS1778" s="65"/>
      <c r="DT1778" s="65"/>
      <c r="DU1778" s="65"/>
      <c r="DV1778" s="65"/>
      <c r="DW1778" s="65"/>
      <c r="DX1778" s="65"/>
      <c r="DY1778" s="65"/>
      <c r="DZ1778" s="65"/>
      <c r="EA1778" s="65"/>
    </row>
    <row r="1779" spans="1:131" x14ac:dyDescent="0.25">
      <c r="A1779" s="65"/>
      <c r="B1779" s="65"/>
      <c r="C1779" s="65"/>
      <c r="D1779" s="65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65"/>
      <c r="X1779" s="65"/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  <c r="AL1779" s="65"/>
      <c r="AM1779" s="65"/>
      <c r="AN1779" s="65"/>
      <c r="AO1779" s="65"/>
      <c r="AP1779" s="65"/>
      <c r="AQ1779" s="65"/>
      <c r="AR1779" s="65"/>
      <c r="AS1779" s="65"/>
      <c r="AT1779" s="65"/>
      <c r="AU1779" s="65"/>
      <c r="AV1779" s="65"/>
      <c r="AW1779" s="65"/>
      <c r="AX1779" s="65"/>
      <c r="AY1779" s="65"/>
      <c r="AZ1779" s="65"/>
      <c r="BA1779" s="65"/>
      <c r="BB1779" s="65"/>
      <c r="BC1779" s="65"/>
      <c r="BD1779" s="65"/>
      <c r="BE1779" s="65"/>
      <c r="BF1779" s="65"/>
      <c r="BG1779" s="65"/>
      <c r="BH1779" s="65"/>
      <c r="BI1779" s="65"/>
      <c r="BJ1779" s="65"/>
      <c r="BK1779" s="65"/>
      <c r="BL1779" s="65"/>
      <c r="BM1779" s="65"/>
      <c r="BN1779" s="65"/>
      <c r="BO1779" s="65"/>
      <c r="BP1779" s="65"/>
      <c r="BQ1779" s="65"/>
      <c r="BR1779" s="65"/>
      <c r="BS1779" s="65"/>
      <c r="BT1779" s="65"/>
      <c r="BU1779" s="65"/>
      <c r="BV1779" s="65"/>
      <c r="BW1779" s="65"/>
      <c r="BX1779" s="65"/>
      <c r="BY1779" s="65"/>
      <c r="BZ1779" s="65"/>
      <c r="CA1779" s="65"/>
      <c r="CB1779" s="65"/>
      <c r="CC1779" s="65"/>
      <c r="CD1779" s="65"/>
      <c r="CE1779" s="65"/>
      <c r="CF1779" s="65"/>
      <c r="CG1779" s="65"/>
      <c r="CH1779" s="65"/>
      <c r="CI1779" s="65"/>
      <c r="CJ1779" s="65"/>
      <c r="CK1779" s="65"/>
      <c r="CL1779" s="65"/>
      <c r="CM1779" s="65"/>
      <c r="CN1779" s="65"/>
      <c r="CO1779" s="65"/>
      <c r="CP1779" s="65"/>
      <c r="CQ1779" s="65"/>
      <c r="CR1779" s="65"/>
      <c r="CS1779" s="65"/>
      <c r="CT1779" s="65"/>
      <c r="CU1779" s="65"/>
      <c r="CV1779" s="65"/>
      <c r="CW1779" s="65"/>
      <c r="CX1779" s="65"/>
      <c r="CY1779" s="65"/>
      <c r="CZ1779" s="65"/>
      <c r="DA1779" s="65"/>
      <c r="DB1779" s="65"/>
      <c r="DC1779" s="65"/>
      <c r="DD1779" s="65"/>
      <c r="DE1779" s="65"/>
      <c r="DF1779" s="65"/>
      <c r="DG1779" s="65"/>
      <c r="DH1779" s="65"/>
      <c r="DI1779" s="65"/>
      <c r="DJ1779" s="65"/>
      <c r="DK1779" s="65"/>
      <c r="DL1779" s="65"/>
      <c r="DM1779" s="65"/>
      <c r="DN1779" s="65"/>
      <c r="DO1779" s="65"/>
      <c r="DP1779" s="65"/>
      <c r="DQ1779" s="65"/>
      <c r="DR1779" s="65"/>
      <c r="DS1779" s="65"/>
      <c r="DT1779" s="65"/>
      <c r="DU1779" s="65"/>
      <c r="DV1779" s="65"/>
      <c r="DW1779" s="65"/>
      <c r="DX1779" s="65"/>
      <c r="DY1779" s="65"/>
      <c r="DZ1779" s="65"/>
      <c r="EA1779" s="65"/>
    </row>
    <row r="1780" spans="1:131" x14ac:dyDescent="0.25">
      <c r="A1780" s="65"/>
      <c r="B1780" s="65"/>
      <c r="C1780" s="65"/>
      <c r="D1780" s="65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65"/>
      <c r="X1780" s="65"/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  <c r="AL1780" s="65"/>
      <c r="AM1780" s="65"/>
      <c r="AN1780" s="65"/>
      <c r="AO1780" s="65"/>
      <c r="AP1780" s="65"/>
      <c r="AQ1780" s="65"/>
      <c r="AR1780" s="65"/>
      <c r="AS1780" s="65"/>
      <c r="AT1780" s="65"/>
      <c r="AU1780" s="65"/>
      <c r="AV1780" s="65"/>
      <c r="AW1780" s="65"/>
      <c r="AX1780" s="65"/>
      <c r="AY1780" s="65"/>
      <c r="AZ1780" s="65"/>
      <c r="BA1780" s="65"/>
      <c r="BB1780" s="65"/>
      <c r="BC1780" s="65"/>
      <c r="BD1780" s="65"/>
      <c r="BE1780" s="65"/>
      <c r="BF1780" s="65"/>
      <c r="BG1780" s="65"/>
      <c r="BH1780" s="65"/>
      <c r="BI1780" s="65"/>
      <c r="BJ1780" s="65"/>
      <c r="BK1780" s="65"/>
      <c r="BL1780" s="65"/>
      <c r="BM1780" s="65"/>
      <c r="BN1780" s="65"/>
      <c r="BO1780" s="65"/>
      <c r="BP1780" s="65"/>
      <c r="BQ1780" s="65"/>
      <c r="BR1780" s="65"/>
      <c r="BS1780" s="65"/>
      <c r="BT1780" s="65"/>
      <c r="BU1780" s="65"/>
      <c r="BV1780" s="65"/>
      <c r="BW1780" s="65"/>
      <c r="BX1780" s="65"/>
      <c r="BY1780" s="65"/>
      <c r="BZ1780" s="65"/>
      <c r="CA1780" s="65"/>
      <c r="CB1780" s="65"/>
      <c r="CC1780" s="65"/>
      <c r="CD1780" s="65"/>
      <c r="CE1780" s="65"/>
      <c r="CF1780" s="65"/>
      <c r="CG1780" s="65"/>
      <c r="CH1780" s="65"/>
      <c r="CI1780" s="65"/>
      <c r="CJ1780" s="65"/>
      <c r="CK1780" s="65"/>
      <c r="CL1780" s="65"/>
      <c r="CM1780" s="65"/>
      <c r="CN1780" s="65"/>
      <c r="CO1780" s="65"/>
      <c r="CP1780" s="65"/>
      <c r="CQ1780" s="65"/>
      <c r="CR1780" s="65"/>
      <c r="CS1780" s="65"/>
      <c r="CT1780" s="65"/>
      <c r="CU1780" s="65"/>
      <c r="CV1780" s="65"/>
      <c r="CW1780" s="65"/>
      <c r="CX1780" s="65"/>
      <c r="CY1780" s="65"/>
      <c r="CZ1780" s="65"/>
      <c r="DA1780" s="65"/>
      <c r="DB1780" s="65"/>
      <c r="DC1780" s="65"/>
      <c r="DD1780" s="65"/>
      <c r="DE1780" s="65"/>
      <c r="DF1780" s="65"/>
      <c r="DG1780" s="65"/>
      <c r="DH1780" s="65"/>
      <c r="DI1780" s="65"/>
      <c r="DJ1780" s="65"/>
      <c r="DK1780" s="65"/>
      <c r="DL1780" s="65"/>
      <c r="DM1780" s="65"/>
      <c r="DN1780" s="65"/>
      <c r="DO1780" s="65"/>
      <c r="DP1780" s="65"/>
      <c r="DQ1780" s="65"/>
      <c r="DR1780" s="65"/>
      <c r="DS1780" s="65"/>
      <c r="DT1780" s="65"/>
      <c r="DU1780" s="65"/>
      <c r="DV1780" s="65"/>
      <c r="DW1780" s="65"/>
      <c r="DX1780" s="65"/>
      <c r="DY1780" s="65"/>
      <c r="DZ1780" s="65"/>
      <c r="EA1780" s="65"/>
    </row>
    <row r="1781" spans="1:131" x14ac:dyDescent="0.25">
      <c r="A1781" s="65"/>
      <c r="B1781" s="65"/>
      <c r="C1781" s="65"/>
      <c r="D1781" s="65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65"/>
      <c r="X1781" s="65"/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  <c r="AL1781" s="65"/>
      <c r="AM1781" s="65"/>
      <c r="AN1781" s="65"/>
      <c r="AO1781" s="65"/>
      <c r="AP1781" s="65"/>
      <c r="AQ1781" s="65"/>
      <c r="AR1781" s="65"/>
      <c r="AS1781" s="65"/>
      <c r="AT1781" s="65"/>
      <c r="AU1781" s="65"/>
      <c r="AV1781" s="65"/>
      <c r="AW1781" s="65"/>
      <c r="AX1781" s="65"/>
      <c r="AY1781" s="65"/>
      <c r="AZ1781" s="65"/>
      <c r="BA1781" s="65"/>
      <c r="BB1781" s="65"/>
      <c r="BC1781" s="65"/>
      <c r="BD1781" s="65"/>
      <c r="BE1781" s="65"/>
      <c r="BF1781" s="65"/>
      <c r="BG1781" s="65"/>
      <c r="BH1781" s="65"/>
      <c r="BI1781" s="65"/>
      <c r="BJ1781" s="65"/>
      <c r="BK1781" s="65"/>
      <c r="BL1781" s="65"/>
      <c r="BM1781" s="65"/>
      <c r="BN1781" s="65"/>
      <c r="BO1781" s="65"/>
      <c r="BP1781" s="65"/>
      <c r="BQ1781" s="65"/>
      <c r="BR1781" s="65"/>
      <c r="BS1781" s="65"/>
      <c r="BT1781" s="65"/>
      <c r="BU1781" s="65"/>
      <c r="BV1781" s="65"/>
      <c r="BW1781" s="65"/>
      <c r="BX1781" s="65"/>
      <c r="BY1781" s="65"/>
      <c r="BZ1781" s="65"/>
      <c r="CA1781" s="65"/>
      <c r="CB1781" s="65"/>
      <c r="CC1781" s="65"/>
      <c r="CD1781" s="65"/>
      <c r="CE1781" s="65"/>
      <c r="CF1781" s="65"/>
      <c r="CG1781" s="65"/>
      <c r="CH1781" s="65"/>
      <c r="CI1781" s="65"/>
      <c r="CJ1781" s="65"/>
      <c r="CK1781" s="65"/>
      <c r="CL1781" s="65"/>
      <c r="CM1781" s="65"/>
      <c r="CN1781" s="65"/>
      <c r="CO1781" s="65"/>
      <c r="CP1781" s="65"/>
      <c r="CQ1781" s="65"/>
      <c r="CR1781" s="65"/>
      <c r="CS1781" s="65"/>
      <c r="CT1781" s="65"/>
      <c r="CU1781" s="65"/>
      <c r="CV1781" s="65"/>
      <c r="CW1781" s="65"/>
      <c r="CX1781" s="65"/>
      <c r="CY1781" s="65"/>
      <c r="CZ1781" s="65"/>
      <c r="DA1781" s="65"/>
      <c r="DB1781" s="65"/>
      <c r="DC1781" s="65"/>
      <c r="DD1781" s="65"/>
      <c r="DE1781" s="65"/>
      <c r="DF1781" s="65"/>
      <c r="DG1781" s="65"/>
      <c r="DH1781" s="65"/>
      <c r="DI1781" s="65"/>
      <c r="DJ1781" s="65"/>
      <c r="DK1781" s="65"/>
      <c r="DL1781" s="65"/>
      <c r="DM1781" s="65"/>
      <c r="DN1781" s="65"/>
      <c r="DO1781" s="65"/>
      <c r="DP1781" s="65"/>
      <c r="DQ1781" s="65"/>
      <c r="DR1781" s="65"/>
      <c r="DS1781" s="65"/>
      <c r="DT1781" s="65"/>
      <c r="DU1781" s="65"/>
      <c r="DV1781" s="65"/>
      <c r="DW1781" s="65"/>
      <c r="DX1781" s="65"/>
      <c r="DY1781" s="65"/>
      <c r="DZ1781" s="65"/>
      <c r="EA1781" s="65"/>
    </row>
    <row r="1782" spans="1:131" x14ac:dyDescent="0.25">
      <c r="A1782" s="65"/>
      <c r="B1782" s="65"/>
      <c r="C1782" s="65"/>
      <c r="D1782" s="65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65"/>
      <c r="X1782" s="65"/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  <c r="AL1782" s="65"/>
      <c r="AM1782" s="65"/>
      <c r="AN1782" s="65"/>
      <c r="AO1782" s="65"/>
      <c r="AP1782" s="65"/>
      <c r="AQ1782" s="65"/>
      <c r="AR1782" s="65"/>
      <c r="AS1782" s="65"/>
      <c r="AT1782" s="65"/>
      <c r="AU1782" s="65"/>
      <c r="AV1782" s="65"/>
      <c r="AW1782" s="65"/>
      <c r="AX1782" s="65"/>
      <c r="AY1782" s="65"/>
      <c r="AZ1782" s="65"/>
      <c r="BA1782" s="65"/>
      <c r="BB1782" s="65"/>
      <c r="BC1782" s="65"/>
      <c r="BD1782" s="65"/>
      <c r="BE1782" s="65"/>
      <c r="BF1782" s="65"/>
      <c r="BG1782" s="65"/>
      <c r="BH1782" s="65"/>
      <c r="BI1782" s="65"/>
      <c r="BJ1782" s="65"/>
      <c r="BK1782" s="65"/>
      <c r="BL1782" s="65"/>
      <c r="BM1782" s="65"/>
      <c r="BN1782" s="65"/>
      <c r="BO1782" s="65"/>
      <c r="BP1782" s="65"/>
      <c r="BQ1782" s="65"/>
      <c r="BR1782" s="65"/>
      <c r="BS1782" s="65"/>
      <c r="BT1782" s="65"/>
      <c r="BU1782" s="65"/>
      <c r="BV1782" s="65"/>
      <c r="BW1782" s="65"/>
      <c r="BX1782" s="65"/>
      <c r="BY1782" s="65"/>
      <c r="BZ1782" s="65"/>
      <c r="CA1782" s="65"/>
      <c r="CB1782" s="65"/>
      <c r="CC1782" s="65"/>
      <c r="CD1782" s="65"/>
      <c r="CE1782" s="65"/>
      <c r="CF1782" s="65"/>
      <c r="CG1782" s="65"/>
      <c r="CH1782" s="65"/>
      <c r="CI1782" s="65"/>
      <c r="CJ1782" s="65"/>
      <c r="CK1782" s="65"/>
      <c r="CL1782" s="65"/>
      <c r="CM1782" s="65"/>
      <c r="CN1782" s="65"/>
      <c r="CO1782" s="65"/>
      <c r="CP1782" s="65"/>
      <c r="CQ1782" s="65"/>
      <c r="CR1782" s="65"/>
      <c r="CS1782" s="65"/>
      <c r="CT1782" s="65"/>
      <c r="CU1782" s="65"/>
      <c r="CV1782" s="65"/>
      <c r="CW1782" s="65"/>
      <c r="CX1782" s="65"/>
      <c r="CY1782" s="65"/>
      <c r="CZ1782" s="65"/>
      <c r="DA1782" s="65"/>
      <c r="DB1782" s="65"/>
      <c r="DC1782" s="65"/>
      <c r="DD1782" s="65"/>
      <c r="DE1782" s="65"/>
      <c r="DF1782" s="65"/>
      <c r="DG1782" s="65"/>
      <c r="DH1782" s="65"/>
      <c r="DI1782" s="65"/>
      <c r="DJ1782" s="65"/>
      <c r="DK1782" s="65"/>
      <c r="DL1782" s="65"/>
      <c r="DM1782" s="65"/>
      <c r="DN1782" s="65"/>
      <c r="DO1782" s="65"/>
      <c r="DP1782" s="65"/>
      <c r="DQ1782" s="65"/>
      <c r="DR1782" s="65"/>
      <c r="DS1782" s="65"/>
      <c r="DT1782" s="65"/>
      <c r="DU1782" s="65"/>
      <c r="DV1782" s="65"/>
      <c r="DW1782" s="65"/>
      <c r="DX1782" s="65"/>
      <c r="DY1782" s="65"/>
      <c r="DZ1782" s="65"/>
      <c r="EA1782" s="65"/>
    </row>
    <row r="1783" spans="1:131" x14ac:dyDescent="0.25">
      <c r="A1783" s="65"/>
      <c r="B1783" s="65"/>
      <c r="C1783" s="65"/>
      <c r="D1783" s="65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65"/>
      <c r="X1783" s="65"/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  <c r="AL1783" s="65"/>
      <c r="AM1783" s="65"/>
      <c r="AN1783" s="65"/>
      <c r="AO1783" s="65"/>
      <c r="AP1783" s="65"/>
      <c r="AQ1783" s="65"/>
      <c r="AR1783" s="65"/>
      <c r="AS1783" s="65"/>
      <c r="AT1783" s="65"/>
      <c r="AU1783" s="65"/>
      <c r="AV1783" s="65"/>
      <c r="AW1783" s="65"/>
      <c r="AX1783" s="65"/>
      <c r="AY1783" s="65"/>
      <c r="AZ1783" s="65"/>
      <c r="BA1783" s="65"/>
      <c r="BB1783" s="65"/>
      <c r="BC1783" s="65"/>
      <c r="BD1783" s="65"/>
      <c r="BE1783" s="65"/>
      <c r="BF1783" s="65"/>
      <c r="BG1783" s="65"/>
      <c r="BH1783" s="65"/>
      <c r="BI1783" s="65"/>
      <c r="BJ1783" s="65"/>
      <c r="BK1783" s="65"/>
      <c r="BL1783" s="65"/>
      <c r="BM1783" s="65"/>
      <c r="BN1783" s="65"/>
      <c r="BO1783" s="65"/>
      <c r="BP1783" s="65"/>
      <c r="BQ1783" s="65"/>
      <c r="BR1783" s="65"/>
      <c r="BS1783" s="65"/>
      <c r="BT1783" s="65"/>
      <c r="BU1783" s="65"/>
      <c r="BV1783" s="65"/>
      <c r="BW1783" s="65"/>
      <c r="BX1783" s="65"/>
      <c r="BY1783" s="65"/>
      <c r="BZ1783" s="65"/>
      <c r="CA1783" s="65"/>
      <c r="CB1783" s="65"/>
      <c r="CC1783" s="65"/>
      <c r="CD1783" s="65"/>
      <c r="CE1783" s="65"/>
      <c r="CF1783" s="65"/>
      <c r="CG1783" s="65"/>
      <c r="CH1783" s="65"/>
      <c r="CI1783" s="65"/>
      <c r="CJ1783" s="65"/>
      <c r="CK1783" s="65"/>
      <c r="CL1783" s="65"/>
      <c r="CM1783" s="65"/>
      <c r="CN1783" s="65"/>
      <c r="CO1783" s="65"/>
      <c r="CP1783" s="65"/>
      <c r="CQ1783" s="65"/>
      <c r="CR1783" s="65"/>
      <c r="CS1783" s="65"/>
      <c r="CT1783" s="65"/>
      <c r="CU1783" s="65"/>
      <c r="CV1783" s="65"/>
      <c r="CW1783" s="65"/>
      <c r="CX1783" s="65"/>
      <c r="CY1783" s="65"/>
      <c r="CZ1783" s="65"/>
      <c r="DA1783" s="65"/>
      <c r="DB1783" s="65"/>
      <c r="DC1783" s="65"/>
      <c r="DD1783" s="65"/>
      <c r="DE1783" s="65"/>
      <c r="DF1783" s="65"/>
      <c r="DG1783" s="65"/>
      <c r="DH1783" s="65"/>
      <c r="DI1783" s="65"/>
      <c r="DJ1783" s="65"/>
      <c r="DK1783" s="65"/>
      <c r="DL1783" s="65"/>
      <c r="DM1783" s="65"/>
      <c r="DN1783" s="65"/>
      <c r="DO1783" s="65"/>
      <c r="DP1783" s="65"/>
      <c r="DQ1783" s="65"/>
      <c r="DR1783" s="65"/>
      <c r="DS1783" s="65"/>
      <c r="DT1783" s="65"/>
      <c r="DU1783" s="65"/>
      <c r="DV1783" s="65"/>
      <c r="DW1783" s="65"/>
      <c r="DX1783" s="65"/>
      <c r="DY1783" s="65"/>
      <c r="DZ1783" s="65"/>
      <c r="EA1783" s="65"/>
    </row>
    <row r="1784" spans="1:131" x14ac:dyDescent="0.25">
      <c r="A1784" s="65"/>
      <c r="B1784" s="65"/>
      <c r="C1784" s="65"/>
      <c r="D1784" s="65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65"/>
      <c r="X1784" s="65"/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  <c r="AL1784" s="65"/>
      <c r="AM1784" s="65"/>
      <c r="AN1784" s="65"/>
      <c r="AO1784" s="65"/>
      <c r="AP1784" s="65"/>
      <c r="AQ1784" s="65"/>
      <c r="AR1784" s="65"/>
      <c r="AS1784" s="65"/>
      <c r="AT1784" s="65"/>
      <c r="AU1784" s="65"/>
      <c r="AV1784" s="65"/>
      <c r="AW1784" s="65"/>
      <c r="AX1784" s="65"/>
      <c r="AY1784" s="65"/>
      <c r="AZ1784" s="65"/>
      <c r="BA1784" s="65"/>
      <c r="BB1784" s="65"/>
      <c r="BC1784" s="65"/>
      <c r="BD1784" s="65"/>
      <c r="BE1784" s="65"/>
      <c r="BF1784" s="65"/>
      <c r="BG1784" s="65"/>
      <c r="BH1784" s="65"/>
      <c r="BI1784" s="65"/>
      <c r="BJ1784" s="65"/>
      <c r="BK1784" s="65"/>
      <c r="BL1784" s="65"/>
      <c r="BM1784" s="65"/>
      <c r="BN1784" s="65"/>
      <c r="BO1784" s="65"/>
      <c r="BP1784" s="65"/>
      <c r="BQ1784" s="65"/>
      <c r="BR1784" s="65"/>
      <c r="BS1784" s="65"/>
      <c r="BT1784" s="65"/>
      <c r="BU1784" s="65"/>
      <c r="BV1784" s="65"/>
      <c r="BW1784" s="65"/>
      <c r="BX1784" s="65"/>
      <c r="BY1784" s="65"/>
      <c r="BZ1784" s="65"/>
      <c r="CA1784" s="65"/>
      <c r="CB1784" s="65"/>
      <c r="CC1784" s="65"/>
      <c r="CD1784" s="65"/>
      <c r="CE1784" s="65"/>
      <c r="CF1784" s="65"/>
      <c r="CG1784" s="65"/>
      <c r="CH1784" s="65"/>
      <c r="CI1784" s="65"/>
      <c r="CJ1784" s="65"/>
      <c r="CK1784" s="65"/>
      <c r="CL1784" s="65"/>
      <c r="CM1784" s="65"/>
      <c r="CN1784" s="65"/>
      <c r="CO1784" s="65"/>
      <c r="CP1784" s="65"/>
      <c r="CQ1784" s="65"/>
      <c r="CR1784" s="65"/>
      <c r="CS1784" s="65"/>
      <c r="CT1784" s="65"/>
      <c r="CU1784" s="65"/>
      <c r="CV1784" s="65"/>
      <c r="CW1784" s="65"/>
      <c r="CX1784" s="65"/>
      <c r="CY1784" s="65"/>
      <c r="CZ1784" s="65"/>
      <c r="DA1784" s="65"/>
      <c r="DB1784" s="65"/>
      <c r="DC1784" s="65"/>
      <c r="DD1784" s="65"/>
      <c r="DE1784" s="65"/>
      <c r="DF1784" s="65"/>
      <c r="DG1784" s="65"/>
      <c r="DH1784" s="65"/>
      <c r="DI1784" s="65"/>
      <c r="DJ1784" s="65"/>
      <c r="DK1784" s="65"/>
      <c r="DL1784" s="65"/>
      <c r="DM1784" s="65"/>
      <c r="DN1784" s="65"/>
      <c r="DO1784" s="65"/>
      <c r="DP1784" s="65"/>
      <c r="DQ1784" s="65"/>
      <c r="DR1784" s="65"/>
      <c r="DS1784" s="65"/>
      <c r="DT1784" s="65"/>
      <c r="DU1784" s="65"/>
      <c r="DV1784" s="65"/>
      <c r="DW1784" s="65"/>
      <c r="DX1784" s="65"/>
      <c r="DY1784" s="65"/>
      <c r="DZ1784" s="65"/>
      <c r="EA1784" s="65"/>
    </row>
    <row r="1785" spans="1:131" x14ac:dyDescent="0.25">
      <c r="A1785" s="65"/>
      <c r="B1785" s="65"/>
      <c r="C1785" s="65"/>
      <c r="D1785" s="65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65"/>
      <c r="X1785" s="65"/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  <c r="AL1785" s="65"/>
      <c r="AM1785" s="65"/>
      <c r="AN1785" s="65"/>
      <c r="AO1785" s="65"/>
      <c r="AP1785" s="65"/>
      <c r="AQ1785" s="65"/>
      <c r="AR1785" s="65"/>
      <c r="AS1785" s="65"/>
      <c r="AT1785" s="65"/>
      <c r="AU1785" s="65"/>
      <c r="AV1785" s="65"/>
      <c r="AW1785" s="65"/>
      <c r="AX1785" s="65"/>
      <c r="AY1785" s="65"/>
      <c r="AZ1785" s="65"/>
      <c r="BA1785" s="65"/>
      <c r="BB1785" s="65"/>
      <c r="BC1785" s="65"/>
      <c r="BD1785" s="65"/>
      <c r="BE1785" s="65"/>
      <c r="BF1785" s="65"/>
      <c r="BG1785" s="65"/>
      <c r="BH1785" s="65"/>
      <c r="BI1785" s="65"/>
      <c r="BJ1785" s="65"/>
      <c r="BK1785" s="65"/>
      <c r="BL1785" s="65"/>
      <c r="BM1785" s="65"/>
      <c r="BN1785" s="65"/>
      <c r="BO1785" s="65"/>
      <c r="BP1785" s="65"/>
      <c r="BQ1785" s="65"/>
      <c r="BR1785" s="65"/>
      <c r="BS1785" s="65"/>
      <c r="BT1785" s="65"/>
      <c r="BU1785" s="65"/>
      <c r="BV1785" s="65"/>
      <c r="BW1785" s="65"/>
      <c r="BX1785" s="65"/>
      <c r="BY1785" s="65"/>
      <c r="BZ1785" s="65"/>
      <c r="CA1785" s="65"/>
      <c r="CB1785" s="65"/>
      <c r="CC1785" s="65"/>
      <c r="CD1785" s="65"/>
      <c r="CE1785" s="65"/>
      <c r="CF1785" s="65"/>
      <c r="CG1785" s="65"/>
      <c r="CH1785" s="65"/>
      <c r="CI1785" s="65"/>
      <c r="CJ1785" s="65"/>
      <c r="CK1785" s="65"/>
      <c r="CL1785" s="65"/>
      <c r="CM1785" s="65"/>
      <c r="CN1785" s="65"/>
      <c r="CO1785" s="65"/>
      <c r="CP1785" s="65"/>
      <c r="CQ1785" s="65"/>
      <c r="CR1785" s="65"/>
      <c r="CS1785" s="65"/>
      <c r="CT1785" s="65"/>
      <c r="CU1785" s="65"/>
      <c r="CV1785" s="65"/>
      <c r="CW1785" s="65"/>
      <c r="CX1785" s="65"/>
      <c r="CY1785" s="65"/>
      <c r="CZ1785" s="65"/>
      <c r="DA1785" s="65"/>
      <c r="DB1785" s="65"/>
      <c r="DC1785" s="65"/>
      <c r="DD1785" s="65"/>
      <c r="DE1785" s="65"/>
      <c r="DF1785" s="65"/>
      <c r="DG1785" s="65"/>
      <c r="DH1785" s="65"/>
      <c r="DI1785" s="65"/>
      <c r="DJ1785" s="65"/>
      <c r="DK1785" s="65"/>
      <c r="DL1785" s="65"/>
      <c r="DM1785" s="65"/>
      <c r="DN1785" s="65"/>
      <c r="DO1785" s="65"/>
      <c r="DP1785" s="65"/>
      <c r="DQ1785" s="65"/>
      <c r="DR1785" s="65"/>
      <c r="DS1785" s="65"/>
      <c r="DT1785" s="65"/>
      <c r="DU1785" s="65"/>
      <c r="DV1785" s="65"/>
      <c r="DW1785" s="65"/>
      <c r="DX1785" s="65"/>
      <c r="DY1785" s="65"/>
      <c r="DZ1785" s="65"/>
      <c r="EA1785" s="65"/>
    </row>
    <row r="1786" spans="1:131" x14ac:dyDescent="0.25">
      <c r="A1786" s="65"/>
      <c r="B1786" s="65"/>
      <c r="C1786" s="65"/>
      <c r="D1786" s="65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65"/>
      <c r="X1786" s="65"/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  <c r="AL1786" s="65"/>
      <c r="AM1786" s="65"/>
      <c r="AN1786" s="65"/>
      <c r="AO1786" s="65"/>
      <c r="AP1786" s="65"/>
      <c r="AQ1786" s="65"/>
      <c r="AR1786" s="65"/>
      <c r="AS1786" s="65"/>
      <c r="AT1786" s="65"/>
      <c r="AU1786" s="65"/>
      <c r="AV1786" s="65"/>
      <c r="AW1786" s="65"/>
      <c r="AX1786" s="65"/>
      <c r="AY1786" s="65"/>
      <c r="AZ1786" s="65"/>
      <c r="BA1786" s="65"/>
      <c r="BB1786" s="65"/>
      <c r="BC1786" s="65"/>
      <c r="BD1786" s="65"/>
      <c r="BE1786" s="65"/>
      <c r="BF1786" s="65"/>
      <c r="BG1786" s="65"/>
      <c r="BH1786" s="65"/>
      <c r="BI1786" s="65"/>
      <c r="BJ1786" s="65"/>
      <c r="BK1786" s="65"/>
      <c r="BL1786" s="65"/>
      <c r="BM1786" s="65"/>
      <c r="BN1786" s="65"/>
      <c r="BO1786" s="65"/>
      <c r="BP1786" s="65"/>
      <c r="BQ1786" s="65"/>
      <c r="BR1786" s="65"/>
      <c r="BS1786" s="65"/>
      <c r="BT1786" s="65"/>
      <c r="BU1786" s="65"/>
      <c r="BV1786" s="65"/>
      <c r="BW1786" s="65"/>
      <c r="BX1786" s="65"/>
      <c r="BY1786" s="65"/>
      <c r="BZ1786" s="65"/>
      <c r="CA1786" s="65"/>
      <c r="CB1786" s="65"/>
      <c r="CC1786" s="65"/>
      <c r="CD1786" s="65"/>
      <c r="CE1786" s="65"/>
      <c r="CF1786" s="65"/>
      <c r="CG1786" s="65"/>
      <c r="CH1786" s="65"/>
      <c r="CI1786" s="65"/>
      <c r="CJ1786" s="65"/>
      <c r="CK1786" s="65"/>
      <c r="CL1786" s="65"/>
      <c r="CM1786" s="65"/>
      <c r="CN1786" s="65"/>
      <c r="CO1786" s="65"/>
      <c r="CP1786" s="65"/>
      <c r="CQ1786" s="65"/>
      <c r="CR1786" s="65"/>
      <c r="CS1786" s="65"/>
      <c r="CT1786" s="65"/>
      <c r="CU1786" s="65"/>
      <c r="CV1786" s="65"/>
      <c r="CW1786" s="65"/>
      <c r="CX1786" s="65"/>
      <c r="CY1786" s="65"/>
      <c r="CZ1786" s="65"/>
      <c r="DA1786" s="65"/>
      <c r="DB1786" s="65"/>
      <c r="DC1786" s="65"/>
      <c r="DD1786" s="65"/>
      <c r="DE1786" s="65"/>
      <c r="DF1786" s="65"/>
      <c r="DG1786" s="65"/>
      <c r="DH1786" s="65"/>
      <c r="DI1786" s="65"/>
      <c r="DJ1786" s="65"/>
      <c r="DK1786" s="65"/>
      <c r="DL1786" s="65"/>
      <c r="DM1786" s="65"/>
      <c r="DN1786" s="65"/>
      <c r="DO1786" s="65"/>
      <c r="DP1786" s="65"/>
      <c r="DQ1786" s="65"/>
      <c r="DR1786" s="65"/>
      <c r="DS1786" s="65"/>
      <c r="DT1786" s="65"/>
      <c r="DU1786" s="65"/>
      <c r="DV1786" s="65"/>
      <c r="DW1786" s="65"/>
      <c r="DX1786" s="65"/>
      <c r="DY1786" s="65"/>
      <c r="DZ1786" s="65"/>
      <c r="EA1786" s="65"/>
    </row>
    <row r="1787" spans="1:131" x14ac:dyDescent="0.25">
      <c r="A1787" s="65"/>
      <c r="B1787" s="65"/>
      <c r="C1787" s="65"/>
      <c r="D1787" s="65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65"/>
      <c r="X1787" s="65"/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  <c r="AL1787" s="65"/>
      <c r="AM1787" s="65"/>
      <c r="AN1787" s="65"/>
      <c r="AO1787" s="65"/>
      <c r="AP1787" s="65"/>
      <c r="AQ1787" s="65"/>
      <c r="AR1787" s="65"/>
      <c r="AS1787" s="65"/>
      <c r="AT1787" s="65"/>
      <c r="AU1787" s="65"/>
      <c r="AV1787" s="65"/>
      <c r="AW1787" s="65"/>
      <c r="AX1787" s="65"/>
      <c r="AY1787" s="65"/>
      <c r="AZ1787" s="65"/>
      <c r="BA1787" s="65"/>
      <c r="BB1787" s="65"/>
      <c r="BC1787" s="65"/>
      <c r="BD1787" s="65"/>
      <c r="BE1787" s="65"/>
      <c r="BF1787" s="65"/>
      <c r="BG1787" s="65"/>
      <c r="BH1787" s="65"/>
      <c r="BI1787" s="65"/>
      <c r="BJ1787" s="65"/>
      <c r="BK1787" s="65"/>
      <c r="BL1787" s="65"/>
      <c r="BM1787" s="65"/>
      <c r="BN1787" s="65"/>
      <c r="BO1787" s="65"/>
      <c r="BP1787" s="65"/>
      <c r="BQ1787" s="65"/>
      <c r="BR1787" s="65"/>
      <c r="BS1787" s="65"/>
      <c r="BT1787" s="65"/>
      <c r="BU1787" s="65"/>
      <c r="BV1787" s="65"/>
      <c r="BW1787" s="65"/>
      <c r="BX1787" s="65"/>
      <c r="BY1787" s="65"/>
      <c r="BZ1787" s="65"/>
      <c r="CA1787" s="65"/>
      <c r="CB1787" s="65"/>
      <c r="CC1787" s="65"/>
      <c r="CD1787" s="65"/>
      <c r="CE1787" s="65"/>
      <c r="CF1787" s="65"/>
      <c r="CG1787" s="65"/>
      <c r="CH1787" s="65"/>
      <c r="CI1787" s="65"/>
      <c r="CJ1787" s="65"/>
      <c r="CK1787" s="65"/>
      <c r="CL1787" s="65"/>
      <c r="CM1787" s="65"/>
      <c r="CN1787" s="65"/>
      <c r="CO1787" s="65"/>
      <c r="CP1787" s="65"/>
      <c r="CQ1787" s="65"/>
      <c r="CR1787" s="65"/>
      <c r="CS1787" s="65"/>
      <c r="CT1787" s="65"/>
      <c r="CU1787" s="65"/>
      <c r="CV1787" s="65"/>
      <c r="CW1787" s="65"/>
      <c r="CX1787" s="65"/>
      <c r="CY1787" s="65"/>
      <c r="CZ1787" s="65"/>
      <c r="DA1787" s="65"/>
      <c r="DB1787" s="65"/>
      <c r="DC1787" s="65"/>
      <c r="DD1787" s="65"/>
      <c r="DE1787" s="65"/>
      <c r="DF1787" s="65"/>
      <c r="DG1787" s="65"/>
      <c r="DH1787" s="65"/>
      <c r="DI1787" s="65"/>
      <c r="DJ1787" s="65"/>
      <c r="DK1787" s="65"/>
      <c r="DL1787" s="65"/>
      <c r="DM1787" s="65"/>
      <c r="DN1787" s="65"/>
      <c r="DO1787" s="65"/>
      <c r="DP1787" s="65"/>
      <c r="DQ1787" s="65"/>
      <c r="DR1787" s="65"/>
      <c r="DS1787" s="65"/>
      <c r="DT1787" s="65"/>
      <c r="DU1787" s="65"/>
      <c r="DV1787" s="65"/>
      <c r="DW1787" s="65"/>
      <c r="DX1787" s="65"/>
      <c r="DY1787" s="65"/>
      <c r="DZ1787" s="65"/>
      <c r="EA1787" s="65"/>
    </row>
    <row r="1788" spans="1:131" x14ac:dyDescent="0.25">
      <c r="A1788" s="65"/>
      <c r="B1788" s="65"/>
      <c r="C1788" s="65"/>
      <c r="D1788" s="65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65"/>
      <c r="X1788" s="65"/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  <c r="AL1788" s="65"/>
      <c r="AM1788" s="65"/>
      <c r="AN1788" s="65"/>
      <c r="AO1788" s="65"/>
      <c r="AP1788" s="65"/>
      <c r="AQ1788" s="65"/>
      <c r="AR1788" s="65"/>
      <c r="AS1788" s="65"/>
      <c r="AT1788" s="65"/>
      <c r="AU1788" s="65"/>
      <c r="AV1788" s="65"/>
      <c r="AW1788" s="65"/>
      <c r="AX1788" s="65"/>
      <c r="AY1788" s="65"/>
      <c r="AZ1788" s="65"/>
      <c r="BA1788" s="65"/>
      <c r="BB1788" s="65"/>
      <c r="BC1788" s="65"/>
      <c r="BD1788" s="65"/>
      <c r="BE1788" s="65"/>
      <c r="BF1788" s="65"/>
      <c r="BG1788" s="65"/>
      <c r="BH1788" s="65"/>
      <c r="BI1788" s="65"/>
      <c r="BJ1788" s="65"/>
      <c r="BK1788" s="65"/>
      <c r="BL1788" s="65"/>
      <c r="BM1788" s="65"/>
      <c r="BN1788" s="65"/>
      <c r="BO1788" s="65"/>
      <c r="BP1788" s="65"/>
      <c r="BQ1788" s="65"/>
      <c r="BR1788" s="65"/>
      <c r="BS1788" s="65"/>
      <c r="BT1788" s="65"/>
      <c r="BU1788" s="65"/>
      <c r="BV1788" s="65"/>
      <c r="BW1788" s="65"/>
      <c r="BX1788" s="65"/>
      <c r="BY1788" s="65"/>
      <c r="BZ1788" s="65"/>
      <c r="CA1788" s="65"/>
      <c r="CB1788" s="65"/>
      <c r="CC1788" s="65"/>
      <c r="CD1788" s="65"/>
      <c r="CE1788" s="65"/>
      <c r="CF1788" s="65"/>
      <c r="CG1788" s="65"/>
      <c r="CH1788" s="65"/>
      <c r="CI1788" s="65"/>
      <c r="CJ1788" s="65"/>
      <c r="CK1788" s="65"/>
      <c r="CL1788" s="65"/>
      <c r="CM1788" s="65"/>
      <c r="CN1788" s="65"/>
      <c r="CO1788" s="65"/>
      <c r="CP1788" s="65"/>
      <c r="CQ1788" s="65"/>
      <c r="CR1788" s="65"/>
      <c r="CS1788" s="65"/>
      <c r="CT1788" s="65"/>
      <c r="CU1788" s="65"/>
      <c r="CV1788" s="65"/>
      <c r="CW1788" s="65"/>
      <c r="CX1788" s="65"/>
      <c r="CY1788" s="65"/>
      <c r="CZ1788" s="65"/>
      <c r="DA1788" s="65"/>
      <c r="DB1788" s="65"/>
      <c r="DC1788" s="65"/>
      <c r="DD1788" s="65"/>
      <c r="DE1788" s="65"/>
      <c r="DF1788" s="65"/>
      <c r="DG1788" s="65"/>
      <c r="DH1788" s="65"/>
      <c r="DI1788" s="65"/>
      <c r="DJ1788" s="65"/>
      <c r="DK1788" s="65"/>
      <c r="DL1788" s="65"/>
      <c r="DM1788" s="65"/>
      <c r="DN1788" s="65"/>
      <c r="DO1788" s="65"/>
      <c r="DP1788" s="65"/>
      <c r="DQ1788" s="65"/>
      <c r="DR1788" s="65"/>
      <c r="DS1788" s="65"/>
      <c r="DT1788" s="65"/>
      <c r="DU1788" s="65"/>
      <c r="DV1788" s="65"/>
      <c r="DW1788" s="65"/>
      <c r="DX1788" s="65"/>
      <c r="DY1788" s="65"/>
      <c r="DZ1788" s="65"/>
      <c r="EA1788" s="65"/>
    </row>
    <row r="1789" spans="1:131" x14ac:dyDescent="0.25">
      <c r="A1789" s="65"/>
      <c r="B1789" s="65"/>
      <c r="C1789" s="65"/>
      <c r="D1789" s="65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65"/>
      <c r="X1789" s="65"/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  <c r="AL1789" s="65"/>
      <c r="AM1789" s="65"/>
      <c r="AN1789" s="65"/>
      <c r="AO1789" s="65"/>
      <c r="AP1789" s="65"/>
      <c r="AQ1789" s="65"/>
      <c r="AR1789" s="65"/>
      <c r="AS1789" s="65"/>
      <c r="AT1789" s="65"/>
      <c r="AU1789" s="65"/>
      <c r="AV1789" s="65"/>
      <c r="AW1789" s="65"/>
      <c r="AX1789" s="65"/>
      <c r="AY1789" s="65"/>
      <c r="AZ1789" s="65"/>
      <c r="BA1789" s="65"/>
      <c r="BB1789" s="65"/>
      <c r="BC1789" s="65"/>
      <c r="BD1789" s="65"/>
      <c r="BE1789" s="65"/>
      <c r="BF1789" s="65"/>
      <c r="BG1789" s="65"/>
      <c r="BH1789" s="65"/>
      <c r="BI1789" s="65"/>
      <c r="BJ1789" s="65"/>
      <c r="BK1789" s="65"/>
      <c r="BL1789" s="65"/>
      <c r="BM1789" s="65"/>
      <c r="BN1789" s="65"/>
      <c r="BO1789" s="65"/>
      <c r="BP1789" s="65"/>
      <c r="BQ1789" s="65"/>
      <c r="BR1789" s="65"/>
      <c r="BS1789" s="65"/>
      <c r="BT1789" s="65"/>
      <c r="BU1789" s="65"/>
      <c r="BV1789" s="65"/>
      <c r="BW1789" s="65"/>
      <c r="BX1789" s="65"/>
      <c r="BY1789" s="65"/>
      <c r="BZ1789" s="65"/>
      <c r="CA1789" s="65"/>
      <c r="CB1789" s="65"/>
      <c r="CC1789" s="65"/>
      <c r="CD1789" s="65"/>
      <c r="CE1789" s="65"/>
      <c r="CF1789" s="65"/>
      <c r="CG1789" s="65"/>
      <c r="CH1789" s="65"/>
      <c r="CI1789" s="65"/>
      <c r="CJ1789" s="65"/>
      <c r="CK1789" s="65"/>
      <c r="CL1789" s="65"/>
      <c r="CM1789" s="65"/>
      <c r="CN1789" s="65"/>
      <c r="CO1789" s="65"/>
      <c r="CP1789" s="65"/>
      <c r="CQ1789" s="65"/>
      <c r="CR1789" s="65"/>
      <c r="CS1789" s="65"/>
      <c r="CT1789" s="65"/>
      <c r="CU1789" s="65"/>
      <c r="CV1789" s="65"/>
      <c r="CW1789" s="65"/>
      <c r="CX1789" s="65"/>
      <c r="CY1789" s="65"/>
      <c r="CZ1789" s="65"/>
      <c r="DA1789" s="65"/>
      <c r="DB1789" s="65"/>
      <c r="DC1789" s="65"/>
      <c r="DD1789" s="65"/>
      <c r="DE1789" s="65"/>
      <c r="DF1789" s="65"/>
      <c r="DG1789" s="65"/>
      <c r="DH1789" s="65"/>
      <c r="DI1789" s="65"/>
      <c r="DJ1789" s="65"/>
      <c r="DK1789" s="65"/>
      <c r="DL1789" s="65"/>
      <c r="DM1789" s="65"/>
      <c r="DN1789" s="65"/>
      <c r="DO1789" s="65"/>
      <c r="DP1789" s="65"/>
      <c r="DQ1789" s="65"/>
      <c r="DR1789" s="65"/>
      <c r="DS1789" s="65"/>
      <c r="DT1789" s="65"/>
      <c r="DU1789" s="65"/>
      <c r="DV1789" s="65"/>
      <c r="DW1789" s="65"/>
      <c r="DX1789" s="65"/>
      <c r="DY1789" s="65"/>
      <c r="DZ1789" s="65"/>
      <c r="EA1789" s="65"/>
    </row>
    <row r="1790" spans="1:131" x14ac:dyDescent="0.25">
      <c r="A1790" s="65"/>
      <c r="B1790" s="65"/>
      <c r="C1790" s="65"/>
      <c r="D1790" s="65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65"/>
      <c r="X1790" s="65"/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  <c r="AL1790" s="65"/>
      <c r="AM1790" s="65"/>
      <c r="AN1790" s="65"/>
      <c r="AO1790" s="65"/>
      <c r="AP1790" s="65"/>
      <c r="AQ1790" s="65"/>
      <c r="AR1790" s="65"/>
      <c r="AS1790" s="65"/>
      <c r="AT1790" s="65"/>
      <c r="AU1790" s="65"/>
      <c r="AV1790" s="65"/>
      <c r="AW1790" s="65"/>
      <c r="AX1790" s="65"/>
      <c r="AY1790" s="65"/>
      <c r="AZ1790" s="65"/>
      <c r="BA1790" s="65"/>
      <c r="BB1790" s="65"/>
      <c r="BC1790" s="65"/>
      <c r="BD1790" s="65"/>
      <c r="BE1790" s="65"/>
      <c r="BF1790" s="65"/>
      <c r="BG1790" s="65"/>
      <c r="BH1790" s="65"/>
      <c r="BI1790" s="65"/>
      <c r="BJ1790" s="65"/>
      <c r="BK1790" s="65"/>
      <c r="BL1790" s="65"/>
      <c r="BM1790" s="65"/>
      <c r="BN1790" s="65"/>
      <c r="BO1790" s="65"/>
      <c r="BP1790" s="65"/>
      <c r="BQ1790" s="65"/>
      <c r="BR1790" s="65"/>
      <c r="BS1790" s="65"/>
      <c r="BT1790" s="65"/>
      <c r="BU1790" s="65"/>
      <c r="BV1790" s="65"/>
      <c r="BW1790" s="65"/>
      <c r="BX1790" s="65"/>
      <c r="BY1790" s="65"/>
      <c r="BZ1790" s="65"/>
      <c r="CA1790" s="65"/>
      <c r="CB1790" s="65"/>
      <c r="CC1790" s="65"/>
      <c r="CD1790" s="65"/>
      <c r="CE1790" s="65"/>
      <c r="CF1790" s="65"/>
      <c r="CG1790" s="65"/>
      <c r="CH1790" s="65"/>
      <c r="CI1790" s="65"/>
      <c r="CJ1790" s="65"/>
      <c r="CK1790" s="65"/>
      <c r="CL1790" s="65"/>
      <c r="CM1790" s="65"/>
      <c r="CN1790" s="65"/>
      <c r="CO1790" s="65"/>
      <c r="CP1790" s="65"/>
      <c r="CQ1790" s="65"/>
      <c r="CR1790" s="65"/>
      <c r="CS1790" s="65"/>
      <c r="CT1790" s="65"/>
      <c r="CU1790" s="65"/>
      <c r="CV1790" s="65"/>
      <c r="CW1790" s="65"/>
      <c r="CX1790" s="65"/>
      <c r="CY1790" s="65"/>
      <c r="CZ1790" s="65"/>
      <c r="DA1790" s="65"/>
      <c r="DB1790" s="65"/>
      <c r="DC1790" s="65"/>
      <c r="DD1790" s="65"/>
      <c r="DE1790" s="65"/>
      <c r="DF1790" s="65"/>
      <c r="DG1790" s="65"/>
      <c r="DH1790" s="65"/>
      <c r="DI1790" s="65"/>
      <c r="DJ1790" s="65"/>
      <c r="DK1790" s="65"/>
      <c r="DL1790" s="65"/>
      <c r="DM1790" s="65"/>
      <c r="DN1790" s="65"/>
      <c r="DO1790" s="65"/>
      <c r="DP1790" s="65"/>
      <c r="DQ1790" s="65"/>
      <c r="DR1790" s="65"/>
      <c r="DS1790" s="65"/>
      <c r="DT1790" s="65"/>
      <c r="DU1790" s="65"/>
      <c r="DV1790" s="65"/>
      <c r="DW1790" s="65"/>
      <c r="DX1790" s="65"/>
      <c r="DY1790" s="65"/>
      <c r="DZ1790" s="65"/>
      <c r="EA1790" s="65"/>
    </row>
    <row r="1791" spans="1:131" x14ac:dyDescent="0.25">
      <c r="A1791" s="65"/>
      <c r="B1791" s="65"/>
      <c r="C1791" s="65"/>
      <c r="D1791" s="65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65"/>
      <c r="X1791" s="65"/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  <c r="AL1791" s="65"/>
      <c r="AM1791" s="65"/>
      <c r="AN1791" s="65"/>
      <c r="AO1791" s="65"/>
      <c r="AP1791" s="65"/>
      <c r="AQ1791" s="65"/>
      <c r="AR1791" s="65"/>
      <c r="AS1791" s="65"/>
      <c r="AT1791" s="65"/>
      <c r="AU1791" s="65"/>
      <c r="AV1791" s="65"/>
      <c r="AW1791" s="65"/>
      <c r="AX1791" s="65"/>
      <c r="AY1791" s="65"/>
      <c r="AZ1791" s="65"/>
      <c r="BA1791" s="65"/>
      <c r="BB1791" s="65"/>
      <c r="BC1791" s="65"/>
      <c r="BD1791" s="65"/>
      <c r="BE1791" s="65"/>
      <c r="BF1791" s="65"/>
      <c r="BG1791" s="65"/>
      <c r="BH1791" s="65"/>
      <c r="BI1791" s="65"/>
      <c r="BJ1791" s="65"/>
      <c r="BK1791" s="65"/>
      <c r="BL1791" s="65"/>
      <c r="BM1791" s="65"/>
      <c r="BN1791" s="65"/>
      <c r="BO1791" s="65"/>
      <c r="BP1791" s="65"/>
      <c r="BQ1791" s="65"/>
      <c r="BR1791" s="65"/>
      <c r="BS1791" s="65"/>
      <c r="BT1791" s="65"/>
      <c r="BU1791" s="65"/>
      <c r="BV1791" s="65"/>
      <c r="BW1791" s="65"/>
      <c r="BX1791" s="65"/>
      <c r="BY1791" s="65"/>
      <c r="BZ1791" s="65"/>
      <c r="CA1791" s="65"/>
      <c r="CB1791" s="65"/>
      <c r="CC1791" s="65"/>
      <c r="CD1791" s="65"/>
      <c r="CE1791" s="65"/>
      <c r="CF1791" s="65"/>
      <c r="CG1791" s="65"/>
      <c r="CH1791" s="65"/>
      <c r="CI1791" s="65"/>
      <c r="CJ1791" s="65"/>
      <c r="CK1791" s="65"/>
      <c r="CL1791" s="65"/>
      <c r="CM1791" s="65"/>
      <c r="CN1791" s="65"/>
      <c r="CO1791" s="65"/>
      <c r="CP1791" s="65"/>
      <c r="CQ1791" s="65"/>
      <c r="CR1791" s="65"/>
      <c r="CS1791" s="65"/>
      <c r="CT1791" s="65"/>
      <c r="CU1791" s="65"/>
      <c r="CV1791" s="65"/>
      <c r="CW1791" s="65"/>
      <c r="CX1791" s="65"/>
      <c r="CY1791" s="65"/>
      <c r="CZ1791" s="65"/>
      <c r="DA1791" s="65"/>
      <c r="DB1791" s="65"/>
      <c r="DC1791" s="65"/>
      <c r="DD1791" s="65"/>
      <c r="DE1791" s="65"/>
      <c r="DF1791" s="65"/>
      <c r="DG1791" s="65"/>
      <c r="DH1791" s="65"/>
      <c r="DI1791" s="65"/>
      <c r="DJ1791" s="65"/>
      <c r="DK1791" s="65"/>
      <c r="DL1791" s="65"/>
      <c r="DM1791" s="65"/>
      <c r="DN1791" s="65"/>
      <c r="DO1791" s="65"/>
      <c r="DP1791" s="65"/>
      <c r="DQ1791" s="65"/>
      <c r="DR1791" s="65"/>
      <c r="DS1791" s="65"/>
      <c r="DT1791" s="65"/>
      <c r="DU1791" s="65"/>
      <c r="DV1791" s="65"/>
      <c r="DW1791" s="65"/>
      <c r="DX1791" s="65"/>
      <c r="DY1791" s="65"/>
      <c r="DZ1791" s="65"/>
      <c r="EA1791" s="65"/>
    </row>
    <row r="1792" spans="1:131" x14ac:dyDescent="0.25">
      <c r="A1792" s="65"/>
      <c r="B1792" s="65"/>
      <c r="C1792" s="65"/>
      <c r="D1792" s="65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65"/>
      <c r="X1792" s="65"/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  <c r="AL1792" s="65"/>
      <c r="AM1792" s="65"/>
      <c r="AN1792" s="65"/>
      <c r="AO1792" s="65"/>
      <c r="AP1792" s="65"/>
      <c r="AQ1792" s="65"/>
      <c r="AR1792" s="65"/>
      <c r="AS1792" s="65"/>
      <c r="AT1792" s="65"/>
      <c r="AU1792" s="65"/>
      <c r="AV1792" s="65"/>
      <c r="AW1792" s="65"/>
      <c r="AX1792" s="65"/>
      <c r="AY1792" s="65"/>
      <c r="AZ1792" s="65"/>
      <c r="BA1792" s="65"/>
      <c r="BB1792" s="65"/>
      <c r="BC1792" s="65"/>
      <c r="BD1792" s="65"/>
      <c r="BE1792" s="65"/>
      <c r="BF1792" s="65"/>
      <c r="BG1792" s="65"/>
      <c r="BH1792" s="65"/>
      <c r="BI1792" s="65"/>
      <c r="BJ1792" s="65"/>
      <c r="BK1792" s="65"/>
      <c r="BL1792" s="65"/>
      <c r="BM1792" s="65"/>
      <c r="BN1792" s="65"/>
      <c r="BO1792" s="65"/>
      <c r="BP1792" s="65"/>
      <c r="BQ1792" s="65"/>
      <c r="BR1792" s="65"/>
      <c r="BS1792" s="65"/>
      <c r="BT1792" s="65"/>
      <c r="BU1792" s="65"/>
      <c r="BV1792" s="65"/>
      <c r="BW1792" s="65"/>
      <c r="BX1792" s="65"/>
      <c r="BY1792" s="65"/>
      <c r="BZ1792" s="65"/>
      <c r="CA1792" s="65"/>
      <c r="CB1792" s="65"/>
      <c r="CC1792" s="65"/>
      <c r="CD1792" s="65"/>
      <c r="CE1792" s="65"/>
      <c r="CF1792" s="65"/>
      <c r="CG1792" s="65"/>
      <c r="CH1792" s="65"/>
      <c r="CI1792" s="65"/>
      <c r="CJ1792" s="65"/>
      <c r="CK1792" s="65"/>
      <c r="CL1792" s="65"/>
      <c r="CM1792" s="65"/>
      <c r="CN1792" s="65"/>
      <c r="CO1792" s="65"/>
      <c r="CP1792" s="65"/>
      <c r="CQ1792" s="65"/>
      <c r="CR1792" s="65"/>
      <c r="CS1792" s="65"/>
      <c r="CT1792" s="65"/>
      <c r="CU1792" s="65"/>
      <c r="CV1792" s="65"/>
      <c r="CW1792" s="65"/>
      <c r="CX1792" s="65"/>
      <c r="CY1792" s="65"/>
      <c r="CZ1792" s="65"/>
      <c r="DA1792" s="65"/>
      <c r="DB1792" s="65"/>
      <c r="DC1792" s="65"/>
      <c r="DD1792" s="65"/>
      <c r="DE1792" s="65"/>
      <c r="DF1792" s="65"/>
      <c r="DG1792" s="65"/>
      <c r="DH1792" s="65"/>
      <c r="DI1792" s="65"/>
      <c r="DJ1792" s="65"/>
      <c r="DK1792" s="65"/>
      <c r="DL1792" s="65"/>
      <c r="DM1792" s="65"/>
      <c r="DN1792" s="65"/>
      <c r="DO1792" s="65"/>
      <c r="DP1792" s="65"/>
      <c r="DQ1792" s="65"/>
      <c r="DR1792" s="65"/>
      <c r="DS1792" s="65"/>
      <c r="DT1792" s="65"/>
      <c r="DU1792" s="65"/>
      <c r="DV1792" s="65"/>
      <c r="DW1792" s="65"/>
      <c r="DX1792" s="65"/>
      <c r="DY1792" s="65"/>
      <c r="DZ1792" s="65"/>
      <c r="EA1792" s="65"/>
    </row>
    <row r="1793" spans="1:131" x14ac:dyDescent="0.25">
      <c r="A1793" s="65"/>
      <c r="B1793" s="65"/>
      <c r="C1793" s="65"/>
      <c r="D1793" s="65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65"/>
      <c r="X1793" s="65"/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  <c r="AL1793" s="65"/>
      <c r="AM1793" s="65"/>
      <c r="AN1793" s="65"/>
      <c r="AO1793" s="65"/>
      <c r="AP1793" s="65"/>
      <c r="AQ1793" s="65"/>
      <c r="AR1793" s="65"/>
      <c r="AS1793" s="65"/>
      <c r="AT1793" s="65"/>
      <c r="AU1793" s="65"/>
      <c r="AV1793" s="65"/>
      <c r="AW1793" s="65"/>
      <c r="AX1793" s="65"/>
      <c r="AY1793" s="65"/>
      <c r="AZ1793" s="65"/>
      <c r="BA1793" s="65"/>
      <c r="BB1793" s="65"/>
      <c r="BC1793" s="65"/>
      <c r="BD1793" s="65"/>
      <c r="BE1793" s="65"/>
      <c r="BF1793" s="65"/>
      <c r="BG1793" s="65"/>
      <c r="BH1793" s="65"/>
      <c r="BI1793" s="65"/>
      <c r="BJ1793" s="65"/>
      <c r="BK1793" s="65"/>
      <c r="BL1793" s="65"/>
      <c r="BM1793" s="65"/>
      <c r="BN1793" s="65"/>
      <c r="BO1793" s="65"/>
      <c r="BP1793" s="65"/>
      <c r="BQ1793" s="65"/>
      <c r="BR1793" s="65"/>
      <c r="BS1793" s="65"/>
      <c r="BT1793" s="65"/>
      <c r="BU1793" s="65"/>
      <c r="BV1793" s="65"/>
      <c r="BW1793" s="65"/>
      <c r="BX1793" s="65"/>
      <c r="BY1793" s="65"/>
      <c r="BZ1793" s="65"/>
      <c r="CA1793" s="65"/>
      <c r="CB1793" s="65"/>
      <c r="CC1793" s="65"/>
      <c r="CD1793" s="65"/>
      <c r="CE1793" s="65"/>
      <c r="CF1793" s="65"/>
      <c r="CG1793" s="65"/>
      <c r="CH1793" s="65"/>
      <c r="CI1793" s="65"/>
      <c r="CJ1793" s="65"/>
      <c r="CK1793" s="65"/>
      <c r="CL1793" s="65"/>
      <c r="CM1793" s="65"/>
      <c r="CN1793" s="65"/>
      <c r="CO1793" s="65"/>
      <c r="CP1793" s="65"/>
      <c r="CQ1793" s="65"/>
      <c r="CR1793" s="65"/>
      <c r="CS1793" s="65"/>
      <c r="CT1793" s="65"/>
      <c r="CU1793" s="65"/>
      <c r="CV1793" s="65"/>
      <c r="CW1793" s="65"/>
      <c r="CX1793" s="65"/>
      <c r="CY1793" s="65"/>
      <c r="CZ1793" s="65"/>
      <c r="DA1793" s="65"/>
      <c r="DB1793" s="65"/>
      <c r="DC1793" s="65"/>
      <c r="DD1793" s="65"/>
      <c r="DE1793" s="65"/>
      <c r="DF1793" s="65"/>
      <c r="DG1793" s="65"/>
      <c r="DH1793" s="65"/>
      <c r="DI1793" s="65"/>
      <c r="DJ1793" s="65"/>
      <c r="DK1793" s="65"/>
      <c r="DL1793" s="65"/>
      <c r="DM1793" s="65"/>
      <c r="DN1793" s="65"/>
      <c r="DO1793" s="65"/>
      <c r="DP1793" s="65"/>
      <c r="DQ1793" s="65"/>
      <c r="DR1793" s="65"/>
      <c r="DS1793" s="65"/>
      <c r="DT1793" s="65"/>
      <c r="DU1793" s="65"/>
      <c r="DV1793" s="65"/>
      <c r="DW1793" s="65"/>
      <c r="DX1793" s="65"/>
      <c r="DY1793" s="65"/>
      <c r="DZ1793" s="65"/>
      <c r="EA1793" s="65"/>
    </row>
    <row r="1794" spans="1:131" x14ac:dyDescent="0.25">
      <c r="A1794" s="65"/>
      <c r="B1794" s="65"/>
      <c r="C1794" s="65"/>
      <c r="D1794" s="65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65"/>
      <c r="X1794" s="65"/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  <c r="AL1794" s="65"/>
      <c r="AM1794" s="65"/>
      <c r="AN1794" s="65"/>
      <c r="AO1794" s="65"/>
      <c r="AP1794" s="65"/>
      <c r="AQ1794" s="65"/>
      <c r="AR1794" s="65"/>
      <c r="AS1794" s="65"/>
      <c r="AT1794" s="65"/>
      <c r="AU1794" s="65"/>
      <c r="AV1794" s="65"/>
      <c r="AW1794" s="65"/>
      <c r="AX1794" s="65"/>
      <c r="AY1794" s="65"/>
      <c r="AZ1794" s="65"/>
      <c r="BA1794" s="65"/>
      <c r="BB1794" s="65"/>
      <c r="BC1794" s="65"/>
      <c r="BD1794" s="65"/>
      <c r="BE1794" s="65"/>
      <c r="BF1794" s="65"/>
      <c r="BG1794" s="65"/>
      <c r="BH1794" s="65"/>
      <c r="BI1794" s="65"/>
      <c r="BJ1794" s="65"/>
      <c r="BK1794" s="65"/>
      <c r="BL1794" s="65"/>
      <c r="BM1794" s="65"/>
      <c r="BN1794" s="65"/>
      <c r="BO1794" s="65"/>
      <c r="BP1794" s="65"/>
      <c r="BQ1794" s="65"/>
      <c r="BR1794" s="65"/>
      <c r="BS1794" s="65"/>
      <c r="BT1794" s="65"/>
      <c r="BU1794" s="65"/>
      <c r="BV1794" s="65"/>
      <c r="BW1794" s="65"/>
      <c r="BX1794" s="65"/>
      <c r="BY1794" s="65"/>
      <c r="BZ1794" s="65"/>
      <c r="CA1794" s="65"/>
      <c r="CB1794" s="65"/>
      <c r="CC1794" s="65"/>
      <c r="CD1794" s="65"/>
      <c r="CE1794" s="65"/>
      <c r="CF1794" s="65"/>
      <c r="CG1794" s="65"/>
      <c r="CH1794" s="65"/>
      <c r="CI1794" s="65"/>
      <c r="CJ1794" s="65"/>
      <c r="CK1794" s="65"/>
      <c r="CL1794" s="65"/>
      <c r="CM1794" s="65"/>
      <c r="CN1794" s="65"/>
      <c r="CO1794" s="65"/>
      <c r="CP1794" s="65"/>
      <c r="CQ1794" s="65"/>
      <c r="CR1794" s="65"/>
      <c r="CS1794" s="65"/>
      <c r="CT1794" s="65"/>
      <c r="CU1794" s="65"/>
      <c r="CV1794" s="65"/>
      <c r="CW1794" s="65"/>
      <c r="CX1794" s="65"/>
      <c r="CY1794" s="65"/>
      <c r="CZ1794" s="65"/>
      <c r="DA1794" s="65"/>
      <c r="DB1794" s="65"/>
      <c r="DC1794" s="65"/>
      <c r="DD1794" s="65"/>
      <c r="DE1794" s="65"/>
      <c r="DF1794" s="65"/>
      <c r="DG1794" s="65"/>
      <c r="DH1794" s="65"/>
      <c r="DI1794" s="65"/>
      <c r="DJ1794" s="65"/>
      <c r="DK1794" s="65"/>
      <c r="DL1794" s="65"/>
      <c r="DM1794" s="65"/>
      <c r="DN1794" s="65"/>
      <c r="DO1794" s="65"/>
      <c r="DP1794" s="65"/>
      <c r="DQ1794" s="65"/>
      <c r="DR1794" s="65"/>
      <c r="DS1794" s="65"/>
      <c r="DT1794" s="65"/>
      <c r="DU1794" s="65"/>
      <c r="DV1794" s="65"/>
      <c r="DW1794" s="65"/>
      <c r="DX1794" s="65"/>
      <c r="DY1794" s="65"/>
      <c r="DZ1794" s="65"/>
      <c r="EA1794" s="65"/>
    </row>
    <row r="1795" spans="1:131" x14ac:dyDescent="0.25">
      <c r="A1795" s="65"/>
      <c r="B1795" s="65"/>
      <c r="C1795" s="65"/>
      <c r="D1795" s="65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65"/>
      <c r="X1795" s="65"/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  <c r="AL1795" s="65"/>
      <c r="AM1795" s="65"/>
      <c r="AN1795" s="65"/>
      <c r="AO1795" s="65"/>
      <c r="AP1795" s="65"/>
      <c r="AQ1795" s="65"/>
      <c r="AR1795" s="65"/>
      <c r="AS1795" s="65"/>
      <c r="AT1795" s="65"/>
      <c r="AU1795" s="65"/>
      <c r="AV1795" s="65"/>
      <c r="AW1795" s="65"/>
      <c r="AX1795" s="65"/>
      <c r="AY1795" s="65"/>
      <c r="AZ1795" s="65"/>
      <c r="BA1795" s="65"/>
      <c r="BB1795" s="65"/>
      <c r="BC1795" s="65"/>
      <c r="BD1795" s="65"/>
      <c r="BE1795" s="65"/>
      <c r="BF1795" s="65"/>
      <c r="BG1795" s="65"/>
      <c r="BH1795" s="65"/>
      <c r="BI1795" s="65"/>
      <c r="BJ1795" s="65"/>
      <c r="BK1795" s="65"/>
      <c r="BL1795" s="65"/>
      <c r="BM1795" s="65"/>
      <c r="BN1795" s="65"/>
      <c r="BO1795" s="65"/>
      <c r="BP1795" s="65"/>
      <c r="BQ1795" s="65"/>
      <c r="BR1795" s="65"/>
      <c r="BS1795" s="65"/>
      <c r="BT1795" s="65"/>
      <c r="BU1795" s="65"/>
      <c r="BV1795" s="65"/>
      <c r="BW1795" s="65"/>
      <c r="BX1795" s="65"/>
      <c r="BY1795" s="65"/>
      <c r="BZ1795" s="65"/>
      <c r="CA1795" s="65"/>
      <c r="CB1795" s="65"/>
      <c r="CC1795" s="65"/>
      <c r="CD1795" s="65"/>
      <c r="CE1795" s="65"/>
      <c r="CF1795" s="65"/>
      <c r="CG1795" s="65"/>
      <c r="CH1795" s="65"/>
      <c r="CI1795" s="65"/>
      <c r="CJ1795" s="65"/>
      <c r="CK1795" s="65"/>
      <c r="CL1795" s="65"/>
      <c r="CM1795" s="65"/>
      <c r="CN1795" s="65"/>
      <c r="CO1795" s="65"/>
      <c r="CP1795" s="65"/>
      <c r="CQ1795" s="65"/>
      <c r="CR1795" s="65"/>
      <c r="CS1795" s="65"/>
      <c r="CT1795" s="65"/>
      <c r="CU1795" s="65"/>
      <c r="CV1795" s="65"/>
      <c r="CW1795" s="65"/>
      <c r="CX1795" s="65"/>
      <c r="CY1795" s="65"/>
      <c r="CZ1795" s="65"/>
      <c r="DA1795" s="65"/>
      <c r="DB1795" s="65"/>
      <c r="DC1795" s="65"/>
      <c r="DD1795" s="65"/>
      <c r="DE1795" s="65"/>
      <c r="DF1795" s="65"/>
      <c r="DG1795" s="65"/>
      <c r="DH1795" s="65"/>
      <c r="DI1795" s="65"/>
      <c r="DJ1795" s="65"/>
      <c r="DK1795" s="65"/>
      <c r="DL1795" s="65"/>
      <c r="DM1795" s="65"/>
      <c r="DN1795" s="65"/>
      <c r="DO1795" s="65"/>
      <c r="DP1795" s="65"/>
      <c r="DQ1795" s="65"/>
      <c r="DR1795" s="65"/>
      <c r="DS1795" s="65"/>
      <c r="DT1795" s="65"/>
      <c r="DU1795" s="65"/>
      <c r="DV1795" s="65"/>
      <c r="DW1795" s="65"/>
      <c r="DX1795" s="65"/>
      <c r="DY1795" s="65"/>
      <c r="DZ1795" s="65"/>
      <c r="EA1795" s="65"/>
    </row>
    <row r="1796" spans="1:131" x14ac:dyDescent="0.25">
      <c r="A1796" s="65"/>
      <c r="B1796" s="65"/>
      <c r="C1796" s="65"/>
      <c r="D1796" s="65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65"/>
      <c r="X1796" s="65"/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  <c r="AL1796" s="65"/>
      <c r="AM1796" s="65"/>
      <c r="AN1796" s="65"/>
      <c r="AO1796" s="65"/>
      <c r="AP1796" s="65"/>
      <c r="AQ1796" s="65"/>
      <c r="AR1796" s="65"/>
      <c r="AS1796" s="65"/>
      <c r="AT1796" s="65"/>
      <c r="AU1796" s="65"/>
      <c r="AV1796" s="65"/>
      <c r="AW1796" s="65"/>
      <c r="AX1796" s="65"/>
      <c r="AY1796" s="65"/>
      <c r="AZ1796" s="65"/>
      <c r="BA1796" s="65"/>
      <c r="BB1796" s="65"/>
      <c r="BC1796" s="65"/>
      <c r="BD1796" s="65"/>
      <c r="BE1796" s="65"/>
      <c r="BF1796" s="65"/>
      <c r="BG1796" s="65"/>
      <c r="BH1796" s="65"/>
      <c r="BI1796" s="65"/>
      <c r="BJ1796" s="65"/>
      <c r="BK1796" s="65"/>
      <c r="BL1796" s="65"/>
      <c r="BM1796" s="65"/>
      <c r="BN1796" s="65"/>
      <c r="BO1796" s="65"/>
      <c r="BP1796" s="65"/>
      <c r="BQ1796" s="65"/>
      <c r="BR1796" s="65"/>
      <c r="BS1796" s="65"/>
      <c r="BT1796" s="65"/>
      <c r="BU1796" s="65"/>
      <c r="BV1796" s="65"/>
      <c r="BW1796" s="65"/>
      <c r="BX1796" s="65"/>
      <c r="BY1796" s="65"/>
      <c r="BZ1796" s="65"/>
      <c r="CA1796" s="65"/>
      <c r="CB1796" s="65"/>
      <c r="CC1796" s="65"/>
      <c r="CD1796" s="65"/>
      <c r="CE1796" s="65"/>
      <c r="CF1796" s="65"/>
      <c r="CG1796" s="65"/>
      <c r="CH1796" s="65"/>
      <c r="CI1796" s="65"/>
      <c r="CJ1796" s="65"/>
      <c r="CK1796" s="65"/>
      <c r="CL1796" s="65"/>
      <c r="CM1796" s="65"/>
      <c r="CN1796" s="65"/>
      <c r="CO1796" s="65"/>
      <c r="CP1796" s="65"/>
      <c r="CQ1796" s="65"/>
      <c r="CR1796" s="65"/>
      <c r="CS1796" s="65"/>
      <c r="CT1796" s="65"/>
      <c r="CU1796" s="65"/>
      <c r="CV1796" s="65"/>
      <c r="CW1796" s="65"/>
      <c r="CX1796" s="65"/>
      <c r="CY1796" s="65"/>
      <c r="CZ1796" s="65"/>
      <c r="DA1796" s="65"/>
      <c r="DB1796" s="65"/>
      <c r="DC1796" s="65"/>
      <c r="DD1796" s="65"/>
      <c r="DE1796" s="65"/>
      <c r="DF1796" s="65"/>
      <c r="DG1796" s="65"/>
      <c r="DH1796" s="65"/>
      <c r="DI1796" s="65"/>
      <c r="DJ1796" s="65"/>
      <c r="DK1796" s="65"/>
      <c r="DL1796" s="65"/>
      <c r="DM1796" s="65"/>
      <c r="DN1796" s="65"/>
      <c r="DO1796" s="65"/>
      <c r="DP1796" s="65"/>
      <c r="DQ1796" s="65"/>
      <c r="DR1796" s="65"/>
      <c r="DS1796" s="65"/>
      <c r="DT1796" s="65"/>
      <c r="DU1796" s="65"/>
      <c r="DV1796" s="65"/>
      <c r="DW1796" s="65"/>
      <c r="DX1796" s="65"/>
      <c r="DY1796" s="65"/>
      <c r="DZ1796" s="65"/>
      <c r="EA1796" s="65"/>
    </row>
    <row r="1797" spans="1:131" x14ac:dyDescent="0.25">
      <c r="A1797" s="65"/>
      <c r="B1797" s="65"/>
      <c r="C1797" s="65"/>
      <c r="D1797" s="65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65"/>
      <c r="X1797" s="65"/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  <c r="AL1797" s="65"/>
      <c r="AM1797" s="65"/>
      <c r="AN1797" s="65"/>
      <c r="AO1797" s="65"/>
      <c r="AP1797" s="65"/>
      <c r="AQ1797" s="65"/>
      <c r="AR1797" s="65"/>
      <c r="AS1797" s="65"/>
      <c r="AT1797" s="65"/>
      <c r="AU1797" s="65"/>
      <c r="AV1797" s="65"/>
      <c r="AW1797" s="65"/>
      <c r="AX1797" s="65"/>
      <c r="AY1797" s="65"/>
      <c r="AZ1797" s="65"/>
      <c r="BA1797" s="65"/>
      <c r="BB1797" s="65"/>
      <c r="BC1797" s="65"/>
      <c r="BD1797" s="65"/>
      <c r="BE1797" s="65"/>
      <c r="BF1797" s="65"/>
      <c r="BG1797" s="65"/>
      <c r="BH1797" s="65"/>
      <c r="BI1797" s="65"/>
      <c r="BJ1797" s="65"/>
      <c r="BK1797" s="65"/>
      <c r="BL1797" s="65"/>
      <c r="BM1797" s="65"/>
      <c r="BN1797" s="65"/>
      <c r="BO1797" s="65"/>
      <c r="BP1797" s="65"/>
      <c r="BQ1797" s="65"/>
      <c r="BR1797" s="65"/>
      <c r="BS1797" s="65"/>
      <c r="BT1797" s="65"/>
      <c r="BU1797" s="65"/>
      <c r="BV1797" s="65"/>
      <c r="BW1797" s="65"/>
      <c r="BX1797" s="65"/>
      <c r="BY1797" s="65"/>
      <c r="BZ1797" s="65"/>
      <c r="CA1797" s="65"/>
      <c r="CB1797" s="65"/>
      <c r="CC1797" s="65"/>
      <c r="CD1797" s="65"/>
      <c r="CE1797" s="65"/>
      <c r="CF1797" s="65"/>
      <c r="CG1797" s="65"/>
      <c r="CH1797" s="65"/>
      <c r="CI1797" s="65"/>
      <c r="CJ1797" s="65"/>
      <c r="CK1797" s="65"/>
      <c r="CL1797" s="65"/>
      <c r="CM1797" s="65"/>
      <c r="CN1797" s="65"/>
      <c r="CO1797" s="65"/>
      <c r="CP1797" s="65"/>
      <c r="CQ1797" s="65"/>
      <c r="CR1797" s="65"/>
      <c r="CS1797" s="65"/>
      <c r="CT1797" s="65"/>
      <c r="CU1797" s="65"/>
      <c r="CV1797" s="65"/>
      <c r="CW1797" s="65"/>
      <c r="CX1797" s="65"/>
      <c r="CY1797" s="65"/>
      <c r="CZ1797" s="65"/>
      <c r="DA1797" s="65"/>
      <c r="DB1797" s="65"/>
      <c r="DC1797" s="65"/>
      <c r="DD1797" s="65"/>
      <c r="DE1797" s="65"/>
      <c r="DF1797" s="65"/>
      <c r="DG1797" s="65"/>
      <c r="DH1797" s="65"/>
      <c r="DI1797" s="65"/>
      <c r="DJ1797" s="65"/>
      <c r="DK1797" s="65"/>
      <c r="DL1797" s="65"/>
      <c r="DM1797" s="65"/>
      <c r="DN1797" s="65"/>
      <c r="DO1797" s="65"/>
      <c r="DP1797" s="65"/>
      <c r="DQ1797" s="65"/>
      <c r="DR1797" s="65"/>
      <c r="DS1797" s="65"/>
      <c r="DT1797" s="65"/>
      <c r="DU1797" s="65"/>
      <c r="DV1797" s="65"/>
      <c r="DW1797" s="65"/>
      <c r="DX1797" s="65"/>
      <c r="DY1797" s="65"/>
      <c r="DZ1797" s="65"/>
      <c r="EA1797" s="65"/>
    </row>
    <row r="1798" spans="1:131" x14ac:dyDescent="0.25">
      <c r="A1798" s="65"/>
      <c r="B1798" s="65"/>
      <c r="C1798" s="65"/>
      <c r="D1798" s="65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65"/>
      <c r="X1798" s="65"/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  <c r="AL1798" s="65"/>
      <c r="AM1798" s="65"/>
      <c r="AN1798" s="65"/>
      <c r="AO1798" s="65"/>
      <c r="AP1798" s="65"/>
      <c r="AQ1798" s="65"/>
      <c r="AR1798" s="65"/>
      <c r="AS1798" s="65"/>
      <c r="AT1798" s="65"/>
      <c r="AU1798" s="65"/>
      <c r="AV1798" s="65"/>
      <c r="AW1798" s="65"/>
      <c r="AX1798" s="65"/>
      <c r="AY1798" s="65"/>
      <c r="AZ1798" s="65"/>
      <c r="BA1798" s="65"/>
      <c r="BB1798" s="65"/>
      <c r="BC1798" s="65"/>
      <c r="BD1798" s="65"/>
      <c r="BE1798" s="65"/>
      <c r="BF1798" s="65"/>
      <c r="BG1798" s="65"/>
      <c r="BH1798" s="65"/>
      <c r="BI1798" s="65"/>
      <c r="BJ1798" s="65"/>
      <c r="BK1798" s="65"/>
      <c r="BL1798" s="65"/>
      <c r="BM1798" s="65"/>
      <c r="BN1798" s="65"/>
      <c r="BO1798" s="65"/>
      <c r="BP1798" s="65"/>
      <c r="BQ1798" s="65"/>
      <c r="BR1798" s="65"/>
      <c r="BS1798" s="65"/>
      <c r="BT1798" s="65"/>
      <c r="BU1798" s="65"/>
      <c r="BV1798" s="65"/>
      <c r="BW1798" s="65"/>
      <c r="BX1798" s="65"/>
      <c r="BY1798" s="65"/>
      <c r="BZ1798" s="65"/>
      <c r="CA1798" s="65"/>
      <c r="CB1798" s="65"/>
      <c r="CC1798" s="65"/>
      <c r="CD1798" s="65"/>
      <c r="CE1798" s="65"/>
      <c r="CF1798" s="65"/>
      <c r="CG1798" s="65"/>
      <c r="CH1798" s="65"/>
      <c r="CI1798" s="65"/>
      <c r="CJ1798" s="65"/>
      <c r="CK1798" s="65"/>
      <c r="CL1798" s="65"/>
      <c r="CM1798" s="65"/>
      <c r="CN1798" s="65"/>
      <c r="CO1798" s="65"/>
      <c r="CP1798" s="65"/>
      <c r="CQ1798" s="65"/>
      <c r="CR1798" s="65"/>
      <c r="CS1798" s="65"/>
      <c r="CT1798" s="65"/>
      <c r="CU1798" s="65"/>
      <c r="CV1798" s="65"/>
      <c r="CW1798" s="65"/>
      <c r="CX1798" s="65"/>
      <c r="CY1798" s="65"/>
      <c r="CZ1798" s="65"/>
      <c r="DA1798" s="65"/>
      <c r="DB1798" s="65"/>
      <c r="DC1798" s="65"/>
      <c r="DD1798" s="65"/>
      <c r="DE1798" s="65"/>
      <c r="DF1798" s="65"/>
      <c r="DG1798" s="65"/>
      <c r="DH1798" s="65"/>
      <c r="DI1798" s="65"/>
      <c r="DJ1798" s="65"/>
      <c r="DK1798" s="65"/>
      <c r="DL1798" s="65"/>
      <c r="DM1798" s="65"/>
      <c r="DN1798" s="65"/>
      <c r="DO1798" s="65"/>
      <c r="DP1798" s="65"/>
      <c r="DQ1798" s="65"/>
      <c r="DR1798" s="65"/>
      <c r="DS1798" s="65"/>
      <c r="DT1798" s="65"/>
      <c r="DU1798" s="65"/>
      <c r="DV1798" s="65"/>
      <c r="DW1798" s="65"/>
      <c r="DX1798" s="65"/>
      <c r="DY1798" s="65"/>
      <c r="DZ1798" s="65"/>
      <c r="EA1798" s="65"/>
    </row>
    <row r="1799" spans="1:131" x14ac:dyDescent="0.25">
      <c r="A1799" s="65"/>
      <c r="B1799" s="65"/>
      <c r="C1799" s="65"/>
      <c r="D1799" s="65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65"/>
      <c r="X1799" s="65"/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  <c r="AL1799" s="65"/>
      <c r="AM1799" s="65"/>
      <c r="AN1799" s="65"/>
      <c r="AO1799" s="65"/>
      <c r="AP1799" s="65"/>
      <c r="AQ1799" s="65"/>
      <c r="AR1799" s="65"/>
      <c r="AS1799" s="65"/>
      <c r="AT1799" s="65"/>
      <c r="AU1799" s="65"/>
      <c r="AV1799" s="65"/>
      <c r="AW1799" s="65"/>
      <c r="AX1799" s="65"/>
      <c r="AY1799" s="65"/>
      <c r="AZ1799" s="65"/>
      <c r="BA1799" s="65"/>
      <c r="BB1799" s="65"/>
      <c r="BC1799" s="65"/>
      <c r="BD1799" s="65"/>
      <c r="BE1799" s="65"/>
      <c r="BF1799" s="65"/>
      <c r="BG1799" s="65"/>
      <c r="BH1799" s="65"/>
      <c r="BI1799" s="65"/>
      <c r="BJ1799" s="65"/>
      <c r="BK1799" s="65"/>
      <c r="BL1799" s="65"/>
      <c r="BM1799" s="65"/>
      <c r="BN1799" s="65"/>
      <c r="BO1799" s="65"/>
      <c r="BP1799" s="65"/>
      <c r="BQ1799" s="65"/>
      <c r="BR1799" s="65"/>
      <c r="BS1799" s="65"/>
      <c r="BT1799" s="65"/>
      <c r="BU1799" s="65"/>
      <c r="BV1799" s="65"/>
      <c r="BW1799" s="65"/>
      <c r="BX1799" s="65"/>
      <c r="BY1799" s="65"/>
      <c r="BZ1799" s="65"/>
      <c r="CA1799" s="65"/>
      <c r="CB1799" s="65"/>
      <c r="CC1799" s="65"/>
      <c r="CD1799" s="65"/>
      <c r="CE1799" s="65"/>
      <c r="CF1799" s="65"/>
      <c r="CG1799" s="65"/>
      <c r="CH1799" s="65"/>
      <c r="CI1799" s="65"/>
      <c r="CJ1799" s="65"/>
      <c r="CK1799" s="65"/>
      <c r="CL1799" s="65"/>
      <c r="CM1799" s="65"/>
      <c r="CN1799" s="65"/>
      <c r="CO1799" s="65"/>
      <c r="CP1799" s="65"/>
      <c r="CQ1799" s="65"/>
      <c r="CR1799" s="65"/>
      <c r="CS1799" s="65"/>
      <c r="CT1799" s="65"/>
      <c r="CU1799" s="65"/>
      <c r="CV1799" s="65"/>
      <c r="CW1799" s="65"/>
      <c r="CX1799" s="65"/>
      <c r="CY1799" s="65"/>
      <c r="CZ1799" s="65"/>
      <c r="DA1799" s="65"/>
      <c r="DB1799" s="65"/>
      <c r="DC1799" s="65"/>
      <c r="DD1799" s="65"/>
      <c r="DE1799" s="65"/>
      <c r="DF1799" s="65"/>
      <c r="DG1799" s="65"/>
      <c r="DH1799" s="65"/>
      <c r="DI1799" s="65"/>
      <c r="DJ1799" s="65"/>
      <c r="DK1799" s="65"/>
      <c r="DL1799" s="65"/>
      <c r="DM1799" s="65"/>
      <c r="DN1799" s="65"/>
      <c r="DO1799" s="65"/>
      <c r="DP1799" s="65"/>
      <c r="DQ1799" s="65"/>
      <c r="DR1799" s="65"/>
      <c r="DS1799" s="65"/>
      <c r="DT1799" s="65"/>
      <c r="DU1799" s="65"/>
      <c r="DV1799" s="65"/>
      <c r="DW1799" s="65"/>
      <c r="DX1799" s="65"/>
      <c r="DY1799" s="65"/>
      <c r="DZ1799" s="65"/>
      <c r="EA1799" s="65"/>
    </row>
    <row r="1800" spans="1:131" x14ac:dyDescent="0.25">
      <c r="A1800" s="65"/>
      <c r="B1800" s="65"/>
      <c r="C1800" s="65"/>
      <c r="D1800" s="65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65"/>
      <c r="X1800" s="65"/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  <c r="AL1800" s="65"/>
      <c r="AM1800" s="65"/>
      <c r="AN1800" s="65"/>
      <c r="AO1800" s="65"/>
      <c r="AP1800" s="65"/>
      <c r="AQ1800" s="65"/>
      <c r="AR1800" s="65"/>
      <c r="AS1800" s="65"/>
      <c r="AT1800" s="65"/>
      <c r="AU1800" s="65"/>
      <c r="AV1800" s="65"/>
      <c r="AW1800" s="65"/>
      <c r="AX1800" s="65"/>
      <c r="AY1800" s="65"/>
      <c r="AZ1800" s="65"/>
      <c r="BA1800" s="65"/>
      <c r="BB1800" s="65"/>
      <c r="BC1800" s="65"/>
      <c r="BD1800" s="65"/>
      <c r="BE1800" s="65"/>
      <c r="BF1800" s="65"/>
      <c r="BG1800" s="65"/>
      <c r="BH1800" s="65"/>
      <c r="BI1800" s="65"/>
      <c r="BJ1800" s="65"/>
      <c r="BK1800" s="65"/>
      <c r="BL1800" s="65"/>
      <c r="BM1800" s="65"/>
      <c r="BN1800" s="65"/>
      <c r="BO1800" s="65"/>
      <c r="BP1800" s="65"/>
      <c r="BQ1800" s="65"/>
      <c r="BR1800" s="65"/>
      <c r="BS1800" s="65"/>
      <c r="BT1800" s="65"/>
      <c r="BU1800" s="65"/>
      <c r="BV1800" s="65"/>
      <c r="BW1800" s="65"/>
      <c r="BX1800" s="65"/>
      <c r="BY1800" s="65"/>
      <c r="BZ1800" s="65"/>
      <c r="CA1800" s="65"/>
      <c r="CB1800" s="65"/>
      <c r="CC1800" s="65"/>
      <c r="CD1800" s="65"/>
      <c r="CE1800" s="65"/>
      <c r="CF1800" s="65"/>
      <c r="CG1800" s="65"/>
      <c r="CH1800" s="65"/>
      <c r="CI1800" s="65"/>
      <c r="CJ1800" s="65"/>
      <c r="CK1800" s="65"/>
      <c r="CL1800" s="65"/>
      <c r="CM1800" s="65"/>
      <c r="CN1800" s="65"/>
      <c r="CO1800" s="65"/>
      <c r="CP1800" s="65"/>
      <c r="CQ1800" s="65"/>
      <c r="CR1800" s="65"/>
      <c r="CS1800" s="65"/>
      <c r="CT1800" s="65"/>
      <c r="CU1800" s="65"/>
      <c r="CV1800" s="65"/>
      <c r="CW1800" s="65"/>
      <c r="CX1800" s="65"/>
      <c r="CY1800" s="65"/>
      <c r="CZ1800" s="65"/>
      <c r="DA1800" s="65"/>
      <c r="DB1800" s="65"/>
      <c r="DC1800" s="65"/>
      <c r="DD1800" s="65"/>
      <c r="DE1800" s="65"/>
      <c r="DF1800" s="65"/>
      <c r="DG1800" s="65"/>
      <c r="DH1800" s="65"/>
      <c r="DI1800" s="65"/>
      <c r="DJ1800" s="65"/>
      <c r="DK1800" s="65"/>
      <c r="DL1800" s="65"/>
      <c r="DM1800" s="65"/>
      <c r="DN1800" s="65"/>
      <c r="DO1800" s="65"/>
      <c r="DP1800" s="65"/>
      <c r="DQ1800" s="65"/>
      <c r="DR1800" s="65"/>
      <c r="DS1800" s="65"/>
      <c r="DT1800" s="65"/>
      <c r="DU1800" s="65"/>
      <c r="DV1800" s="65"/>
      <c r="DW1800" s="65"/>
      <c r="DX1800" s="65"/>
      <c r="DY1800" s="65"/>
      <c r="DZ1800" s="65"/>
      <c r="EA1800" s="65"/>
    </row>
    <row r="1801" spans="1:131" x14ac:dyDescent="0.25">
      <c r="A1801" s="65"/>
      <c r="B1801" s="65"/>
      <c r="C1801" s="65"/>
      <c r="D1801" s="65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65"/>
      <c r="X1801" s="65"/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  <c r="AL1801" s="65"/>
      <c r="AM1801" s="65"/>
      <c r="AN1801" s="65"/>
      <c r="AO1801" s="65"/>
      <c r="AP1801" s="65"/>
      <c r="AQ1801" s="65"/>
      <c r="AR1801" s="65"/>
      <c r="AS1801" s="65"/>
      <c r="AT1801" s="65"/>
      <c r="AU1801" s="65"/>
      <c r="AV1801" s="65"/>
      <c r="AW1801" s="65"/>
      <c r="AX1801" s="65"/>
      <c r="AY1801" s="65"/>
      <c r="AZ1801" s="65"/>
      <c r="BA1801" s="65"/>
      <c r="BB1801" s="65"/>
      <c r="BC1801" s="65"/>
      <c r="BD1801" s="65"/>
      <c r="BE1801" s="65"/>
      <c r="BF1801" s="65"/>
      <c r="BG1801" s="65"/>
      <c r="BH1801" s="65"/>
      <c r="BI1801" s="65"/>
      <c r="BJ1801" s="65"/>
      <c r="BK1801" s="65"/>
      <c r="BL1801" s="65"/>
      <c r="BM1801" s="65"/>
      <c r="BN1801" s="65"/>
      <c r="BO1801" s="65"/>
      <c r="BP1801" s="65"/>
      <c r="BQ1801" s="65"/>
      <c r="BR1801" s="65"/>
      <c r="BS1801" s="65"/>
      <c r="BT1801" s="65"/>
      <c r="BU1801" s="65"/>
      <c r="BV1801" s="65"/>
      <c r="BW1801" s="65"/>
      <c r="BX1801" s="65"/>
      <c r="BY1801" s="65"/>
      <c r="BZ1801" s="65"/>
      <c r="CA1801" s="65"/>
      <c r="CB1801" s="65"/>
      <c r="CC1801" s="65"/>
      <c r="CD1801" s="65"/>
      <c r="CE1801" s="65"/>
      <c r="CF1801" s="65"/>
      <c r="CG1801" s="65"/>
      <c r="CH1801" s="65"/>
      <c r="CI1801" s="65"/>
      <c r="CJ1801" s="65"/>
      <c r="CK1801" s="65"/>
      <c r="CL1801" s="65"/>
      <c r="CM1801" s="65"/>
      <c r="CN1801" s="65"/>
      <c r="CO1801" s="65"/>
      <c r="CP1801" s="65"/>
      <c r="CQ1801" s="65"/>
      <c r="CR1801" s="65"/>
      <c r="CS1801" s="65"/>
      <c r="CT1801" s="65"/>
      <c r="CU1801" s="65"/>
      <c r="CV1801" s="65"/>
      <c r="CW1801" s="65"/>
      <c r="CX1801" s="65"/>
      <c r="CY1801" s="65"/>
      <c r="CZ1801" s="65"/>
      <c r="DA1801" s="65"/>
      <c r="DB1801" s="65"/>
      <c r="DC1801" s="65"/>
      <c r="DD1801" s="65"/>
      <c r="DE1801" s="65"/>
      <c r="DF1801" s="65"/>
      <c r="DG1801" s="65"/>
      <c r="DH1801" s="65"/>
      <c r="DI1801" s="65"/>
      <c r="DJ1801" s="65"/>
      <c r="DK1801" s="65"/>
      <c r="DL1801" s="65"/>
      <c r="DM1801" s="65"/>
      <c r="DN1801" s="65"/>
      <c r="DO1801" s="65"/>
      <c r="DP1801" s="65"/>
      <c r="DQ1801" s="65"/>
      <c r="DR1801" s="65"/>
      <c r="DS1801" s="65"/>
      <c r="DT1801" s="65"/>
      <c r="DU1801" s="65"/>
      <c r="DV1801" s="65"/>
      <c r="DW1801" s="65"/>
      <c r="DX1801" s="65"/>
      <c r="DY1801" s="65"/>
      <c r="DZ1801" s="65"/>
      <c r="EA1801" s="65"/>
    </row>
    <row r="1802" spans="1:131" x14ac:dyDescent="0.25">
      <c r="A1802" s="65"/>
      <c r="B1802" s="65"/>
      <c r="C1802" s="65"/>
      <c r="D1802" s="65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65"/>
      <c r="X1802" s="65"/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  <c r="AL1802" s="65"/>
      <c r="AM1802" s="65"/>
      <c r="AN1802" s="65"/>
      <c r="AO1802" s="65"/>
      <c r="AP1802" s="65"/>
      <c r="AQ1802" s="65"/>
      <c r="AR1802" s="65"/>
      <c r="AS1802" s="65"/>
      <c r="AT1802" s="65"/>
      <c r="AU1802" s="65"/>
      <c r="AV1802" s="65"/>
      <c r="AW1802" s="65"/>
      <c r="AX1802" s="65"/>
      <c r="AY1802" s="65"/>
      <c r="AZ1802" s="65"/>
      <c r="BA1802" s="65"/>
      <c r="BB1802" s="65"/>
      <c r="BC1802" s="65"/>
      <c r="BD1802" s="65"/>
      <c r="BE1802" s="65"/>
      <c r="BF1802" s="65"/>
      <c r="BG1802" s="65"/>
      <c r="BH1802" s="65"/>
      <c r="BI1802" s="65"/>
      <c r="BJ1802" s="65"/>
      <c r="BK1802" s="65"/>
      <c r="BL1802" s="65"/>
      <c r="BM1802" s="65"/>
      <c r="BN1802" s="65"/>
      <c r="BO1802" s="65"/>
      <c r="BP1802" s="65"/>
      <c r="BQ1802" s="65"/>
      <c r="BR1802" s="65"/>
      <c r="BS1802" s="65"/>
      <c r="BT1802" s="65"/>
      <c r="BU1802" s="65"/>
      <c r="BV1802" s="65"/>
      <c r="BW1802" s="65"/>
      <c r="BX1802" s="65"/>
      <c r="BY1802" s="65"/>
      <c r="BZ1802" s="65"/>
      <c r="CA1802" s="65"/>
      <c r="CB1802" s="65"/>
      <c r="CC1802" s="65"/>
      <c r="CD1802" s="65"/>
      <c r="CE1802" s="65"/>
      <c r="CF1802" s="65"/>
      <c r="CG1802" s="65"/>
      <c r="CH1802" s="65"/>
      <c r="CI1802" s="65"/>
      <c r="CJ1802" s="65"/>
      <c r="CK1802" s="65"/>
      <c r="CL1802" s="65"/>
      <c r="CM1802" s="65"/>
      <c r="CN1802" s="65"/>
      <c r="CO1802" s="65"/>
      <c r="CP1802" s="65"/>
      <c r="CQ1802" s="65"/>
      <c r="CR1802" s="65"/>
      <c r="CS1802" s="65"/>
      <c r="CT1802" s="65"/>
      <c r="CU1802" s="65"/>
      <c r="CV1802" s="65"/>
      <c r="CW1802" s="65"/>
      <c r="CX1802" s="65"/>
      <c r="CY1802" s="65"/>
      <c r="CZ1802" s="65"/>
      <c r="DA1802" s="65"/>
      <c r="DB1802" s="65"/>
      <c r="DC1802" s="65"/>
      <c r="DD1802" s="65"/>
      <c r="DE1802" s="65"/>
      <c r="DF1802" s="65"/>
      <c r="DG1802" s="65"/>
      <c r="DH1802" s="65"/>
      <c r="DI1802" s="65"/>
      <c r="DJ1802" s="65"/>
      <c r="DK1802" s="65"/>
      <c r="DL1802" s="65"/>
      <c r="DM1802" s="65"/>
      <c r="DN1802" s="65"/>
      <c r="DO1802" s="65"/>
      <c r="DP1802" s="65"/>
      <c r="DQ1802" s="65"/>
      <c r="DR1802" s="65"/>
      <c r="DS1802" s="65"/>
      <c r="DT1802" s="65"/>
      <c r="DU1802" s="65"/>
      <c r="DV1802" s="65"/>
      <c r="DW1802" s="65"/>
      <c r="DX1802" s="65"/>
      <c r="DY1802" s="65"/>
      <c r="DZ1802" s="65"/>
      <c r="EA1802" s="6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91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28" sqref="A28"/>
    </sheetView>
  </sheetViews>
  <sheetFormatPr defaultColWidth="9.36328125" defaultRowHeight="9.75" outlineLevelCol="1" x14ac:dyDescent="0.25"/>
  <cols>
    <col min="1" max="1" width="4.1796875" style="1" bestFit="1" customWidth="1"/>
    <col min="2" max="2" width="26.36328125" style="1" bestFit="1" customWidth="1"/>
    <col min="3" max="3" width="4.81640625" style="1" bestFit="1" customWidth="1"/>
    <col min="4" max="4" width="6.36328125" style="1" bestFit="1" customWidth="1"/>
    <col min="5" max="5" width="13.6328125" style="2" bestFit="1" customWidth="1"/>
    <col min="6" max="6" width="1" style="2" hidden="1" customWidth="1" outlineLevel="1"/>
    <col min="7" max="7" width="7.6328125" style="2" hidden="1" customWidth="1" outlineLevel="1"/>
    <col min="8" max="9" width="5.81640625" style="2" hidden="1" customWidth="1" outlineLevel="1"/>
    <col min="10" max="10" width="1" style="2" hidden="1" customWidth="1" outlineLevel="1"/>
    <col min="11" max="13" width="5.81640625" style="2" hidden="1" customWidth="1" outlineLevel="1"/>
    <col min="14" max="14" width="1" style="2" hidden="1" customWidth="1" outlineLevel="1"/>
    <col min="15" max="17" width="5.81640625" style="2" hidden="1" customWidth="1" outlineLevel="1"/>
    <col min="18" max="18" width="1" style="2" hidden="1" customWidth="1" outlineLevel="1"/>
    <col min="19" max="22" width="0" style="2" hidden="1" customWidth="1" outlineLevel="1"/>
    <col min="23" max="23" width="9.36328125" style="2" collapsed="1"/>
    <col min="24" max="16384" width="9.36328125" style="2"/>
  </cols>
  <sheetData>
    <row r="1" spans="1:45" x14ac:dyDescent="0.25">
      <c r="A1" s="29" t="s">
        <v>337</v>
      </c>
    </row>
    <row r="2" spans="1:45" x14ac:dyDescent="0.25">
      <c r="A2" s="29" t="s">
        <v>533</v>
      </c>
      <c r="G2" s="3" t="s">
        <v>0</v>
      </c>
      <c r="H2" s="4"/>
      <c r="I2" s="4"/>
      <c r="K2" s="3" t="s">
        <v>1</v>
      </c>
      <c r="L2" s="4"/>
      <c r="M2" s="4"/>
      <c r="O2" s="3" t="s">
        <v>1</v>
      </c>
      <c r="P2" s="4"/>
      <c r="Q2" s="4"/>
    </row>
    <row r="3" spans="1:45" x14ac:dyDescent="0.25">
      <c r="D3" s="5"/>
      <c r="G3" s="2" t="s">
        <v>2</v>
      </c>
      <c r="H3" s="2" t="s">
        <v>3</v>
      </c>
      <c r="I3" s="2" t="s">
        <v>4</v>
      </c>
      <c r="K3" s="2" t="s">
        <v>2</v>
      </c>
      <c r="L3" s="2" t="s">
        <v>3</v>
      </c>
      <c r="M3" s="2" t="s">
        <v>4</v>
      </c>
      <c r="O3" s="2" t="s">
        <v>2</v>
      </c>
      <c r="P3" s="2" t="s">
        <v>3</v>
      </c>
      <c r="Q3" s="2" t="s">
        <v>4</v>
      </c>
      <c r="S3" s="2" t="s">
        <v>5</v>
      </c>
      <c r="T3" s="2" t="s">
        <v>6</v>
      </c>
      <c r="W3" s="2" t="s">
        <v>7</v>
      </c>
      <c r="X3" s="2" t="s">
        <v>8</v>
      </c>
      <c r="Y3" s="2" t="s">
        <v>9</v>
      </c>
      <c r="Z3" s="2" t="s">
        <v>10</v>
      </c>
      <c r="AA3" s="2" t="s">
        <v>11</v>
      </c>
      <c r="AB3" s="2" t="s">
        <v>12</v>
      </c>
      <c r="AC3" s="2" t="s">
        <v>13</v>
      </c>
      <c r="AD3" s="2" t="s">
        <v>14</v>
      </c>
      <c r="AE3" s="2" t="s">
        <v>15</v>
      </c>
      <c r="AF3" s="2" t="s">
        <v>16</v>
      </c>
      <c r="AG3" s="2" t="s">
        <v>17</v>
      </c>
      <c r="AH3" s="2" t="s">
        <v>18</v>
      </c>
      <c r="AI3" s="2" t="s">
        <v>19</v>
      </c>
      <c r="AJ3" s="2" t="s">
        <v>20</v>
      </c>
      <c r="AK3" s="2" t="s">
        <v>21</v>
      </c>
      <c r="AL3" s="2" t="s">
        <v>22</v>
      </c>
      <c r="AM3" s="2" t="s">
        <v>23</v>
      </c>
      <c r="AN3" s="2" t="s">
        <v>24</v>
      </c>
      <c r="AO3" s="2" t="s">
        <v>25</v>
      </c>
      <c r="AP3" s="2" t="s">
        <v>26</v>
      </c>
      <c r="AQ3" s="2" t="s">
        <v>27</v>
      </c>
      <c r="AR3" s="2" t="s">
        <v>28</v>
      </c>
    </row>
    <row r="4" spans="1:45" x14ac:dyDescent="0.25">
      <c r="A4" s="1">
        <v>1</v>
      </c>
      <c r="B4" s="1" t="s">
        <v>29</v>
      </c>
      <c r="C4" s="6">
        <v>624</v>
      </c>
      <c r="D4" s="7" t="s">
        <v>30</v>
      </c>
      <c r="E4" s="2" t="s">
        <v>31</v>
      </c>
      <c r="G4" s="8" t="str">
        <f>IF(ISERROR(AVERAGE(W4:AB4)),"...",AVERAGE(W4:AB4))</f>
        <v>...</v>
      </c>
      <c r="H4" s="9">
        <f>IF(ISERROR(AVERAGE(AE4:AJ4)),"...",AVERAGE(AE4:AJ4))</f>
        <v>0.39936643699543367</v>
      </c>
      <c r="I4" s="9">
        <f>IF(ISERROR(AVERAGE(AM4:AR4)),"...",AVERAGE(AM4:AR4))</f>
        <v>0.48949129764072508</v>
      </c>
      <c r="K4" s="2" t="s">
        <v>32</v>
      </c>
      <c r="S4" s="2" t="s">
        <v>33</v>
      </c>
      <c r="T4" s="2" t="s">
        <v>31</v>
      </c>
      <c r="U4" s="10">
        <v>624</v>
      </c>
      <c r="W4" s="11" t="s">
        <v>34</v>
      </c>
      <c r="X4" s="11" t="s">
        <v>34</v>
      </c>
      <c r="Y4" s="11" t="s">
        <v>34</v>
      </c>
      <c r="Z4" s="11" t="s">
        <v>34</v>
      </c>
      <c r="AA4" s="11" t="s">
        <v>34</v>
      </c>
      <c r="AB4" s="11" t="s">
        <v>34</v>
      </c>
      <c r="AC4" s="11">
        <v>0.54037461649141294</v>
      </c>
      <c r="AD4" s="11">
        <v>0.50332945242357441</v>
      </c>
      <c r="AE4" s="11">
        <v>0.42655388604797212</v>
      </c>
      <c r="AF4" s="11">
        <v>0.42417917155841756</v>
      </c>
      <c r="AG4" s="9">
        <v>0.39300210465844604</v>
      </c>
      <c r="AH4" s="11">
        <v>0.38154167126487876</v>
      </c>
      <c r="AI4" s="11">
        <v>0.35981930213955393</v>
      </c>
      <c r="AJ4" s="9">
        <v>0.41110248630333351</v>
      </c>
      <c r="AK4" s="9">
        <v>0.43287520355692499</v>
      </c>
      <c r="AL4" s="9">
        <v>0.44158680656158678</v>
      </c>
      <c r="AM4" s="9">
        <v>0.40796940228675388</v>
      </c>
      <c r="AN4" s="9">
        <v>0.4143831778971665</v>
      </c>
      <c r="AO4" s="9">
        <v>0.46162169029420641</v>
      </c>
      <c r="AP4" s="9">
        <v>0.56492091907753883</v>
      </c>
      <c r="AQ4" s="11">
        <v>0.59856129864795982</v>
      </c>
      <c r="AR4" s="11" t="s">
        <v>34</v>
      </c>
      <c r="AS4" s="11"/>
    </row>
    <row r="5" spans="1:45" x14ac:dyDescent="0.25">
      <c r="A5" s="1">
        <f>A4+1</f>
        <v>2</v>
      </c>
      <c r="B5" s="1" t="s">
        <v>35</v>
      </c>
      <c r="C5" s="6">
        <v>611</v>
      </c>
      <c r="D5" s="7" t="s">
        <v>30</v>
      </c>
      <c r="E5" s="2" t="s">
        <v>36</v>
      </c>
      <c r="G5" s="8" t="str">
        <f t="shared" ref="G5:G52" si="0">IF(ISERROR(AVERAGE(W5:AB5)),"...",AVERAGE(W5:AB5))</f>
        <v>...</v>
      </c>
      <c r="H5" s="8" t="str">
        <f t="shared" ref="H5:H52" si="1">IF(ISERROR(AVERAGE(AE5:AJ5)),"...",AVERAGE(AE5:AJ5))</f>
        <v>...</v>
      </c>
      <c r="I5" s="9">
        <f t="shared" ref="I5:I52" si="2">IF(ISERROR(AVERAGE(AM5:AR5)),"...",AVERAGE(AM5:AR5))</f>
        <v>0.52476777159691557</v>
      </c>
      <c r="K5" s="2" t="s">
        <v>32</v>
      </c>
      <c r="L5" s="2" t="s">
        <v>32</v>
      </c>
      <c r="S5" s="2" t="s">
        <v>33</v>
      </c>
      <c r="T5" s="2" t="s">
        <v>36</v>
      </c>
      <c r="U5" s="10">
        <v>611</v>
      </c>
      <c r="W5" s="11" t="s">
        <v>34</v>
      </c>
      <c r="X5" s="11" t="s">
        <v>34</v>
      </c>
      <c r="Y5" s="11" t="s">
        <v>34</v>
      </c>
      <c r="Z5" s="11" t="s">
        <v>34</v>
      </c>
      <c r="AA5" s="11" t="s">
        <v>34</v>
      </c>
      <c r="AB5" s="11" t="s">
        <v>34</v>
      </c>
      <c r="AC5" s="11" t="s">
        <v>34</v>
      </c>
      <c r="AD5" s="11" t="s">
        <v>34</v>
      </c>
      <c r="AE5" s="11" t="s">
        <v>34</v>
      </c>
      <c r="AF5" s="11" t="s">
        <v>34</v>
      </c>
      <c r="AG5" s="11" t="s">
        <v>34</v>
      </c>
      <c r="AH5" s="11" t="s">
        <v>34</v>
      </c>
      <c r="AI5" s="11" t="s">
        <v>34</v>
      </c>
      <c r="AJ5" s="11" t="s">
        <v>34</v>
      </c>
      <c r="AK5" s="11" t="s">
        <v>34</v>
      </c>
      <c r="AL5" s="9">
        <v>0.54714965242755198</v>
      </c>
      <c r="AM5" s="9">
        <v>0.58029044560844667</v>
      </c>
      <c r="AN5" s="9">
        <v>0.5315974864563644</v>
      </c>
      <c r="AO5" s="9">
        <v>0.54832961195730767</v>
      </c>
      <c r="AP5" s="9">
        <v>0.50204445078896665</v>
      </c>
      <c r="AQ5" s="9">
        <v>0.46157686317349239</v>
      </c>
      <c r="AR5" s="11" t="s">
        <v>34</v>
      </c>
      <c r="AS5" s="11"/>
    </row>
    <row r="6" spans="1:45" x14ac:dyDescent="0.25">
      <c r="A6" s="1">
        <f t="shared" ref="A6:A52" si="3">A5+1</f>
        <v>3</v>
      </c>
      <c r="B6" s="1" t="s">
        <v>37</v>
      </c>
      <c r="C6" s="6">
        <v>643</v>
      </c>
      <c r="D6" s="7" t="s">
        <v>30</v>
      </c>
      <c r="E6" s="2" t="s">
        <v>38</v>
      </c>
      <c r="G6" s="8" t="str">
        <f t="shared" si="0"/>
        <v>...</v>
      </c>
      <c r="H6" s="8" t="str">
        <f t="shared" si="1"/>
        <v>...</v>
      </c>
      <c r="I6" s="9">
        <f t="shared" si="2"/>
        <v>0.22209844129531281</v>
      </c>
      <c r="K6" s="2" t="s">
        <v>32</v>
      </c>
      <c r="L6" s="2" t="s">
        <v>32</v>
      </c>
      <c r="S6" s="2" t="s">
        <v>33</v>
      </c>
      <c r="T6" s="2" t="s">
        <v>38</v>
      </c>
      <c r="U6" s="10">
        <v>643</v>
      </c>
      <c r="W6" s="11" t="s">
        <v>34</v>
      </c>
      <c r="X6" s="11" t="s">
        <v>34</v>
      </c>
      <c r="Y6" s="11" t="s">
        <v>34</v>
      </c>
      <c r="Z6" s="11" t="s">
        <v>34</v>
      </c>
      <c r="AA6" s="11" t="s">
        <v>34</v>
      </c>
      <c r="AB6" s="11" t="s">
        <v>34</v>
      </c>
      <c r="AC6" s="11" t="s">
        <v>34</v>
      </c>
      <c r="AD6" s="11" t="s">
        <v>34</v>
      </c>
      <c r="AE6" s="11" t="s">
        <v>34</v>
      </c>
      <c r="AF6" s="11" t="s">
        <v>34</v>
      </c>
      <c r="AG6" s="11" t="s">
        <v>34</v>
      </c>
      <c r="AH6" s="11" t="s">
        <v>34</v>
      </c>
      <c r="AI6" s="11" t="s">
        <v>34</v>
      </c>
      <c r="AJ6" s="11" t="s">
        <v>34</v>
      </c>
      <c r="AK6" s="9">
        <v>4.3776440368244407E-2</v>
      </c>
      <c r="AL6" s="9">
        <v>5.3281108129975843E-2</v>
      </c>
      <c r="AM6" s="9">
        <v>5.8234666893709132E-2</v>
      </c>
      <c r="AN6" s="9">
        <v>9.0974511057912058E-2</v>
      </c>
      <c r="AO6" s="9">
        <v>0.18791868232741468</v>
      </c>
      <c r="AP6" s="9">
        <v>0.32565636239590545</v>
      </c>
      <c r="AQ6" s="9">
        <v>0.44770798380162291</v>
      </c>
      <c r="AR6" s="11" t="s">
        <v>34</v>
      </c>
      <c r="AS6" s="11"/>
    </row>
    <row r="7" spans="1:45" x14ac:dyDescent="0.25">
      <c r="A7" s="1">
        <f t="shared" si="3"/>
        <v>4</v>
      </c>
      <c r="B7" s="1" t="s">
        <v>39</v>
      </c>
      <c r="C7" s="6">
        <v>656</v>
      </c>
      <c r="D7" s="7" t="s">
        <v>30</v>
      </c>
      <c r="E7" s="2" t="s">
        <v>40</v>
      </c>
      <c r="G7" s="8" t="str">
        <f t="shared" si="0"/>
        <v>...</v>
      </c>
      <c r="H7" s="9">
        <f t="shared" si="1"/>
        <v>0.92433254364230022</v>
      </c>
      <c r="I7" s="9">
        <f t="shared" si="2"/>
        <v>1.010488873102821</v>
      </c>
      <c r="K7" s="2" t="s">
        <v>32</v>
      </c>
      <c r="S7" s="2" t="s">
        <v>33</v>
      </c>
      <c r="T7" s="2" t="s">
        <v>40</v>
      </c>
      <c r="U7" s="10">
        <v>656</v>
      </c>
      <c r="W7" s="11" t="s">
        <v>34</v>
      </c>
      <c r="X7" s="11" t="s">
        <v>34</v>
      </c>
      <c r="Y7" s="11" t="s">
        <v>34</v>
      </c>
      <c r="Z7" s="11" t="s">
        <v>34</v>
      </c>
      <c r="AA7" s="11" t="s">
        <v>34</v>
      </c>
      <c r="AB7" s="11" t="s">
        <v>34</v>
      </c>
      <c r="AC7" s="9">
        <v>0.9960280381767973</v>
      </c>
      <c r="AD7" s="9">
        <v>1.0080182880927526</v>
      </c>
      <c r="AE7" s="9">
        <v>1.0055620462885777</v>
      </c>
      <c r="AF7" s="9">
        <v>0.96205451065915049</v>
      </c>
      <c r="AG7" s="9">
        <v>0.92903167310599211</v>
      </c>
      <c r="AH7" s="9">
        <v>0.920442350365967</v>
      </c>
      <c r="AI7" s="9">
        <v>0.83771162346354733</v>
      </c>
      <c r="AJ7" s="9">
        <v>0.89119305797056636</v>
      </c>
      <c r="AK7" s="9">
        <v>0.92518697904873493</v>
      </c>
      <c r="AL7" s="9">
        <v>0.89864250657926392</v>
      </c>
      <c r="AM7" s="9">
        <v>0.8588284307040096</v>
      </c>
      <c r="AN7" s="9">
        <v>0.96155543497869456</v>
      </c>
      <c r="AO7" s="9">
        <v>1.0247966487175959</v>
      </c>
      <c r="AP7" s="9">
        <v>1.0515474230835691</v>
      </c>
      <c r="AQ7" s="9">
        <v>1.1557164280302354</v>
      </c>
      <c r="AR7" s="11" t="s">
        <v>34</v>
      </c>
      <c r="AS7" s="11"/>
    </row>
    <row r="8" spans="1:45" x14ac:dyDescent="0.25">
      <c r="A8" s="1">
        <f t="shared" si="3"/>
        <v>5</v>
      </c>
      <c r="B8" s="1" t="s">
        <v>41</v>
      </c>
      <c r="C8" s="6">
        <v>199</v>
      </c>
      <c r="D8" s="7" t="s">
        <v>30</v>
      </c>
      <c r="E8" s="2" t="s">
        <v>42</v>
      </c>
      <c r="G8" s="8" t="str">
        <f t="shared" si="0"/>
        <v>...</v>
      </c>
      <c r="H8" s="8" t="str">
        <f t="shared" si="1"/>
        <v>...</v>
      </c>
      <c r="I8" s="9">
        <f t="shared" si="2"/>
        <v>0.18815622092852985</v>
      </c>
      <c r="K8" s="2" t="s">
        <v>32</v>
      </c>
      <c r="L8" s="2" t="s">
        <v>32</v>
      </c>
      <c r="S8" s="2" t="s">
        <v>33</v>
      </c>
      <c r="T8" s="2" t="s">
        <v>42</v>
      </c>
      <c r="U8" s="10">
        <v>199</v>
      </c>
      <c r="W8" s="11" t="s">
        <v>34</v>
      </c>
      <c r="X8" s="11" t="s">
        <v>34</v>
      </c>
      <c r="Y8" s="11" t="s">
        <v>34</v>
      </c>
      <c r="Z8" s="11" t="s">
        <v>34</v>
      </c>
      <c r="AA8" s="11" t="s">
        <v>34</v>
      </c>
      <c r="AB8" s="11" t="s">
        <v>34</v>
      </c>
      <c r="AC8" s="11" t="s">
        <v>34</v>
      </c>
      <c r="AD8" s="11" t="s">
        <v>34</v>
      </c>
      <c r="AE8" s="11" t="s">
        <v>34</v>
      </c>
      <c r="AF8" s="11" t="s">
        <v>34</v>
      </c>
      <c r="AG8" s="11" t="s">
        <v>34</v>
      </c>
      <c r="AH8" s="11" t="s">
        <v>34</v>
      </c>
      <c r="AI8" s="11" t="s">
        <v>34</v>
      </c>
      <c r="AJ8" s="11" t="s">
        <v>34</v>
      </c>
      <c r="AK8" s="9">
        <v>0.16250504030028765</v>
      </c>
      <c r="AL8" s="9">
        <v>0.1710626093574559</v>
      </c>
      <c r="AM8" s="9">
        <v>0.18510913756733199</v>
      </c>
      <c r="AN8" s="9">
        <v>0.17408533540241236</v>
      </c>
      <c r="AO8" s="9">
        <v>0.19064994197662105</v>
      </c>
      <c r="AP8" s="9">
        <v>0.18822370818896497</v>
      </c>
      <c r="AQ8" s="9">
        <v>0.2027129815073189</v>
      </c>
      <c r="AR8" s="11" t="s">
        <v>34</v>
      </c>
      <c r="AS8" s="11"/>
    </row>
    <row r="9" spans="1:45" x14ac:dyDescent="0.25">
      <c r="A9" s="1">
        <f t="shared" si="3"/>
        <v>6</v>
      </c>
      <c r="B9" s="1" t="s">
        <v>43</v>
      </c>
      <c r="C9" s="6">
        <v>738</v>
      </c>
      <c r="D9" s="7" t="s">
        <v>30</v>
      </c>
      <c r="E9" s="2" t="s">
        <v>44</v>
      </c>
      <c r="G9" s="8" t="str">
        <f t="shared" si="0"/>
        <v>...</v>
      </c>
      <c r="H9" s="9">
        <f t="shared" si="1"/>
        <v>1.4558652125021903</v>
      </c>
      <c r="I9" s="9">
        <f t="shared" si="2"/>
        <v>0.95539183755324808</v>
      </c>
      <c r="K9" s="2" t="s">
        <v>32</v>
      </c>
      <c r="S9" s="2" t="s">
        <v>33</v>
      </c>
      <c r="T9" s="2" t="s">
        <v>44</v>
      </c>
      <c r="U9" s="10">
        <v>738</v>
      </c>
      <c r="W9" s="11" t="s">
        <v>34</v>
      </c>
      <c r="X9" s="11" t="s">
        <v>34</v>
      </c>
      <c r="Y9" s="11" t="s">
        <v>34</v>
      </c>
      <c r="Z9" s="11" t="s">
        <v>34</v>
      </c>
      <c r="AA9" s="11" t="s">
        <v>34</v>
      </c>
      <c r="AB9" s="11" t="s">
        <v>34</v>
      </c>
      <c r="AC9" s="11" t="s">
        <v>34</v>
      </c>
      <c r="AD9" s="11" t="s">
        <v>34</v>
      </c>
      <c r="AE9" s="9">
        <v>1.2213693293243124</v>
      </c>
      <c r="AF9" s="9">
        <v>1.3796062694592635</v>
      </c>
      <c r="AG9" s="9">
        <v>1.5848081146199562</v>
      </c>
      <c r="AH9" s="9">
        <v>1.3751409405249495</v>
      </c>
      <c r="AI9" s="9">
        <v>1.5135532309839304</v>
      </c>
      <c r="AJ9" s="9">
        <v>1.6607133901007303</v>
      </c>
      <c r="AK9" s="9">
        <v>1.6624796779733615</v>
      </c>
      <c r="AL9" s="9">
        <v>1.4452148292974616</v>
      </c>
      <c r="AM9" s="9">
        <v>1.1556264013385422</v>
      </c>
      <c r="AN9" s="9">
        <v>0.93989226964660999</v>
      </c>
      <c r="AO9" s="9">
        <v>0.89367752339619311</v>
      </c>
      <c r="AP9" s="9">
        <v>0.95910627822584738</v>
      </c>
      <c r="AQ9" s="9">
        <v>0.82865671515904737</v>
      </c>
      <c r="AR9" s="11" t="s">
        <v>34</v>
      </c>
      <c r="AS9" s="11"/>
    </row>
    <row r="10" spans="1:45" x14ac:dyDescent="0.25">
      <c r="A10" s="1">
        <f t="shared" si="3"/>
        <v>7</v>
      </c>
      <c r="B10" s="1" t="s">
        <v>45</v>
      </c>
      <c r="C10" s="6">
        <v>612</v>
      </c>
      <c r="D10" s="7" t="s">
        <v>30</v>
      </c>
      <c r="E10" s="2" t="s">
        <v>46</v>
      </c>
      <c r="G10" s="9">
        <f t="shared" si="0"/>
        <v>0.37853139196558577</v>
      </c>
      <c r="H10" s="9">
        <f t="shared" si="1"/>
        <v>0.53397789981954491</v>
      </c>
      <c r="I10" s="9">
        <f t="shared" si="2"/>
        <v>0.64398496721251608</v>
      </c>
      <c r="S10" s="2" t="s">
        <v>33</v>
      </c>
      <c r="T10" s="2" t="s">
        <v>46</v>
      </c>
      <c r="U10" s="10">
        <v>612</v>
      </c>
      <c r="W10" s="9">
        <v>0.47062664478415844</v>
      </c>
      <c r="X10" s="9">
        <v>0.42631494058547914</v>
      </c>
      <c r="Y10" s="9">
        <v>0.40190826199676327</v>
      </c>
      <c r="Z10" s="9">
        <v>0.34406714770257874</v>
      </c>
      <c r="AA10" s="9">
        <v>0.30432646505572647</v>
      </c>
      <c r="AB10" s="9">
        <v>0.32394489166880852</v>
      </c>
      <c r="AC10" s="9">
        <v>0.36377783375092826</v>
      </c>
      <c r="AD10" s="9">
        <v>0.37419951455200828</v>
      </c>
      <c r="AE10" s="9">
        <v>0.45597508399889719</v>
      </c>
      <c r="AF10" s="9">
        <v>0.50373557188947571</v>
      </c>
      <c r="AG10" s="9">
        <v>0.46496130650949019</v>
      </c>
      <c r="AH10" s="9">
        <v>0.6484253769616044</v>
      </c>
      <c r="AI10" s="9">
        <v>0.59078429632893803</v>
      </c>
      <c r="AJ10" s="9">
        <v>0.53998576322886438</v>
      </c>
      <c r="AK10" s="9">
        <v>0.73414496365891291</v>
      </c>
      <c r="AL10" s="9">
        <v>0.82811080403169901</v>
      </c>
      <c r="AM10" s="9">
        <v>0.7546287389614873</v>
      </c>
      <c r="AN10" s="9">
        <v>0.67677546854495896</v>
      </c>
      <c r="AO10" s="9">
        <v>0.67633247609017655</v>
      </c>
      <c r="AP10" s="9">
        <v>0.61813678082532986</v>
      </c>
      <c r="AQ10" s="9">
        <v>0.49405137164062757</v>
      </c>
      <c r="AR10" s="11" t="s">
        <v>34</v>
      </c>
      <c r="AS10" s="11"/>
    </row>
    <row r="11" spans="1:45" x14ac:dyDescent="0.25">
      <c r="A11" s="1">
        <f t="shared" si="3"/>
        <v>8</v>
      </c>
      <c r="B11" s="1" t="s">
        <v>47</v>
      </c>
      <c r="C11" s="6">
        <v>614</v>
      </c>
      <c r="D11" s="7" t="s">
        <v>30</v>
      </c>
      <c r="E11" s="2" t="s">
        <v>48</v>
      </c>
      <c r="G11" s="9">
        <f t="shared" si="0"/>
        <v>0.47717909320427676</v>
      </c>
      <c r="H11" s="9">
        <f t="shared" si="1"/>
        <v>1.6635305714186253</v>
      </c>
      <c r="I11" s="9">
        <f t="shared" si="2"/>
        <v>2.8682430318797092</v>
      </c>
      <c r="S11" s="2" t="s">
        <v>33</v>
      </c>
      <c r="T11" s="2" t="s">
        <v>48</v>
      </c>
      <c r="U11" s="10">
        <v>614</v>
      </c>
      <c r="W11" s="11" t="s">
        <v>34</v>
      </c>
      <c r="X11" s="11" t="s">
        <v>34</v>
      </c>
      <c r="Y11" s="11" t="s">
        <v>34</v>
      </c>
      <c r="Z11" s="11" t="s">
        <v>34</v>
      </c>
      <c r="AA11" s="11" t="s">
        <v>34</v>
      </c>
      <c r="AB11" s="9">
        <v>0.47717909320427676</v>
      </c>
      <c r="AC11" s="9">
        <v>0.6243639010883052</v>
      </c>
      <c r="AD11" s="9">
        <v>0.78706385125322853</v>
      </c>
      <c r="AE11" s="9">
        <v>0.94822800327706425</v>
      </c>
      <c r="AF11" s="9">
        <v>0.93673241237071081</v>
      </c>
      <c r="AG11" s="9">
        <v>1.0462335347163678</v>
      </c>
      <c r="AH11" s="9">
        <v>0.91368460801254248</v>
      </c>
      <c r="AI11" s="9">
        <v>2.8683655642784776</v>
      </c>
      <c r="AJ11" s="9">
        <v>3.2679393058565895</v>
      </c>
      <c r="AK11" s="9">
        <v>5.7500299910254205</v>
      </c>
      <c r="AL11" s="9">
        <v>4.6859452651748148</v>
      </c>
      <c r="AM11" s="9">
        <v>2.6149349631548096</v>
      </c>
      <c r="AN11" s="9">
        <v>2.1652489389155423</v>
      </c>
      <c r="AO11" s="9">
        <v>3.4280745749674248</v>
      </c>
      <c r="AP11" s="9">
        <v>3.9969458665987556</v>
      </c>
      <c r="AQ11" s="9">
        <v>2.1360108157620137</v>
      </c>
      <c r="AR11" s="11" t="s">
        <v>34</v>
      </c>
      <c r="AS11" s="11"/>
    </row>
    <row r="12" spans="1:45" x14ac:dyDescent="0.25">
      <c r="A12" s="1">
        <f t="shared" si="3"/>
        <v>9</v>
      </c>
      <c r="B12" s="1" t="s">
        <v>49</v>
      </c>
      <c r="C12" s="6">
        <v>638</v>
      </c>
      <c r="D12" s="7" t="s">
        <v>30</v>
      </c>
      <c r="E12" s="2" t="s">
        <v>50</v>
      </c>
      <c r="G12" s="9">
        <f t="shared" si="0"/>
        <v>0.57746486776484984</v>
      </c>
      <c r="H12" s="9">
        <f t="shared" si="1"/>
        <v>0.75886964074731189</v>
      </c>
      <c r="I12" s="9">
        <f t="shared" si="2"/>
        <v>0.7489070122792485</v>
      </c>
      <c r="S12" s="2" t="s">
        <v>33</v>
      </c>
      <c r="T12" s="2" t="s">
        <v>50</v>
      </c>
      <c r="U12" s="10">
        <v>638</v>
      </c>
      <c r="W12" s="9">
        <v>0.30223584809381521</v>
      </c>
      <c r="X12" s="9">
        <v>0.38239739966413999</v>
      </c>
      <c r="Y12" s="9">
        <v>0.56113617279818784</v>
      </c>
      <c r="Z12" s="9">
        <v>0.68916310025748173</v>
      </c>
      <c r="AA12" s="9">
        <v>0.69650688002710548</v>
      </c>
      <c r="AB12" s="9">
        <v>0.83334980574836892</v>
      </c>
      <c r="AC12" s="9">
        <v>0.75473755357171124</v>
      </c>
      <c r="AD12" s="9">
        <v>0.77826574685723804</v>
      </c>
      <c r="AE12" s="9">
        <v>0.69767729564718572</v>
      </c>
      <c r="AF12" s="9">
        <v>0.84847231167921</v>
      </c>
      <c r="AG12" s="9">
        <v>0.71523959229551348</v>
      </c>
      <c r="AH12" s="9">
        <v>0.72172202654235806</v>
      </c>
      <c r="AI12" s="9">
        <v>0.86972317073783789</v>
      </c>
      <c r="AJ12" s="9">
        <v>0.70038344758176663</v>
      </c>
      <c r="AK12" s="9">
        <v>1.0872863809574183</v>
      </c>
      <c r="AL12" s="9">
        <v>0.82138632521358246</v>
      </c>
      <c r="AM12" s="9">
        <v>0.73647834844908977</v>
      </c>
      <c r="AN12" s="9">
        <v>0.80421084243425012</v>
      </c>
      <c r="AO12" s="9">
        <v>0.73167672189524369</v>
      </c>
      <c r="AP12" s="9">
        <v>0.72859831937383401</v>
      </c>
      <c r="AQ12" s="9">
        <v>0.74357082924382545</v>
      </c>
      <c r="AR12" s="11" t="s">
        <v>34</v>
      </c>
      <c r="AS12" s="11"/>
    </row>
    <row r="13" spans="1:45" x14ac:dyDescent="0.25">
      <c r="A13" s="1">
        <f t="shared" si="3"/>
        <v>10</v>
      </c>
      <c r="B13" s="1" t="s">
        <v>51</v>
      </c>
      <c r="C13" s="6">
        <v>616</v>
      </c>
      <c r="D13" s="7" t="s">
        <v>30</v>
      </c>
      <c r="E13" s="2" t="s">
        <v>52</v>
      </c>
      <c r="G13" s="9">
        <f t="shared" si="0"/>
        <v>0.20289999612310783</v>
      </c>
      <c r="H13" s="9">
        <f t="shared" si="1"/>
        <v>0.17045104947974851</v>
      </c>
      <c r="I13" s="9">
        <f t="shared" si="2"/>
        <v>0.10572325472465886</v>
      </c>
      <c r="S13" s="2" t="s">
        <v>33</v>
      </c>
      <c r="T13" s="2" t="s">
        <v>52</v>
      </c>
      <c r="U13" s="10">
        <v>616</v>
      </c>
      <c r="W13" s="9">
        <v>0.13368273267145186</v>
      </c>
      <c r="X13" s="9">
        <v>0.14149706636935303</v>
      </c>
      <c r="Y13" s="9">
        <v>0.19242886084905414</v>
      </c>
      <c r="Z13" s="9">
        <v>0.19676582278957663</v>
      </c>
      <c r="AA13" s="9">
        <v>0.22171634419392267</v>
      </c>
      <c r="AB13" s="9">
        <v>0.33130914986528864</v>
      </c>
      <c r="AC13" s="9">
        <v>0.30421059694940711</v>
      </c>
      <c r="AD13" s="9">
        <v>0.29641966962687516</v>
      </c>
      <c r="AE13" s="9">
        <v>0.22661290696162434</v>
      </c>
      <c r="AF13" s="9">
        <v>0.19591435043830122</v>
      </c>
      <c r="AG13" s="9">
        <v>0.15336523823017006</v>
      </c>
      <c r="AH13" s="9">
        <v>0.15563119149994761</v>
      </c>
      <c r="AI13" s="9">
        <v>0.14363003328468024</v>
      </c>
      <c r="AJ13" s="9">
        <v>0.14755257646376738</v>
      </c>
      <c r="AK13" s="9">
        <v>0.16477758588068606</v>
      </c>
      <c r="AL13" s="9">
        <v>0.14454006049137563</v>
      </c>
      <c r="AM13" s="9">
        <v>0.12599944520978715</v>
      </c>
      <c r="AN13" s="9">
        <v>0.11715179996928338</v>
      </c>
      <c r="AO13" s="9">
        <v>0.10564750204915174</v>
      </c>
      <c r="AP13" s="9">
        <v>0.10157022567458525</v>
      </c>
      <c r="AQ13" s="9">
        <v>7.8247300720486898E-2</v>
      </c>
      <c r="AR13" s="11" t="s">
        <v>34</v>
      </c>
      <c r="AS13" s="11"/>
    </row>
    <row r="14" spans="1:45" x14ac:dyDescent="0.25">
      <c r="A14" s="1">
        <f t="shared" si="3"/>
        <v>11</v>
      </c>
      <c r="B14" s="1" t="s">
        <v>53</v>
      </c>
      <c r="C14" s="6">
        <v>748</v>
      </c>
      <c r="D14" s="7" t="s">
        <v>30</v>
      </c>
      <c r="E14" s="2" t="s">
        <v>54</v>
      </c>
      <c r="G14" s="9">
        <f t="shared" si="0"/>
        <v>0.26628299363355479</v>
      </c>
      <c r="H14" s="9">
        <f t="shared" si="1"/>
        <v>0.39340160651349937</v>
      </c>
      <c r="I14" s="9">
        <f t="shared" si="2"/>
        <v>0.5796325783939642</v>
      </c>
      <c r="S14" s="2" t="s">
        <v>33</v>
      </c>
      <c r="T14" s="2" t="s">
        <v>54</v>
      </c>
      <c r="U14" s="10">
        <v>748</v>
      </c>
      <c r="W14" s="9">
        <v>0.19461896377738652</v>
      </c>
      <c r="X14" s="9">
        <v>0.21097977309530391</v>
      </c>
      <c r="Y14" s="9">
        <v>0.22861584328433071</v>
      </c>
      <c r="Z14" s="9">
        <v>0.28383680744447037</v>
      </c>
      <c r="AA14" s="9">
        <v>0.31964945114349308</v>
      </c>
      <c r="AB14" s="9">
        <v>0.35999712305634413</v>
      </c>
      <c r="AC14" s="9">
        <v>0.34385684077185785</v>
      </c>
      <c r="AD14" s="9">
        <v>0.38553026001569779</v>
      </c>
      <c r="AE14" s="9">
        <v>0.3572173901375697</v>
      </c>
      <c r="AF14" s="9">
        <v>0.3050669161303024</v>
      </c>
      <c r="AG14" s="9">
        <v>0.30233420108471709</v>
      </c>
      <c r="AH14" s="9">
        <v>0.34809421289837578</v>
      </c>
      <c r="AI14" s="9">
        <v>0.52311175552272393</v>
      </c>
      <c r="AJ14" s="9">
        <v>0.52458516330730742</v>
      </c>
      <c r="AK14" s="9">
        <v>0.64900185613370232</v>
      </c>
      <c r="AL14" s="9">
        <v>0.58315726047324656</v>
      </c>
      <c r="AM14" s="9">
        <v>0.52416557860350754</v>
      </c>
      <c r="AN14" s="9">
        <v>0.57061401627151054</v>
      </c>
      <c r="AO14" s="9">
        <v>0.56824737225278621</v>
      </c>
      <c r="AP14" s="9">
        <v>0.6219901414331761</v>
      </c>
      <c r="AQ14" s="9">
        <v>0.61314578340884029</v>
      </c>
      <c r="AR14" s="11" t="s">
        <v>34</v>
      </c>
      <c r="AS14" s="11"/>
    </row>
    <row r="15" spans="1:45" x14ac:dyDescent="0.25">
      <c r="A15" s="1">
        <f t="shared" si="3"/>
        <v>12</v>
      </c>
      <c r="B15" s="1" t="s">
        <v>55</v>
      </c>
      <c r="C15" s="6">
        <v>618</v>
      </c>
      <c r="D15" s="7" t="s">
        <v>30</v>
      </c>
      <c r="E15" s="2" t="s">
        <v>56</v>
      </c>
      <c r="G15" s="9">
        <f t="shared" si="0"/>
        <v>0.2727969548366973</v>
      </c>
      <c r="H15" s="9">
        <f t="shared" si="1"/>
        <v>0.88510206309349149</v>
      </c>
      <c r="I15" s="9">
        <f t="shared" si="2"/>
        <v>1.3856642754668349</v>
      </c>
      <c r="S15" s="2" t="s">
        <v>33</v>
      </c>
      <c r="T15" s="2" t="s">
        <v>56</v>
      </c>
      <c r="U15" s="10">
        <v>618</v>
      </c>
      <c r="W15" s="9">
        <v>0.17975440129031245</v>
      </c>
      <c r="X15" s="9">
        <v>0.18485805749613043</v>
      </c>
      <c r="Y15" s="9">
        <v>0.22614364001184842</v>
      </c>
      <c r="Z15" s="9">
        <v>0.28660702528159732</v>
      </c>
      <c r="AA15" s="9">
        <v>0.35724614762179513</v>
      </c>
      <c r="AB15" s="9">
        <v>0.40217245731850021</v>
      </c>
      <c r="AC15" s="9">
        <v>0.48294747027102713</v>
      </c>
      <c r="AD15" s="9">
        <v>0.69770110821045384</v>
      </c>
      <c r="AE15" s="9">
        <v>0.75575676146202542</v>
      </c>
      <c r="AF15" s="9">
        <v>0.81081786983468584</v>
      </c>
      <c r="AG15" s="9">
        <v>0.81175296168736411</v>
      </c>
      <c r="AH15" s="9">
        <v>0.83336680524110296</v>
      </c>
      <c r="AI15" s="9">
        <v>0.95606825950331853</v>
      </c>
      <c r="AJ15" s="9">
        <v>1.142849720832452</v>
      </c>
      <c r="AK15" s="9">
        <v>1.2293480903671015</v>
      </c>
      <c r="AL15" s="9">
        <v>1.1717393932005535</v>
      </c>
      <c r="AM15" s="9">
        <v>1.2713799206258269</v>
      </c>
      <c r="AN15" s="9">
        <v>1.1276660798188847</v>
      </c>
      <c r="AO15" s="9">
        <v>1.2865299893064486</v>
      </c>
      <c r="AP15" s="9">
        <v>1.6095292055392982</v>
      </c>
      <c r="AQ15" s="9">
        <v>1.6332161820437157</v>
      </c>
      <c r="AR15" s="11" t="s">
        <v>34</v>
      </c>
      <c r="AS15" s="11"/>
    </row>
    <row r="16" spans="1:45" x14ac:dyDescent="0.25">
      <c r="A16" s="1">
        <f t="shared" si="3"/>
        <v>13</v>
      </c>
      <c r="B16" s="1" t="s">
        <v>57</v>
      </c>
      <c r="C16" s="6">
        <v>622</v>
      </c>
      <c r="D16" s="7" t="s">
        <v>30</v>
      </c>
      <c r="E16" s="2" t="s">
        <v>58</v>
      </c>
      <c r="G16" s="9">
        <f t="shared" si="0"/>
        <v>0.41042780168314924</v>
      </c>
      <c r="H16" s="9">
        <f t="shared" si="1"/>
        <v>0.57870144205077134</v>
      </c>
      <c r="I16" s="9">
        <f t="shared" si="2"/>
        <v>1.1252142711142421</v>
      </c>
      <c r="S16" s="2" t="s">
        <v>33</v>
      </c>
      <c r="T16" s="2" t="s">
        <v>58</v>
      </c>
      <c r="U16" s="10">
        <v>622</v>
      </c>
      <c r="W16" s="9">
        <v>0.46066072404733899</v>
      </c>
      <c r="X16" s="9">
        <v>0.38679908806433061</v>
      </c>
      <c r="Y16" s="9">
        <v>0.40931723027471134</v>
      </c>
      <c r="Z16" s="9">
        <v>0.41796723574274575</v>
      </c>
      <c r="AA16" s="9">
        <v>0.3857160683563069</v>
      </c>
      <c r="AB16" s="9">
        <v>0.40210646361346158</v>
      </c>
      <c r="AC16" s="9">
        <v>0.39650415079714002</v>
      </c>
      <c r="AD16" s="9">
        <v>0.39120569750603518</v>
      </c>
      <c r="AE16" s="9">
        <v>0.39393948219884406</v>
      </c>
      <c r="AF16" s="9">
        <v>0.5083752218033003</v>
      </c>
      <c r="AG16" s="9">
        <v>0.62544955694752558</v>
      </c>
      <c r="AH16" s="9">
        <v>0.5918610368923809</v>
      </c>
      <c r="AI16" s="9">
        <v>0.69074006958020895</v>
      </c>
      <c r="AJ16" s="9">
        <v>0.66184328488236865</v>
      </c>
      <c r="AK16" s="9">
        <v>1.1317233228311832</v>
      </c>
      <c r="AL16" s="9">
        <v>1.2618822502761633</v>
      </c>
      <c r="AM16" s="9">
        <v>1.1249556925507525</v>
      </c>
      <c r="AN16" s="9">
        <v>1.0973623774657775</v>
      </c>
      <c r="AO16" s="9">
        <v>1.2050416103733395</v>
      </c>
      <c r="AP16" s="9">
        <v>1.0831969856183354</v>
      </c>
      <c r="AQ16" s="9">
        <v>1.1155146895630057</v>
      </c>
      <c r="AR16" s="11" t="s">
        <v>34</v>
      </c>
      <c r="AS16" s="11"/>
    </row>
    <row r="17" spans="1:45" x14ac:dyDescent="0.25">
      <c r="A17" s="1">
        <f t="shared" si="3"/>
        <v>14</v>
      </c>
      <c r="B17" s="1" t="s">
        <v>59</v>
      </c>
      <c r="C17" s="6">
        <v>626</v>
      </c>
      <c r="D17" s="7" t="s">
        <v>30</v>
      </c>
      <c r="E17" s="2" t="s">
        <v>60</v>
      </c>
      <c r="G17" s="9">
        <f t="shared" si="0"/>
        <v>0.35637389793169699</v>
      </c>
      <c r="H17" s="9">
        <f t="shared" si="1"/>
        <v>0.56617439204419762</v>
      </c>
      <c r="I17" s="9">
        <f t="shared" si="2"/>
        <v>0.89375027241971572</v>
      </c>
      <c r="S17" s="2" t="s">
        <v>33</v>
      </c>
      <c r="T17" s="2" t="s">
        <v>60</v>
      </c>
      <c r="U17" s="10">
        <v>626</v>
      </c>
      <c r="W17" s="11">
        <v>0.24349199303281241</v>
      </c>
      <c r="X17" s="9">
        <v>0.33447517667623433</v>
      </c>
      <c r="Y17" s="9">
        <v>0.34208115405372563</v>
      </c>
      <c r="Z17" s="9">
        <v>0.39799834763555342</v>
      </c>
      <c r="AA17" s="9">
        <v>0.41963869350466038</v>
      </c>
      <c r="AB17" s="9">
        <v>0.40055802268719592</v>
      </c>
      <c r="AC17" s="9">
        <v>0.4169654061161811</v>
      </c>
      <c r="AD17" s="9">
        <v>0.52018421169482687</v>
      </c>
      <c r="AE17" s="9">
        <v>0.532740063123325</v>
      </c>
      <c r="AF17" s="9">
        <v>0.55790891904579931</v>
      </c>
      <c r="AG17" s="9">
        <v>0.47676806383291387</v>
      </c>
      <c r="AH17" s="9">
        <v>0.57210578727288652</v>
      </c>
      <c r="AI17" s="9">
        <v>0.57392120970534577</v>
      </c>
      <c r="AJ17" s="9">
        <v>0.68360230928491483</v>
      </c>
      <c r="AK17" s="9">
        <v>1.0671682779926912</v>
      </c>
      <c r="AL17" s="9">
        <v>0.85928887127825093</v>
      </c>
      <c r="AM17" s="9">
        <v>0.88922935509914613</v>
      </c>
      <c r="AN17" s="9">
        <v>0.89418425638154697</v>
      </c>
      <c r="AO17" s="9">
        <v>0.89326515704166798</v>
      </c>
      <c r="AP17" s="9">
        <v>0.87564214270780327</v>
      </c>
      <c r="AQ17" s="9">
        <v>0.91643045086841424</v>
      </c>
      <c r="AR17" s="11" t="s">
        <v>34</v>
      </c>
      <c r="AS17" s="11"/>
    </row>
    <row r="18" spans="1:45" x14ac:dyDescent="0.25">
      <c r="A18" s="1">
        <f t="shared" si="3"/>
        <v>15</v>
      </c>
      <c r="B18" s="1" t="s">
        <v>61</v>
      </c>
      <c r="C18" s="6">
        <v>628</v>
      </c>
      <c r="D18" s="7" t="s">
        <v>30</v>
      </c>
      <c r="E18" s="2" t="s">
        <v>62</v>
      </c>
      <c r="G18" s="9">
        <f t="shared" si="0"/>
        <v>0.25138568837407227</v>
      </c>
      <c r="H18" s="9">
        <f t="shared" si="1"/>
        <v>0.34721034721639144</v>
      </c>
      <c r="I18" s="9">
        <f t="shared" si="2"/>
        <v>0.69981737502352348</v>
      </c>
      <c r="S18" s="2" t="s">
        <v>33</v>
      </c>
      <c r="T18" s="2" t="s">
        <v>62</v>
      </c>
      <c r="U18" s="10">
        <v>628</v>
      </c>
      <c r="W18" s="9">
        <v>0.27378019728142466</v>
      </c>
      <c r="X18" s="9">
        <v>0.29315920593377398</v>
      </c>
      <c r="Y18" s="9">
        <v>0.26124518711723849</v>
      </c>
      <c r="Z18" s="9">
        <v>0.2604627086541354</v>
      </c>
      <c r="AA18" s="9">
        <v>0.21060557204850491</v>
      </c>
      <c r="AB18" s="9">
        <v>0.20906125920935609</v>
      </c>
      <c r="AC18" s="9">
        <v>0.24711375635785982</v>
      </c>
      <c r="AD18" s="9">
        <v>0.2984195301605661</v>
      </c>
      <c r="AE18" s="9">
        <v>0.26530099186259493</v>
      </c>
      <c r="AF18" s="9">
        <v>0.27813880209780956</v>
      </c>
      <c r="AG18" s="9">
        <v>0.30286764167432861</v>
      </c>
      <c r="AH18" s="9">
        <v>0.33222821000729702</v>
      </c>
      <c r="AI18" s="9">
        <v>0.37946404271810058</v>
      </c>
      <c r="AJ18" s="9">
        <v>0.5252623949382178</v>
      </c>
      <c r="AK18" s="9">
        <v>0.71889341060312417</v>
      </c>
      <c r="AL18" s="9">
        <v>0.63974865710500994</v>
      </c>
      <c r="AM18" s="9">
        <v>0.62543899873093201</v>
      </c>
      <c r="AN18" s="9">
        <v>0.68803589009794841</v>
      </c>
      <c r="AO18" s="9">
        <v>0.65001656574818967</v>
      </c>
      <c r="AP18" s="9">
        <v>0.73703292919593388</v>
      </c>
      <c r="AQ18" s="9">
        <v>0.79856249134461299</v>
      </c>
      <c r="AR18" s="11" t="s">
        <v>34</v>
      </c>
      <c r="AS18" s="11"/>
    </row>
    <row r="19" spans="1:45" x14ac:dyDescent="0.25">
      <c r="A19" s="1">
        <f t="shared" si="3"/>
        <v>16</v>
      </c>
      <c r="B19" s="1" t="s">
        <v>63</v>
      </c>
      <c r="C19" s="6">
        <v>632</v>
      </c>
      <c r="D19" s="7" t="s">
        <v>30</v>
      </c>
      <c r="E19" s="2" t="s">
        <v>64</v>
      </c>
      <c r="G19" s="9">
        <f t="shared" si="0"/>
        <v>0.73527330916001021</v>
      </c>
      <c r="H19" s="9">
        <f t="shared" si="1"/>
        <v>0.79278166733288735</v>
      </c>
      <c r="I19" s="9">
        <f t="shared" si="2"/>
        <v>1.0406974830684732</v>
      </c>
      <c r="S19" s="2" t="s">
        <v>33</v>
      </c>
      <c r="T19" s="2" t="s">
        <v>64</v>
      </c>
      <c r="U19" s="10">
        <v>632</v>
      </c>
      <c r="W19" s="11">
        <v>0.35444641752950201</v>
      </c>
      <c r="X19" s="11">
        <v>0.47934074564674783</v>
      </c>
      <c r="Y19" s="11">
        <v>0.64000267519260456</v>
      </c>
      <c r="Z19" s="11">
        <v>0.77285917468152254</v>
      </c>
      <c r="AA19" s="11">
        <v>0.98070995914706682</v>
      </c>
      <c r="AB19" s="11">
        <v>1.184280882762617</v>
      </c>
      <c r="AC19" s="11">
        <v>1.0349962422057204</v>
      </c>
      <c r="AD19" s="11">
        <v>1.0401329863999518</v>
      </c>
      <c r="AE19" s="11">
        <v>0.96814445171275521</v>
      </c>
      <c r="AF19" s="11">
        <v>0.88048950456510555</v>
      </c>
      <c r="AG19" s="11">
        <v>0.75041755462734983</v>
      </c>
      <c r="AH19" s="11">
        <v>0.73930720621937218</v>
      </c>
      <c r="AI19" s="11">
        <v>0.70503293984990734</v>
      </c>
      <c r="AJ19" s="11">
        <v>0.71329834702283368</v>
      </c>
      <c r="AK19" s="9">
        <v>1.0826402502445607</v>
      </c>
      <c r="AL19" s="9">
        <v>0.91665698058634726</v>
      </c>
      <c r="AM19" s="9">
        <v>0.9430028787880993</v>
      </c>
      <c r="AN19" s="9">
        <v>1.0334023524269411</v>
      </c>
      <c r="AO19" s="9">
        <v>1.0563112995447674</v>
      </c>
      <c r="AP19" s="9">
        <v>1.024774348548747</v>
      </c>
      <c r="AQ19" s="9">
        <v>1.1459965360338109</v>
      </c>
      <c r="AR19" s="11" t="s">
        <v>34</v>
      </c>
      <c r="AS19" s="11"/>
    </row>
    <row r="20" spans="1:45" x14ac:dyDescent="0.25">
      <c r="A20" s="1">
        <f t="shared" si="3"/>
        <v>17</v>
      </c>
      <c r="B20" s="1" t="s">
        <v>65</v>
      </c>
      <c r="C20" s="6">
        <v>636</v>
      </c>
      <c r="D20" s="7" t="s">
        <v>30</v>
      </c>
      <c r="E20" s="2" t="s">
        <v>66</v>
      </c>
      <c r="G20" s="9">
        <f t="shared" si="0"/>
        <v>0.54967801194768229</v>
      </c>
      <c r="H20" s="9">
        <f t="shared" si="1"/>
        <v>1.2247412845078378</v>
      </c>
      <c r="I20" s="9">
        <f t="shared" si="2"/>
        <v>2.5316264231712471</v>
      </c>
      <c r="S20" s="2" t="s">
        <v>33</v>
      </c>
      <c r="T20" s="2" t="s">
        <v>66</v>
      </c>
      <c r="U20" s="10">
        <v>636</v>
      </c>
      <c r="W20" s="9">
        <v>0.34348064116853078</v>
      </c>
      <c r="X20" s="9">
        <v>0.4220480215342472</v>
      </c>
      <c r="Y20" s="9">
        <v>0.38610167185013988</v>
      </c>
      <c r="Z20" s="9">
        <v>0.50359286906171941</v>
      </c>
      <c r="AA20" s="9">
        <v>0.70955071832831407</v>
      </c>
      <c r="AB20" s="9">
        <v>0.93329414974314273</v>
      </c>
      <c r="AC20" s="9">
        <v>0.95844129964263547</v>
      </c>
      <c r="AD20" s="9">
        <v>1.2497940040129571</v>
      </c>
      <c r="AE20" s="9">
        <v>1.055208578642393</v>
      </c>
      <c r="AF20" s="9">
        <v>1.1050366294485661</v>
      </c>
      <c r="AG20" s="9">
        <v>1.1975815374699363</v>
      </c>
      <c r="AH20" s="9">
        <v>1.3013019239423873</v>
      </c>
      <c r="AI20" s="9">
        <v>1.3370439262214724</v>
      </c>
      <c r="AJ20" s="9">
        <v>1.3522751113222722</v>
      </c>
      <c r="AK20" s="9">
        <v>2.4023767981566366</v>
      </c>
      <c r="AL20" s="9">
        <v>2.7148228071873679</v>
      </c>
      <c r="AM20" s="9">
        <v>2.4958251844285235</v>
      </c>
      <c r="AN20" s="9">
        <v>2.4475993428859932</v>
      </c>
      <c r="AO20" s="9">
        <v>2.6514547421992249</v>
      </c>
      <c r="AP20" s="11" t="s">
        <v>34</v>
      </c>
      <c r="AQ20" s="11" t="s">
        <v>34</v>
      </c>
      <c r="AR20" s="11" t="s">
        <v>34</v>
      </c>
      <c r="AS20" s="11"/>
    </row>
    <row r="21" spans="1:45" x14ac:dyDescent="0.25">
      <c r="A21" s="1">
        <f t="shared" si="3"/>
        <v>18</v>
      </c>
      <c r="B21" s="1" t="s">
        <v>67</v>
      </c>
      <c r="C21" s="6">
        <v>634</v>
      </c>
      <c r="D21" s="7" t="s">
        <v>30</v>
      </c>
      <c r="E21" s="2" t="s">
        <v>68</v>
      </c>
      <c r="G21" s="9">
        <f t="shared" si="0"/>
        <v>1.0556460764114179</v>
      </c>
      <c r="H21" s="9">
        <f t="shared" si="1"/>
        <v>2.2411590629736882</v>
      </c>
      <c r="I21" s="9">
        <f t="shared" si="2"/>
        <v>3.2784835379875403</v>
      </c>
      <c r="S21" s="2" t="s">
        <v>33</v>
      </c>
      <c r="T21" s="2" t="s">
        <v>68</v>
      </c>
      <c r="U21" s="10">
        <v>634</v>
      </c>
      <c r="W21" s="9">
        <v>0.98834962368994395</v>
      </c>
      <c r="X21" s="9">
        <v>0.79607736947328711</v>
      </c>
      <c r="Y21" s="9">
        <v>0.98028716100103408</v>
      </c>
      <c r="Z21" s="9">
        <v>1.0609747917010222</v>
      </c>
      <c r="AA21" s="9">
        <v>1.0010844325065411</v>
      </c>
      <c r="AB21" s="9">
        <v>1.5071030800966791</v>
      </c>
      <c r="AC21" s="9">
        <v>1.8706807206918332</v>
      </c>
      <c r="AD21" s="9">
        <v>1.84361919763059</v>
      </c>
      <c r="AE21" s="9">
        <v>2.1448513582726454</v>
      </c>
      <c r="AF21" s="9">
        <v>2.1106911591299777</v>
      </c>
      <c r="AG21" s="9">
        <v>2.1288403485133456</v>
      </c>
      <c r="AH21" s="9">
        <v>2.1203805001374398</v>
      </c>
      <c r="AI21" s="9">
        <v>1.8665095316845914</v>
      </c>
      <c r="AJ21" s="9">
        <v>3.0756814801041279</v>
      </c>
      <c r="AK21" s="9">
        <v>3.5742361715543387</v>
      </c>
      <c r="AL21" s="9">
        <v>3.8961990196001888</v>
      </c>
      <c r="AM21" s="9">
        <v>3.8457892083555598</v>
      </c>
      <c r="AN21" s="9">
        <v>3.9154304073970079</v>
      </c>
      <c r="AO21" s="9">
        <v>3.6437319614942876</v>
      </c>
      <c r="AP21" s="9">
        <v>2.7979346747965339</v>
      </c>
      <c r="AQ21" s="9">
        <v>2.1895314378943129</v>
      </c>
      <c r="AR21" s="11" t="s">
        <v>34</v>
      </c>
      <c r="AS21" s="11"/>
    </row>
    <row r="22" spans="1:45" x14ac:dyDescent="0.25">
      <c r="A22" s="1">
        <f t="shared" si="3"/>
        <v>19</v>
      </c>
      <c r="B22" s="1" t="s">
        <v>69</v>
      </c>
      <c r="C22" s="6">
        <v>662</v>
      </c>
      <c r="D22" s="7" t="s">
        <v>30</v>
      </c>
      <c r="E22" s="2" t="s">
        <v>70</v>
      </c>
      <c r="G22" s="9">
        <f t="shared" si="0"/>
        <v>1.2326654254006222</v>
      </c>
      <c r="H22" s="9">
        <f t="shared" si="1"/>
        <v>1.8451761055015961</v>
      </c>
      <c r="I22" s="9">
        <f t="shared" si="2"/>
        <v>1.5251927131258101</v>
      </c>
      <c r="S22" s="2" t="s">
        <v>33</v>
      </c>
      <c r="T22" s="2" t="s">
        <v>70</v>
      </c>
      <c r="U22" s="10">
        <v>662</v>
      </c>
      <c r="W22" s="9">
        <v>0.77094252815196485</v>
      </c>
      <c r="X22" s="9">
        <v>1.0291346065346552</v>
      </c>
      <c r="Y22" s="9">
        <v>1.2754060550026582</v>
      </c>
      <c r="Z22" s="9">
        <v>1.4403781808567047</v>
      </c>
      <c r="AA22" s="9">
        <v>1.3459060653142032</v>
      </c>
      <c r="AB22" s="9">
        <v>1.5342251165435479</v>
      </c>
      <c r="AC22" s="9">
        <v>1.3520769292811254</v>
      </c>
      <c r="AD22" s="9">
        <v>1.4763372050167611</v>
      </c>
      <c r="AE22" s="9">
        <v>1.4342700045957526</v>
      </c>
      <c r="AF22" s="9">
        <v>1.7701464226499124</v>
      </c>
      <c r="AG22" s="9">
        <v>1.8732216835355577</v>
      </c>
      <c r="AH22" s="9">
        <v>1.9924252561811275</v>
      </c>
      <c r="AI22" s="9">
        <v>1.8910943295202698</v>
      </c>
      <c r="AJ22" s="9">
        <v>2.1098989365269549</v>
      </c>
      <c r="AK22" s="9">
        <v>2.5239952270303063</v>
      </c>
      <c r="AL22" s="9">
        <v>2.0986886753660738</v>
      </c>
      <c r="AM22" s="9">
        <v>1.9661416786108694</v>
      </c>
      <c r="AN22" s="9">
        <v>1.5813627513766106</v>
      </c>
      <c r="AO22" s="9">
        <v>1.3892776168011687</v>
      </c>
      <c r="AP22" s="9">
        <v>1.2801933429852201</v>
      </c>
      <c r="AQ22" s="9">
        <v>1.4089881758551805</v>
      </c>
      <c r="AR22" s="11" t="s">
        <v>34</v>
      </c>
      <c r="AS22" s="11"/>
    </row>
    <row r="23" spans="1:45" x14ac:dyDescent="0.25">
      <c r="A23" s="1">
        <f t="shared" si="3"/>
        <v>20</v>
      </c>
      <c r="B23" s="1" t="s">
        <v>71</v>
      </c>
      <c r="C23" s="6">
        <v>642</v>
      </c>
      <c r="D23" s="7" t="s">
        <v>30</v>
      </c>
      <c r="E23" s="2" t="s">
        <v>72</v>
      </c>
      <c r="G23" s="9">
        <f t="shared" si="0"/>
        <v>1.7571838136993079</v>
      </c>
      <c r="H23" s="9">
        <f t="shared" si="1"/>
        <v>1.9138955462999787</v>
      </c>
      <c r="I23" s="9">
        <f t="shared" si="2"/>
        <v>0.78039428148642276</v>
      </c>
      <c r="S23" s="2" t="s">
        <v>33</v>
      </c>
      <c r="T23" s="2" t="s">
        <v>72</v>
      </c>
      <c r="U23" s="10">
        <v>642</v>
      </c>
      <c r="W23" s="11" t="s">
        <v>34</v>
      </c>
      <c r="X23" s="11" t="s">
        <v>34</v>
      </c>
      <c r="Y23" s="11" t="s">
        <v>34</v>
      </c>
      <c r="Z23" s="11" t="s">
        <v>34</v>
      </c>
      <c r="AA23" s="11" t="s">
        <v>34</v>
      </c>
      <c r="AB23" s="9">
        <v>1.7571838136993079</v>
      </c>
      <c r="AC23" s="9">
        <v>1.7049079491693473</v>
      </c>
      <c r="AD23" s="9">
        <v>1.7295263825381646</v>
      </c>
      <c r="AE23" s="9">
        <v>1.7657125782120122</v>
      </c>
      <c r="AF23" s="9">
        <v>2.1997540269805258</v>
      </c>
      <c r="AG23" s="9">
        <v>1.9519662477428112</v>
      </c>
      <c r="AH23" s="9">
        <v>2.0831762879972011</v>
      </c>
      <c r="AI23" s="9">
        <v>1.7222345567706254</v>
      </c>
      <c r="AJ23" s="9">
        <v>1.7605295800966965</v>
      </c>
      <c r="AK23" s="9">
        <v>2.4850782972478536</v>
      </c>
      <c r="AL23" s="9">
        <v>1.9064233845681677</v>
      </c>
      <c r="AM23" s="9">
        <v>1.385997358987922</v>
      </c>
      <c r="AN23" s="9">
        <v>0.68102068456045306</v>
      </c>
      <c r="AO23" s="9">
        <v>0.75589862690681042</v>
      </c>
      <c r="AP23" s="9">
        <v>0.58179249671638122</v>
      </c>
      <c r="AQ23" s="9">
        <v>0.49726224026054711</v>
      </c>
      <c r="AR23" s="11" t="s">
        <v>34</v>
      </c>
      <c r="AS23" s="11"/>
    </row>
    <row r="24" spans="1:45" x14ac:dyDescent="0.25">
      <c r="A24" s="1">
        <f t="shared" si="3"/>
        <v>21</v>
      </c>
      <c r="B24" s="1" t="s">
        <v>73</v>
      </c>
      <c r="C24" s="6">
        <v>644</v>
      </c>
      <c r="D24" s="7" t="s">
        <v>30</v>
      </c>
      <c r="E24" s="2" t="s">
        <v>74</v>
      </c>
      <c r="G24" s="9">
        <f t="shared" si="0"/>
        <v>0.62303394042884297</v>
      </c>
      <c r="H24" s="9">
        <f t="shared" si="1"/>
        <v>1.3784569230677981</v>
      </c>
      <c r="I24" s="9">
        <f t="shared" si="2"/>
        <v>1.3248315040136125</v>
      </c>
      <c r="S24" s="2" t="s">
        <v>33</v>
      </c>
      <c r="T24" s="2" t="s">
        <v>74</v>
      </c>
      <c r="U24" s="10">
        <v>644</v>
      </c>
      <c r="W24" s="11" t="s">
        <v>34</v>
      </c>
      <c r="X24" s="9">
        <v>0.35609107379123578</v>
      </c>
      <c r="Y24" s="9">
        <v>0.60274840596086598</v>
      </c>
      <c r="Z24" s="9">
        <v>0.63616212631969138</v>
      </c>
      <c r="AA24" s="9">
        <v>0.73975928072476038</v>
      </c>
      <c r="AB24" s="9">
        <v>0.78040881534766149</v>
      </c>
      <c r="AC24" s="9">
        <v>0.88482558697755487</v>
      </c>
      <c r="AD24" s="9">
        <v>0.99573608713923623</v>
      </c>
      <c r="AE24" s="9">
        <v>1.0113184277904606</v>
      </c>
      <c r="AF24" s="9">
        <v>0.99191036870113858</v>
      </c>
      <c r="AG24" s="9">
        <v>1.2713546091502386</v>
      </c>
      <c r="AH24" s="9">
        <v>1.7269944382121019</v>
      </c>
      <c r="AI24" s="9">
        <v>1.6921086449724951</v>
      </c>
      <c r="AJ24" s="9">
        <v>1.5770550495803548</v>
      </c>
      <c r="AK24" s="9">
        <v>2.0857799342729093</v>
      </c>
      <c r="AL24" s="9">
        <v>1.8023604202295029</v>
      </c>
      <c r="AM24" s="9">
        <v>1.6890046160730643</v>
      </c>
      <c r="AN24" s="9">
        <v>1.6027873009274387</v>
      </c>
      <c r="AO24" s="9">
        <v>1.6043130263251697</v>
      </c>
      <c r="AP24" s="9">
        <v>0.86228713527518774</v>
      </c>
      <c r="AQ24" s="9">
        <v>0.86576544146720169</v>
      </c>
      <c r="AR24" s="11" t="s">
        <v>34</v>
      </c>
      <c r="AS24" s="11"/>
    </row>
    <row r="25" spans="1:45" x14ac:dyDescent="0.25">
      <c r="A25" s="1">
        <f t="shared" si="3"/>
        <v>22</v>
      </c>
      <c r="B25" s="1" t="s">
        <v>75</v>
      </c>
      <c r="C25" s="6">
        <v>646</v>
      </c>
      <c r="D25" s="7" t="s">
        <v>30</v>
      </c>
      <c r="E25" s="2" t="s">
        <v>76</v>
      </c>
      <c r="G25" s="9">
        <f t="shared" si="0"/>
        <v>0.32954392646724689</v>
      </c>
      <c r="H25" s="9">
        <f t="shared" si="1"/>
        <v>0.84244560293136184</v>
      </c>
      <c r="I25" s="9">
        <f t="shared" si="2"/>
        <v>0.97114549292857011</v>
      </c>
      <c r="S25" s="2" t="s">
        <v>33</v>
      </c>
      <c r="T25" s="2" t="s">
        <v>76</v>
      </c>
      <c r="U25" s="10">
        <v>646</v>
      </c>
      <c r="W25" s="9">
        <v>0.392669944149034</v>
      </c>
      <c r="X25" s="9">
        <v>0.32130006821565998</v>
      </c>
      <c r="Y25" s="9">
        <v>0.30277824622434862</v>
      </c>
      <c r="Z25" s="9">
        <v>0.29548344956737788</v>
      </c>
      <c r="AA25" s="9">
        <v>0.27548584844837548</v>
      </c>
      <c r="AB25" s="9">
        <v>0.38954600219868513</v>
      </c>
      <c r="AC25" s="9">
        <v>0.61563035683298761</v>
      </c>
      <c r="AD25" s="9">
        <v>0.86180247604156834</v>
      </c>
      <c r="AE25" s="9">
        <v>0.79986286149911079</v>
      </c>
      <c r="AF25" s="9">
        <v>0.84780915169924709</v>
      </c>
      <c r="AG25" s="9">
        <v>0.74636954337728245</v>
      </c>
      <c r="AH25" s="9">
        <v>0.87085793165662462</v>
      </c>
      <c r="AI25" s="9">
        <v>0.7914724263069004</v>
      </c>
      <c r="AJ25" s="9">
        <v>0.99830170304900556</v>
      </c>
      <c r="AK25" s="9">
        <v>1.1295177590866778</v>
      </c>
      <c r="AL25" s="9">
        <v>1.0281763566104392</v>
      </c>
      <c r="AM25" s="9">
        <v>0.88192349885228161</v>
      </c>
      <c r="AN25" s="9">
        <v>0.89989564812059453</v>
      </c>
      <c r="AO25" s="9">
        <v>1.0878146477393549</v>
      </c>
      <c r="AP25" s="9">
        <v>1.0437276772821726</v>
      </c>
      <c r="AQ25" s="9">
        <v>0.94236599264844634</v>
      </c>
      <c r="AR25" s="11" t="s">
        <v>34</v>
      </c>
      <c r="AS25" s="11"/>
    </row>
    <row r="26" spans="1:45" x14ac:dyDescent="0.25">
      <c r="A26" s="1">
        <f t="shared" si="3"/>
        <v>23</v>
      </c>
      <c r="B26" s="1" t="s">
        <v>77</v>
      </c>
      <c r="C26" s="6">
        <v>648</v>
      </c>
      <c r="D26" s="7" t="s">
        <v>30</v>
      </c>
      <c r="E26" s="2" t="s">
        <v>78</v>
      </c>
      <c r="G26" s="9">
        <f t="shared" si="0"/>
        <v>0.97669096227281271</v>
      </c>
      <c r="H26" s="9">
        <f t="shared" si="1"/>
        <v>1.2245244606218166</v>
      </c>
      <c r="I26" s="9">
        <f t="shared" si="2"/>
        <v>1.1169902342961795</v>
      </c>
      <c r="S26" s="2" t="s">
        <v>33</v>
      </c>
      <c r="T26" s="2" t="s">
        <v>78</v>
      </c>
      <c r="U26" s="10">
        <v>648</v>
      </c>
      <c r="W26" s="11">
        <v>0.57726121488572357</v>
      </c>
      <c r="X26" s="11">
        <v>0.81832001281935496</v>
      </c>
      <c r="Y26" s="11">
        <v>0.9882112458382516</v>
      </c>
      <c r="Z26" s="11">
        <v>1.0604021918678603</v>
      </c>
      <c r="AA26" s="11">
        <v>1.290964437321126</v>
      </c>
      <c r="AB26" s="11">
        <v>1.1249866709045602</v>
      </c>
      <c r="AC26" s="11">
        <v>1.7225946354334132</v>
      </c>
      <c r="AD26" s="11">
        <v>1.4418156804723909</v>
      </c>
      <c r="AE26" s="11">
        <v>1.1960324558191791</v>
      </c>
      <c r="AF26" s="11">
        <v>1.2637615663560071</v>
      </c>
      <c r="AG26" s="9">
        <v>1.2665259851739803</v>
      </c>
      <c r="AH26" s="9">
        <v>1.2645264789204755</v>
      </c>
      <c r="AI26" s="9">
        <v>1.1787850208438646</v>
      </c>
      <c r="AJ26" s="9">
        <v>1.1775152566173925</v>
      </c>
      <c r="AK26" s="9">
        <v>1.1820925553319919</v>
      </c>
      <c r="AL26" s="9">
        <v>1.1324745441146959</v>
      </c>
      <c r="AM26" s="9">
        <v>1.1746166910292406</v>
      </c>
      <c r="AN26" s="9">
        <v>1.0599014744697373</v>
      </c>
      <c r="AO26" s="9">
        <v>1.1227962775743312</v>
      </c>
      <c r="AP26" s="9">
        <v>1.0939086791935035</v>
      </c>
      <c r="AQ26" s="9">
        <v>1.1337280492140847</v>
      </c>
      <c r="AR26" s="11" t="s">
        <v>34</v>
      </c>
      <c r="AS26" s="11"/>
    </row>
    <row r="27" spans="1:45" x14ac:dyDescent="0.25">
      <c r="A27" s="1">
        <f t="shared" si="3"/>
        <v>24</v>
      </c>
      <c r="B27" s="1" t="s">
        <v>79</v>
      </c>
      <c r="C27" s="6">
        <v>652</v>
      </c>
      <c r="D27" s="7" t="s">
        <v>30</v>
      </c>
      <c r="E27" s="2" t="s">
        <v>80</v>
      </c>
      <c r="G27" s="9">
        <f t="shared" si="0"/>
        <v>0.40417004138051049</v>
      </c>
      <c r="H27" s="9">
        <f t="shared" si="1"/>
        <v>0.69657432036522271</v>
      </c>
      <c r="I27" s="9">
        <f t="shared" si="2"/>
        <v>1.0168342788912168</v>
      </c>
      <c r="S27" s="2" t="s">
        <v>33</v>
      </c>
      <c r="T27" s="2" t="s">
        <v>80</v>
      </c>
      <c r="U27" s="10">
        <v>652</v>
      </c>
      <c r="W27" s="9">
        <v>0.31667188342771507</v>
      </c>
      <c r="X27" s="9">
        <v>0.36555108874360348</v>
      </c>
      <c r="Y27" s="9">
        <v>0.36870042432318184</v>
      </c>
      <c r="Z27" s="9">
        <v>0.41436221005011681</v>
      </c>
      <c r="AA27" s="9">
        <v>0.44978759852719652</v>
      </c>
      <c r="AB27" s="9">
        <v>0.50994704321124928</v>
      </c>
      <c r="AC27" s="9">
        <v>0.49397632596194463</v>
      </c>
      <c r="AD27" s="9">
        <v>0.67112848444256334</v>
      </c>
      <c r="AE27" s="9">
        <v>0.61831266992925438</v>
      </c>
      <c r="AF27" s="9">
        <v>0.66310794342589963</v>
      </c>
      <c r="AG27" s="9">
        <v>0.67217387757201374</v>
      </c>
      <c r="AH27" s="9">
        <v>0.6761810118879521</v>
      </c>
      <c r="AI27" s="9">
        <v>0.71483994151630403</v>
      </c>
      <c r="AJ27" s="9">
        <v>0.8348304778599126</v>
      </c>
      <c r="AK27" s="9">
        <v>1.0261979447664633</v>
      </c>
      <c r="AL27" s="9">
        <v>0.93854474937996279</v>
      </c>
      <c r="AM27" s="9">
        <v>0.95001046718998339</v>
      </c>
      <c r="AN27" s="9">
        <v>0.94030449830139007</v>
      </c>
      <c r="AO27" s="9">
        <v>0.95110318254632376</v>
      </c>
      <c r="AP27" s="9">
        <v>0.92105062409302885</v>
      </c>
      <c r="AQ27" s="9">
        <v>1.3217026223253581</v>
      </c>
      <c r="AR27" s="11" t="s">
        <v>34</v>
      </c>
      <c r="AS27" s="11"/>
    </row>
    <row r="28" spans="1:45" x14ac:dyDescent="0.25">
      <c r="A28" s="1">
        <f t="shared" si="3"/>
        <v>25</v>
      </c>
      <c r="B28" s="1" t="s">
        <v>81</v>
      </c>
      <c r="C28" s="6">
        <v>654</v>
      </c>
      <c r="D28" s="7" t="s">
        <v>30</v>
      </c>
      <c r="E28" s="2" t="s">
        <v>82</v>
      </c>
      <c r="G28" s="9">
        <f t="shared" si="0"/>
        <v>1.4017179189860869</v>
      </c>
      <c r="H28" s="9">
        <f t="shared" si="1"/>
        <v>3.3004679380977304</v>
      </c>
      <c r="I28" s="9">
        <f t="shared" si="2"/>
        <v>4.2929980769754241</v>
      </c>
      <c r="S28" s="2" t="s">
        <v>33</v>
      </c>
      <c r="T28" s="2" t="s">
        <v>82</v>
      </c>
      <c r="U28" s="10">
        <v>654</v>
      </c>
      <c r="W28" s="9">
        <v>1.3325780275981873</v>
      </c>
      <c r="X28" s="9">
        <v>0.98837684508334189</v>
      </c>
      <c r="Y28" s="9">
        <v>1.0433828536812852</v>
      </c>
      <c r="Z28" s="9">
        <v>1.2184217922263807</v>
      </c>
      <c r="AA28" s="9">
        <v>1.8317007616869301</v>
      </c>
      <c r="AB28" s="9">
        <v>1.9958472336403963</v>
      </c>
      <c r="AC28" s="9">
        <v>2.8699931138711263</v>
      </c>
      <c r="AD28" s="9">
        <v>2.9014755323032633</v>
      </c>
      <c r="AE28" s="9">
        <v>3.650839551910261</v>
      </c>
      <c r="AF28" s="9">
        <v>2.9535419600126667</v>
      </c>
      <c r="AG28" s="9">
        <v>2.9662916786929849</v>
      </c>
      <c r="AH28" s="9">
        <v>3.1030562455677764</v>
      </c>
      <c r="AI28" s="9">
        <v>3.5777794017343858</v>
      </c>
      <c r="AJ28" s="9">
        <v>3.5512987906683073</v>
      </c>
      <c r="AK28" s="9">
        <v>3.8483899870531579</v>
      </c>
      <c r="AL28" s="9">
        <v>3.8069935779076225</v>
      </c>
      <c r="AM28" s="9">
        <v>3.7188019195242372</v>
      </c>
      <c r="AN28" s="9">
        <v>3.6228919274745222</v>
      </c>
      <c r="AO28" s="9">
        <v>5.043372586399407</v>
      </c>
      <c r="AP28" s="9">
        <v>4.4448912302659584</v>
      </c>
      <c r="AQ28" s="9">
        <v>4.6350327212129967</v>
      </c>
      <c r="AR28" s="11" t="s">
        <v>34</v>
      </c>
      <c r="AS28" s="11"/>
    </row>
    <row r="29" spans="1:45" x14ac:dyDescent="0.25">
      <c r="A29" s="1">
        <f t="shared" si="3"/>
        <v>26</v>
      </c>
      <c r="B29" s="1" t="s">
        <v>83</v>
      </c>
      <c r="C29" s="6">
        <v>664</v>
      </c>
      <c r="D29" s="7" t="s">
        <v>30</v>
      </c>
      <c r="E29" s="2" t="s">
        <v>84</v>
      </c>
      <c r="G29" s="9">
        <f t="shared" si="0"/>
        <v>0.57221638869109592</v>
      </c>
      <c r="H29" s="9">
        <f t="shared" si="1"/>
        <v>0.9615177365940043</v>
      </c>
      <c r="I29" s="9">
        <f t="shared" si="2"/>
        <v>0.65100991752837467</v>
      </c>
      <c r="S29" s="2" t="s">
        <v>33</v>
      </c>
      <c r="T29" s="2" t="s">
        <v>84</v>
      </c>
      <c r="U29" s="10">
        <v>664</v>
      </c>
      <c r="W29" s="9">
        <v>0.48115514873609239</v>
      </c>
      <c r="X29" s="9">
        <v>0.48618601084725016</v>
      </c>
      <c r="Y29" s="9">
        <v>0.54477240050752507</v>
      </c>
      <c r="Z29" s="9">
        <v>0.62632748904361391</v>
      </c>
      <c r="AA29" s="9">
        <v>0.5871333914725414</v>
      </c>
      <c r="AB29" s="9">
        <v>0.70772389153955262</v>
      </c>
      <c r="AC29" s="9">
        <v>0.65928181195398239</v>
      </c>
      <c r="AD29" s="9">
        <v>0.75444549441062758</v>
      </c>
      <c r="AE29" s="9">
        <v>0.71214187822166586</v>
      </c>
      <c r="AF29" s="9">
        <v>0.73663935733652419</v>
      </c>
      <c r="AG29" s="9">
        <v>0.87255740012004712</v>
      </c>
      <c r="AH29" s="9">
        <v>0.98244457078959513</v>
      </c>
      <c r="AI29" s="9">
        <v>0.90598340256217313</v>
      </c>
      <c r="AJ29" s="9">
        <v>1.559339810534021</v>
      </c>
      <c r="AK29" s="9">
        <v>1.0657894866440598</v>
      </c>
      <c r="AL29" s="9">
        <v>0.85330142060671899</v>
      </c>
      <c r="AM29" s="9">
        <v>0.76698544342812591</v>
      </c>
      <c r="AN29" s="9">
        <v>0.63613544614000406</v>
      </c>
      <c r="AO29" s="9">
        <v>0.6105338195078478</v>
      </c>
      <c r="AP29" s="9">
        <v>0.62565962125796515</v>
      </c>
      <c r="AQ29" s="9">
        <v>0.61573525730793066</v>
      </c>
      <c r="AR29" s="11" t="s">
        <v>34</v>
      </c>
      <c r="AS29" s="11"/>
    </row>
    <row r="30" spans="1:45" x14ac:dyDescent="0.25">
      <c r="A30" s="1">
        <f t="shared" si="3"/>
        <v>27</v>
      </c>
      <c r="B30" s="1" t="s">
        <v>85</v>
      </c>
      <c r="C30" s="6">
        <v>666</v>
      </c>
      <c r="D30" s="7" t="s">
        <v>30</v>
      </c>
      <c r="E30" s="2" t="s">
        <v>86</v>
      </c>
      <c r="G30" s="9">
        <f t="shared" si="0"/>
        <v>0.18002421867592658</v>
      </c>
      <c r="H30" s="9">
        <f t="shared" si="1"/>
        <v>0.39218969319538816</v>
      </c>
      <c r="I30" s="9">
        <f t="shared" si="2"/>
        <v>0.57964677175089441</v>
      </c>
      <c r="S30" s="2" t="s">
        <v>33</v>
      </c>
      <c r="T30" s="2" t="s">
        <v>86</v>
      </c>
      <c r="U30" s="10">
        <v>666</v>
      </c>
      <c r="W30" s="9">
        <v>0.10348506614063054</v>
      </c>
      <c r="X30" s="9">
        <v>0.11648619513820407</v>
      </c>
      <c r="Y30" s="9">
        <v>0.16381966250691557</v>
      </c>
      <c r="Z30" s="9">
        <v>0.16131139248385873</v>
      </c>
      <c r="AA30" s="9">
        <v>0.19837243068027782</v>
      </c>
      <c r="AB30" s="9">
        <v>0.33667056510567267</v>
      </c>
      <c r="AC30" s="9">
        <v>0.34159141882526628</v>
      </c>
      <c r="AD30" s="9">
        <v>0.33159567964835285</v>
      </c>
      <c r="AE30" s="9">
        <v>0.33145962933932954</v>
      </c>
      <c r="AF30" s="9">
        <v>0.37568964756614848</v>
      </c>
      <c r="AG30" s="9">
        <v>0.38469576469645178</v>
      </c>
      <c r="AH30" s="11">
        <v>0.42247308540634343</v>
      </c>
      <c r="AI30" s="11">
        <v>0.39481796519384443</v>
      </c>
      <c r="AJ30" s="9">
        <v>0.4440020669702115</v>
      </c>
      <c r="AK30" s="9">
        <v>0.51380281251518967</v>
      </c>
      <c r="AL30" s="9">
        <v>0.5201599596876334</v>
      </c>
      <c r="AM30" s="9">
        <v>0.5293828259125839</v>
      </c>
      <c r="AN30" s="9">
        <v>0.50984313101984902</v>
      </c>
      <c r="AO30" s="9">
        <v>0.61962425058408566</v>
      </c>
      <c r="AP30" s="9">
        <v>0.607213601638383</v>
      </c>
      <c r="AQ30" s="9">
        <v>0.63217004959957068</v>
      </c>
      <c r="AR30" s="11" t="s">
        <v>34</v>
      </c>
      <c r="AS30" s="11"/>
    </row>
    <row r="31" spans="1:45" x14ac:dyDescent="0.25">
      <c r="A31" s="1">
        <f t="shared" si="3"/>
        <v>28</v>
      </c>
      <c r="B31" s="1" t="s">
        <v>87</v>
      </c>
      <c r="C31" s="6">
        <v>674</v>
      </c>
      <c r="D31" s="7" t="s">
        <v>30</v>
      </c>
      <c r="E31" s="2" t="s">
        <v>88</v>
      </c>
      <c r="G31" s="9">
        <f t="shared" si="0"/>
        <v>0.60280069203233544</v>
      </c>
      <c r="H31" s="9">
        <f t="shared" si="1"/>
        <v>1.4167337141781593</v>
      </c>
      <c r="I31" s="9">
        <f t="shared" si="2"/>
        <v>1.1995238090535767</v>
      </c>
      <c r="S31" s="2" t="s">
        <v>33</v>
      </c>
      <c r="T31" s="2" t="s">
        <v>88</v>
      </c>
      <c r="U31" s="10">
        <v>674</v>
      </c>
      <c r="W31" s="9">
        <v>0.31024889787903109</v>
      </c>
      <c r="X31" s="9">
        <v>0.45598264032385588</v>
      </c>
      <c r="Y31" s="9">
        <v>0.55887058626706221</v>
      </c>
      <c r="Z31" s="9">
        <v>0.5961622442659793</v>
      </c>
      <c r="AA31" s="9">
        <v>0.76842376482497743</v>
      </c>
      <c r="AB31" s="9">
        <v>0.92711601863310689</v>
      </c>
      <c r="AC31" s="9">
        <v>0.96894964860937471</v>
      </c>
      <c r="AD31" s="9">
        <v>1.5405785286954936</v>
      </c>
      <c r="AE31" s="9">
        <v>1.6275223716910732</v>
      </c>
      <c r="AF31" s="9">
        <v>1.4858565506513914</v>
      </c>
      <c r="AG31" s="9">
        <v>1.2616744502002819</v>
      </c>
      <c r="AH31" s="9">
        <v>1.5742206314760478</v>
      </c>
      <c r="AI31" s="9">
        <v>1.3709383800251387</v>
      </c>
      <c r="AJ31" s="9">
        <v>1.1801899010250234</v>
      </c>
      <c r="AK31" s="9">
        <v>1.4488257689073225</v>
      </c>
      <c r="AL31" s="9">
        <v>1.4398612232261763</v>
      </c>
      <c r="AM31" s="9">
        <v>1.0804670715205185</v>
      </c>
      <c r="AN31" s="9">
        <v>1.1895881212920725</v>
      </c>
      <c r="AO31" s="9">
        <v>1.1989980257539152</v>
      </c>
      <c r="AP31" s="9">
        <v>1.2927291064565645</v>
      </c>
      <c r="AQ31" s="9">
        <v>1.2358367202448133</v>
      </c>
      <c r="AR31" s="11" t="s">
        <v>34</v>
      </c>
      <c r="AS31" s="11"/>
    </row>
    <row r="32" spans="1:45" x14ac:dyDescent="0.25">
      <c r="A32" s="1">
        <f t="shared" si="3"/>
        <v>29</v>
      </c>
      <c r="B32" s="1" t="s">
        <v>89</v>
      </c>
      <c r="C32" s="6">
        <v>676</v>
      </c>
      <c r="D32" s="7" t="s">
        <v>30</v>
      </c>
      <c r="E32" s="2" t="s">
        <v>90</v>
      </c>
      <c r="G32" s="9">
        <f t="shared" si="0"/>
        <v>0.78401769573044311</v>
      </c>
      <c r="H32" s="9">
        <f t="shared" si="1"/>
        <v>0.90515303491000976</v>
      </c>
      <c r="I32" s="9">
        <f t="shared" si="2"/>
        <v>1.297818370883258</v>
      </c>
      <c r="S32" s="2" t="s">
        <v>33</v>
      </c>
      <c r="T32" s="2" t="s">
        <v>90</v>
      </c>
      <c r="U32" s="10">
        <v>676</v>
      </c>
      <c r="W32" s="9">
        <v>0.72939586400797751</v>
      </c>
      <c r="X32" s="9">
        <v>0.71128679515860282</v>
      </c>
      <c r="Y32" s="9">
        <v>0.77901972795360019</v>
      </c>
      <c r="Z32" s="9">
        <v>0.77435055846684431</v>
      </c>
      <c r="AA32" s="9">
        <v>0.76362096324927364</v>
      </c>
      <c r="AB32" s="9">
        <v>0.94643226554636095</v>
      </c>
      <c r="AC32" s="9">
        <v>1.0305340561907057</v>
      </c>
      <c r="AD32" s="9">
        <v>1.2135905027242109</v>
      </c>
      <c r="AE32" s="9">
        <v>1.0248217332105281</v>
      </c>
      <c r="AF32" s="9">
        <v>0.91544700894779907</v>
      </c>
      <c r="AG32" s="9">
        <v>0.84801348859277248</v>
      </c>
      <c r="AH32" s="9">
        <v>0.77185137668358084</v>
      </c>
      <c r="AI32" s="9">
        <v>0.97067080698376784</v>
      </c>
      <c r="AJ32" s="9">
        <v>0.90011379504160993</v>
      </c>
      <c r="AK32" s="9">
        <v>1.7784185545592719</v>
      </c>
      <c r="AL32" s="9">
        <v>1.6235554534525245</v>
      </c>
      <c r="AM32" s="9">
        <v>0.9673641224527606</v>
      </c>
      <c r="AN32" s="9">
        <v>0.89413468310681954</v>
      </c>
      <c r="AO32" s="9">
        <v>1.4417991145965912</v>
      </c>
      <c r="AP32" s="9">
        <v>1.5495287864035281</v>
      </c>
      <c r="AQ32" s="9">
        <v>1.6362651478565897</v>
      </c>
      <c r="AR32" s="11" t="s">
        <v>34</v>
      </c>
      <c r="AS32" s="11"/>
    </row>
    <row r="33" spans="1:45" x14ac:dyDescent="0.25">
      <c r="A33" s="1">
        <f t="shared" si="3"/>
        <v>30</v>
      </c>
      <c r="B33" s="1" t="s">
        <v>91</v>
      </c>
      <c r="C33" s="6">
        <v>678</v>
      </c>
      <c r="D33" s="7" t="s">
        <v>30</v>
      </c>
      <c r="E33" s="2" t="s">
        <v>92</v>
      </c>
      <c r="G33" s="9">
        <f t="shared" si="0"/>
        <v>0.75424182477651913</v>
      </c>
      <c r="H33" s="9">
        <f t="shared" si="1"/>
        <v>1.0536074909394268</v>
      </c>
      <c r="I33" s="9">
        <f t="shared" si="2"/>
        <v>1.2586637520580415</v>
      </c>
      <c r="S33" s="2" t="s">
        <v>33</v>
      </c>
      <c r="T33" s="2" t="s">
        <v>92</v>
      </c>
      <c r="U33" s="10">
        <v>678</v>
      </c>
      <c r="W33" s="11">
        <v>0.41124123424444464</v>
      </c>
      <c r="X33" s="11">
        <v>0.56948840921924648</v>
      </c>
      <c r="Y33" s="11">
        <v>0.67286539297061088</v>
      </c>
      <c r="Z33" s="11">
        <v>0.78177036293178148</v>
      </c>
      <c r="AA33" s="11">
        <v>0.95936268281562409</v>
      </c>
      <c r="AB33" s="11">
        <v>1.1307228664774074</v>
      </c>
      <c r="AC33" s="11">
        <v>1.0540109472497976</v>
      </c>
      <c r="AD33" s="11">
        <v>1.0720278481178802</v>
      </c>
      <c r="AE33" s="11">
        <v>1.0510342481073744</v>
      </c>
      <c r="AF33" s="11">
        <v>1.0690104117242925</v>
      </c>
      <c r="AG33" s="11">
        <v>1.0255981041768285</v>
      </c>
      <c r="AH33" s="9">
        <v>1.0726486378307685</v>
      </c>
      <c r="AI33" s="9">
        <v>1.0206360052022134</v>
      </c>
      <c r="AJ33" s="9">
        <v>1.0827175385950836</v>
      </c>
      <c r="AK33" s="9">
        <v>1.5486154280870303</v>
      </c>
      <c r="AL33" s="9">
        <v>1.2227030265057384</v>
      </c>
      <c r="AM33" s="9">
        <v>1.1699925529004132</v>
      </c>
      <c r="AN33" s="9">
        <v>1.2972995940517864</v>
      </c>
      <c r="AO33" s="9">
        <v>1.2574351492580085</v>
      </c>
      <c r="AP33" s="9">
        <v>1.2603400047575084</v>
      </c>
      <c r="AQ33" s="9">
        <v>1.3082514593224901</v>
      </c>
      <c r="AR33" s="11" t="s">
        <v>34</v>
      </c>
      <c r="AS33" s="11"/>
    </row>
    <row r="34" spans="1:45" x14ac:dyDescent="0.25">
      <c r="A34" s="1">
        <f t="shared" si="3"/>
        <v>31</v>
      </c>
      <c r="B34" s="1" t="s">
        <v>93</v>
      </c>
      <c r="C34" s="6">
        <v>682</v>
      </c>
      <c r="D34" s="7" t="s">
        <v>30</v>
      </c>
      <c r="E34" s="2" t="s">
        <v>94</v>
      </c>
      <c r="G34" s="9">
        <f t="shared" si="0"/>
        <v>1.6916147222855988</v>
      </c>
      <c r="H34" s="9">
        <f t="shared" si="1"/>
        <v>2.0433721465153902</v>
      </c>
      <c r="I34" s="9">
        <f t="shared" si="2"/>
        <v>2.5121075621950042</v>
      </c>
      <c r="S34" s="2" t="s">
        <v>33</v>
      </c>
      <c r="T34" s="2" t="s">
        <v>94</v>
      </c>
      <c r="U34" s="10">
        <v>682</v>
      </c>
      <c r="W34" s="11">
        <v>1.2497937684043476</v>
      </c>
      <c r="X34" s="11">
        <v>1.3342688411332913</v>
      </c>
      <c r="Y34" s="11">
        <v>1.6193459079120631</v>
      </c>
      <c r="Z34" s="11">
        <v>1.7101185853799727</v>
      </c>
      <c r="AA34" s="11">
        <v>1.9313186157244153</v>
      </c>
      <c r="AB34" s="11">
        <v>2.3048426151595032</v>
      </c>
      <c r="AC34" s="11">
        <v>2.0896490489264523</v>
      </c>
      <c r="AD34" s="11">
        <v>2.1519931777001871</v>
      </c>
      <c r="AE34" s="11">
        <v>2.0505491920232353</v>
      </c>
      <c r="AF34" s="9">
        <v>1.9097943819380379</v>
      </c>
      <c r="AG34" s="9">
        <v>1.9482441357674021</v>
      </c>
      <c r="AH34" s="9">
        <v>2.0467310225752562</v>
      </c>
      <c r="AI34" s="9">
        <v>1.8581570800675753</v>
      </c>
      <c r="AJ34" s="9">
        <v>2.446757066720834</v>
      </c>
      <c r="AK34" s="9">
        <v>2.2830007482056374</v>
      </c>
      <c r="AL34" s="9">
        <v>2.3136887407280704</v>
      </c>
      <c r="AM34" s="9">
        <v>2.2754501631389177</v>
      </c>
      <c r="AN34" s="9">
        <v>2.3512981118022882</v>
      </c>
      <c r="AO34" s="9">
        <v>2.4493345224571241</v>
      </c>
      <c r="AP34" s="9">
        <v>2.7337434551096074</v>
      </c>
      <c r="AQ34" s="9">
        <v>2.7507115584670827</v>
      </c>
      <c r="AR34" s="11" t="s">
        <v>34</v>
      </c>
      <c r="AS34" s="11"/>
    </row>
    <row r="35" spans="1:45" x14ac:dyDescent="0.25">
      <c r="A35" s="1">
        <f t="shared" si="3"/>
        <v>32</v>
      </c>
      <c r="B35" s="1" t="s">
        <v>95</v>
      </c>
      <c r="C35" s="6">
        <v>684</v>
      </c>
      <c r="D35" s="7" t="s">
        <v>30</v>
      </c>
      <c r="E35" s="2" t="s">
        <v>96</v>
      </c>
      <c r="G35" s="9">
        <f t="shared" si="0"/>
        <v>0.52679910500811289</v>
      </c>
      <c r="H35" s="9">
        <f t="shared" si="1"/>
        <v>0.36592506266656705</v>
      </c>
      <c r="I35" s="9">
        <f t="shared" si="2"/>
        <v>0.55510164578764576</v>
      </c>
      <c r="S35" s="2" t="s">
        <v>33</v>
      </c>
      <c r="T35" s="2" t="s">
        <v>96</v>
      </c>
      <c r="U35" s="10">
        <v>684</v>
      </c>
      <c r="W35" s="9">
        <v>0.4214201512725157</v>
      </c>
      <c r="X35" s="9">
        <v>0.49588300747284569</v>
      </c>
      <c r="Y35" s="9">
        <v>0.55330596014031019</v>
      </c>
      <c r="Z35" s="9">
        <v>0.52607119573368377</v>
      </c>
      <c r="AA35" s="9">
        <v>0.55175967252837244</v>
      </c>
      <c r="AB35" s="9">
        <v>0.61235464290094921</v>
      </c>
      <c r="AC35" s="9">
        <v>0.47535746881655006</v>
      </c>
      <c r="AD35" s="9">
        <v>0.4452347694751761</v>
      </c>
      <c r="AE35" s="9">
        <v>0.41657935267374896</v>
      </c>
      <c r="AF35" s="9">
        <v>0.39279801904689499</v>
      </c>
      <c r="AG35" s="9">
        <v>0.37344617245241457</v>
      </c>
      <c r="AH35" s="9">
        <v>0.36816657964012567</v>
      </c>
      <c r="AI35" s="9">
        <v>0.32886453459161169</v>
      </c>
      <c r="AJ35" s="9">
        <v>0.3156957175946063</v>
      </c>
      <c r="AK35" s="9">
        <v>0.39662316326322244</v>
      </c>
      <c r="AL35" s="9">
        <v>0.44523435550468149</v>
      </c>
      <c r="AM35" s="11">
        <v>0.42559731684269614</v>
      </c>
      <c r="AN35" s="11">
        <v>0.60512953324358787</v>
      </c>
      <c r="AO35" s="11">
        <v>0.61185559810237822</v>
      </c>
      <c r="AP35" s="11">
        <v>0.58690561138264596</v>
      </c>
      <c r="AQ35" s="11">
        <v>0.54602016936692033</v>
      </c>
      <c r="AR35" s="11" t="s">
        <v>34</v>
      </c>
      <c r="AS35" s="11"/>
    </row>
    <row r="36" spans="1:45" x14ac:dyDescent="0.25">
      <c r="A36" s="1">
        <f t="shared" si="3"/>
        <v>33</v>
      </c>
      <c r="B36" s="1" t="s">
        <v>97</v>
      </c>
      <c r="C36" s="6">
        <v>686</v>
      </c>
      <c r="D36" s="7" t="s">
        <v>30</v>
      </c>
      <c r="E36" s="2" t="s">
        <v>98</v>
      </c>
      <c r="G36" s="9">
        <f t="shared" si="0"/>
        <v>0.89093144945121294</v>
      </c>
      <c r="H36" s="9">
        <f t="shared" si="1"/>
        <v>0.90529175148313712</v>
      </c>
      <c r="I36" s="9">
        <f t="shared" si="2"/>
        <v>0.59072416177689213</v>
      </c>
      <c r="S36" s="2" t="s">
        <v>33</v>
      </c>
      <c r="T36" s="2" t="s">
        <v>98</v>
      </c>
      <c r="U36" s="10">
        <v>686</v>
      </c>
      <c r="W36" s="11">
        <v>0.50312587295068745</v>
      </c>
      <c r="X36" s="11">
        <v>0.68909782351310978</v>
      </c>
      <c r="Y36" s="11">
        <v>0.7988235422273563</v>
      </c>
      <c r="Z36" s="11">
        <v>0.94663739376126255</v>
      </c>
      <c r="AA36" s="11">
        <v>1.1162266017387077</v>
      </c>
      <c r="AB36" s="11">
        <v>1.291677462516154</v>
      </c>
      <c r="AC36" s="11">
        <v>1.0781442337593297</v>
      </c>
      <c r="AD36" s="11">
        <v>1.1471036514266226</v>
      </c>
      <c r="AE36" s="11">
        <v>0.98003671264873293</v>
      </c>
      <c r="AF36" s="11">
        <v>1.0048322027429022</v>
      </c>
      <c r="AG36" s="11">
        <v>0.98482030125862385</v>
      </c>
      <c r="AH36" s="9">
        <v>0.81828514055455381</v>
      </c>
      <c r="AI36" s="9">
        <v>0.8053132787335775</v>
      </c>
      <c r="AJ36" s="9">
        <v>0.83846287296043265</v>
      </c>
      <c r="AK36" s="9">
        <v>0.75933155049438406</v>
      </c>
      <c r="AL36" s="9">
        <v>0.71570979603891771</v>
      </c>
      <c r="AM36" s="9">
        <v>0.61956525015558495</v>
      </c>
      <c r="AN36" s="9">
        <v>0.62641598895890227</v>
      </c>
      <c r="AO36" s="9">
        <v>0.59263212854350245</v>
      </c>
      <c r="AP36" s="9">
        <v>0.56214002039714439</v>
      </c>
      <c r="AQ36" s="9">
        <v>0.55286742082932649</v>
      </c>
      <c r="AR36" s="11" t="s">
        <v>34</v>
      </c>
      <c r="AS36" s="11"/>
    </row>
    <row r="37" spans="1:45" x14ac:dyDescent="0.25">
      <c r="A37" s="1">
        <f t="shared" si="3"/>
        <v>34</v>
      </c>
      <c r="B37" s="1" t="s">
        <v>99</v>
      </c>
      <c r="C37" s="6">
        <v>688</v>
      </c>
      <c r="D37" s="7" t="s">
        <v>30</v>
      </c>
      <c r="E37" s="2" t="s">
        <v>100</v>
      </c>
      <c r="G37" s="9">
        <f t="shared" si="0"/>
        <v>0.25549212834760748</v>
      </c>
      <c r="H37" s="9">
        <f t="shared" si="1"/>
        <v>2.3570994814523689</v>
      </c>
      <c r="I37" s="9">
        <f t="shared" si="2"/>
        <v>2.2584580092836206</v>
      </c>
      <c r="S37" s="2" t="s">
        <v>33</v>
      </c>
      <c r="T37" s="2" t="s">
        <v>100</v>
      </c>
      <c r="U37" s="10">
        <v>688</v>
      </c>
      <c r="W37" s="11" t="s">
        <v>34</v>
      </c>
      <c r="X37" s="9">
        <v>1.9114789705098452E-2</v>
      </c>
      <c r="Y37" s="9">
        <v>3.4857433331355873E-2</v>
      </c>
      <c r="Z37" s="9">
        <v>0.13179810638870951</v>
      </c>
      <c r="AA37" s="9">
        <v>0.43281147374663337</v>
      </c>
      <c r="AB37" s="9">
        <v>0.6588788385662403</v>
      </c>
      <c r="AC37" s="9">
        <v>0.68932046145892134</v>
      </c>
      <c r="AD37" s="9">
        <v>1.8884685350439989</v>
      </c>
      <c r="AE37" s="9">
        <v>2.1056819943051743</v>
      </c>
      <c r="AF37" s="9">
        <v>2.0481341057557199</v>
      </c>
      <c r="AG37" s="9">
        <v>2.003899258741447</v>
      </c>
      <c r="AH37" s="9">
        <v>2.0569200342030438</v>
      </c>
      <c r="AI37" s="9">
        <v>3.0532921235124517</v>
      </c>
      <c r="AJ37" s="9">
        <v>2.8746693721963754</v>
      </c>
      <c r="AK37" s="9">
        <v>3.6645895125941617</v>
      </c>
      <c r="AL37" s="9">
        <v>3.4972659281457612</v>
      </c>
      <c r="AM37" s="9">
        <v>2.8306689962575473</v>
      </c>
      <c r="AN37" s="9">
        <v>2.3718845361448109</v>
      </c>
      <c r="AO37" s="9">
        <v>2.2667069478548973</v>
      </c>
      <c r="AP37" s="9">
        <v>1.8425088703061556</v>
      </c>
      <c r="AQ37" s="9">
        <v>1.9805206958546899</v>
      </c>
      <c r="AR37" s="11" t="s">
        <v>34</v>
      </c>
      <c r="AS37" s="11"/>
    </row>
    <row r="38" spans="1:45" x14ac:dyDescent="0.25">
      <c r="A38" s="1">
        <f t="shared" si="3"/>
        <v>35</v>
      </c>
      <c r="B38" s="1" t="s">
        <v>101</v>
      </c>
      <c r="C38" s="6">
        <v>692</v>
      </c>
      <c r="D38" s="7" t="s">
        <v>30</v>
      </c>
      <c r="E38" s="2" t="s">
        <v>102</v>
      </c>
      <c r="G38" s="9">
        <f t="shared" si="0"/>
        <v>0.5666051848278989</v>
      </c>
      <c r="H38" s="9">
        <f t="shared" si="1"/>
        <v>0.73733799878106909</v>
      </c>
      <c r="I38" s="9">
        <f t="shared" si="2"/>
        <v>0.833392896654223</v>
      </c>
      <c r="S38" s="2" t="s">
        <v>33</v>
      </c>
      <c r="T38" s="2" t="s">
        <v>102</v>
      </c>
      <c r="U38" s="10">
        <v>692</v>
      </c>
      <c r="W38" s="9">
        <v>0.34852043526062776</v>
      </c>
      <c r="X38" s="9">
        <v>0.48622044594338698</v>
      </c>
      <c r="Y38" s="9">
        <v>0.49205758344095868</v>
      </c>
      <c r="Z38" s="9">
        <v>0.5388179523428912</v>
      </c>
      <c r="AA38" s="9">
        <v>0.67946800745998559</v>
      </c>
      <c r="AB38" s="9">
        <v>0.85454668451954363</v>
      </c>
      <c r="AC38" s="9">
        <v>0.75029040133766789</v>
      </c>
      <c r="AD38" s="9">
        <v>0.74783757742179602</v>
      </c>
      <c r="AE38" s="9">
        <v>0.74837639017224034</v>
      </c>
      <c r="AF38" s="9">
        <v>0.68079100487956046</v>
      </c>
      <c r="AG38" s="9">
        <v>0.71206242328080338</v>
      </c>
      <c r="AH38" s="9">
        <v>0.65303347548358515</v>
      </c>
      <c r="AI38" s="9">
        <v>0.65533380645837813</v>
      </c>
      <c r="AJ38" s="9">
        <v>0.97443089241184755</v>
      </c>
      <c r="AK38" s="9">
        <v>0.99535325525639451</v>
      </c>
      <c r="AL38" s="9">
        <v>0.86721749170356299</v>
      </c>
      <c r="AM38" s="9">
        <v>0.78405143209075867</v>
      </c>
      <c r="AN38" s="9">
        <v>0.86247200109939504</v>
      </c>
      <c r="AO38" s="9">
        <v>0.80697495401223995</v>
      </c>
      <c r="AP38" s="9">
        <v>0.82381686599410153</v>
      </c>
      <c r="AQ38" s="9">
        <v>0.88964923007462005</v>
      </c>
      <c r="AR38" s="11" t="s">
        <v>34</v>
      </c>
      <c r="AS38" s="11"/>
    </row>
    <row r="39" spans="1:45" x14ac:dyDescent="0.25">
      <c r="A39" s="1">
        <f t="shared" si="3"/>
        <v>36</v>
      </c>
      <c r="B39" s="1" t="s">
        <v>103</v>
      </c>
      <c r="C39" s="6">
        <v>694</v>
      </c>
      <c r="D39" s="7" t="s">
        <v>30</v>
      </c>
      <c r="E39" s="2" t="s">
        <v>104</v>
      </c>
      <c r="G39" s="9">
        <f t="shared" si="0"/>
        <v>0.40490059690762153</v>
      </c>
      <c r="H39" s="9">
        <f t="shared" si="1"/>
        <v>1.3264113197082592</v>
      </c>
      <c r="I39" s="9">
        <f t="shared" si="2"/>
        <v>0.93683958703442582</v>
      </c>
      <c r="S39" s="2" t="s">
        <v>33</v>
      </c>
      <c r="T39" s="2" t="s">
        <v>104</v>
      </c>
      <c r="U39" s="10">
        <v>694</v>
      </c>
      <c r="W39" s="9">
        <v>0.14606346912870893</v>
      </c>
      <c r="X39" s="9">
        <v>0.19571819189608966</v>
      </c>
      <c r="Y39" s="9">
        <v>0.24586403878164997</v>
      </c>
      <c r="Z39" s="9">
        <v>0.51236676736203335</v>
      </c>
      <c r="AA39" s="9">
        <v>0.64859825966109941</v>
      </c>
      <c r="AB39" s="9">
        <v>0.68079285461614802</v>
      </c>
      <c r="AC39" s="9">
        <v>1.1823016679095801</v>
      </c>
      <c r="AD39" s="9">
        <v>1.3789179741338877</v>
      </c>
      <c r="AE39" s="9">
        <v>1.3260771561758524</v>
      </c>
      <c r="AF39" s="9">
        <v>1.3844428543001761</v>
      </c>
      <c r="AG39" s="9">
        <v>1.306976169336131</v>
      </c>
      <c r="AH39" s="9">
        <v>1.3487938123919085</v>
      </c>
      <c r="AI39" s="9">
        <v>0.97506146224188994</v>
      </c>
      <c r="AJ39" s="9">
        <v>1.6171164638035964</v>
      </c>
      <c r="AK39" s="9">
        <v>1.5528886582383101</v>
      </c>
      <c r="AL39" s="9">
        <v>1.316911164522198</v>
      </c>
      <c r="AM39" s="9">
        <v>0.94974945547464362</v>
      </c>
      <c r="AN39" s="9">
        <v>0.83707598760278723</v>
      </c>
      <c r="AO39" s="9">
        <v>1.0340258578468784</v>
      </c>
      <c r="AP39" s="9">
        <v>0.9339159182213046</v>
      </c>
      <c r="AQ39" s="9">
        <v>0.92943071602651528</v>
      </c>
      <c r="AR39" s="11" t="s">
        <v>34</v>
      </c>
      <c r="AS39" s="11"/>
    </row>
    <row r="40" spans="1:45" x14ac:dyDescent="0.25">
      <c r="A40" s="1">
        <f t="shared" si="3"/>
        <v>37</v>
      </c>
      <c r="B40" s="1" t="s">
        <v>105</v>
      </c>
      <c r="C40" s="6">
        <v>714</v>
      </c>
      <c r="D40" s="7" t="s">
        <v>30</v>
      </c>
      <c r="E40" s="2" t="s">
        <v>106</v>
      </c>
      <c r="G40" s="9">
        <f t="shared" si="0"/>
        <v>0.17003949103931892</v>
      </c>
      <c r="H40" s="9">
        <f t="shared" si="1"/>
        <v>0.3543319283085733</v>
      </c>
      <c r="I40" s="9">
        <f t="shared" si="2"/>
        <v>0.6688980618039716</v>
      </c>
      <c r="S40" s="2" t="s">
        <v>33</v>
      </c>
      <c r="T40" s="2" t="s">
        <v>106</v>
      </c>
      <c r="U40" s="10">
        <v>714</v>
      </c>
      <c r="W40" s="11">
        <v>0.16293887250503328</v>
      </c>
      <c r="X40" s="11">
        <v>0.14787488120667733</v>
      </c>
      <c r="Y40" s="11">
        <v>0.15356181703469804</v>
      </c>
      <c r="Z40" s="11">
        <v>0.1591381624477704</v>
      </c>
      <c r="AA40" s="11">
        <v>0.18251274763148406</v>
      </c>
      <c r="AB40" s="11">
        <v>0.21421046541025027</v>
      </c>
      <c r="AC40" s="11">
        <v>0.23348075783311645</v>
      </c>
      <c r="AD40" s="11">
        <v>0.28310329296375719</v>
      </c>
      <c r="AE40" s="11">
        <v>0.27441679344252284</v>
      </c>
      <c r="AF40" s="11">
        <v>0.25967649404888937</v>
      </c>
      <c r="AG40" s="11">
        <v>0.27668194014283554</v>
      </c>
      <c r="AH40" s="11">
        <v>0.42604552736107931</v>
      </c>
      <c r="AI40" s="9">
        <v>0.42085559067315148</v>
      </c>
      <c r="AJ40" s="9">
        <v>0.46831522418296151</v>
      </c>
      <c r="AK40" s="9">
        <v>1.2695488491998852</v>
      </c>
      <c r="AL40" s="9">
        <v>0.7964170551457801</v>
      </c>
      <c r="AM40" s="9">
        <v>0.74930565350588196</v>
      </c>
      <c r="AN40" s="9">
        <v>0.60081487956656077</v>
      </c>
      <c r="AO40" s="9">
        <v>0.60772012604261516</v>
      </c>
      <c r="AP40" s="9">
        <v>0.6706664223438652</v>
      </c>
      <c r="AQ40" s="9">
        <v>0.71598322756093524</v>
      </c>
      <c r="AR40" s="11" t="s">
        <v>34</v>
      </c>
      <c r="AS40" s="11"/>
    </row>
    <row r="41" spans="1:45" x14ac:dyDescent="0.25">
      <c r="A41" s="1">
        <f t="shared" si="3"/>
        <v>38</v>
      </c>
      <c r="B41" s="1" t="s">
        <v>107</v>
      </c>
      <c r="C41" s="6">
        <v>716</v>
      </c>
      <c r="D41" s="7" t="s">
        <v>30</v>
      </c>
      <c r="E41" s="2" t="s">
        <v>108</v>
      </c>
      <c r="G41" s="9">
        <f t="shared" si="0"/>
        <v>0.84328770106773343</v>
      </c>
      <c r="H41" s="9">
        <f t="shared" si="1"/>
        <v>3.5570327161364186</v>
      </c>
      <c r="I41" s="9">
        <f t="shared" si="2"/>
        <v>6.7918455202708259</v>
      </c>
      <c r="S41" s="2" t="s">
        <v>33</v>
      </c>
      <c r="T41" s="2" t="s">
        <v>108</v>
      </c>
      <c r="U41" s="10">
        <v>716</v>
      </c>
      <c r="W41" s="9">
        <v>0.47716856054529927</v>
      </c>
      <c r="X41" s="9">
        <v>0.67378412520726694</v>
      </c>
      <c r="Y41" s="9">
        <v>0.72393012703020265</v>
      </c>
      <c r="Z41" s="9">
        <v>0.85009059869668302</v>
      </c>
      <c r="AA41" s="9">
        <v>1.1308034718849589</v>
      </c>
      <c r="AB41" s="9">
        <v>1.20394932304199</v>
      </c>
      <c r="AC41" s="9">
        <v>1.3726034066172497</v>
      </c>
      <c r="AD41" s="9">
        <v>1.8631702988761631</v>
      </c>
      <c r="AE41" s="9">
        <v>2.413218923773309</v>
      </c>
      <c r="AF41" s="9">
        <v>3.1358158230839908</v>
      </c>
      <c r="AG41" s="9">
        <v>2.8586469955162692</v>
      </c>
      <c r="AH41" s="9">
        <v>3.2997507829157349</v>
      </c>
      <c r="AI41" s="9">
        <v>4.6701635297747606</v>
      </c>
      <c r="AJ41" s="9">
        <v>4.9646002417544466</v>
      </c>
      <c r="AK41" s="9">
        <v>5.0401895601009619</v>
      </c>
      <c r="AL41" s="9">
        <v>6.1356206593920284</v>
      </c>
      <c r="AM41" s="9">
        <v>5.8377487731279771</v>
      </c>
      <c r="AN41" s="9">
        <v>6.0784513170284846</v>
      </c>
      <c r="AO41" s="9">
        <v>7.1935077029175147</v>
      </c>
      <c r="AP41" s="9">
        <v>7.5882641034018619</v>
      </c>
      <c r="AQ41" s="9">
        <v>7.2612557048782946</v>
      </c>
      <c r="AR41" s="11" t="s">
        <v>34</v>
      </c>
      <c r="AS41" s="11"/>
    </row>
    <row r="42" spans="1:45" x14ac:dyDescent="0.25">
      <c r="A42" s="1">
        <f t="shared" si="3"/>
        <v>39</v>
      </c>
      <c r="B42" s="1" t="s">
        <v>109</v>
      </c>
      <c r="C42" s="6">
        <v>722</v>
      </c>
      <c r="D42" s="7" t="s">
        <v>30</v>
      </c>
      <c r="E42" s="2" t="s">
        <v>110</v>
      </c>
      <c r="G42" s="9">
        <f t="shared" si="0"/>
        <v>0.81456019742308328</v>
      </c>
      <c r="H42" s="9">
        <f t="shared" si="1"/>
        <v>0.70798494795200029</v>
      </c>
      <c r="I42" s="9">
        <f t="shared" si="2"/>
        <v>0.81490426167560803</v>
      </c>
      <c r="S42" s="2" t="s">
        <v>33</v>
      </c>
      <c r="T42" s="2" t="s">
        <v>110</v>
      </c>
      <c r="U42" s="10">
        <v>722</v>
      </c>
      <c r="W42" s="9">
        <v>0.5103503953587919</v>
      </c>
      <c r="X42" s="9">
        <v>0.70507499084107306</v>
      </c>
      <c r="Y42" s="9">
        <v>0.75433454050198134</v>
      </c>
      <c r="Z42" s="9">
        <v>0.87419596519934895</v>
      </c>
      <c r="AA42" s="9">
        <v>0.99668356980236106</v>
      </c>
      <c r="AB42" s="9">
        <v>1.0467217228349437</v>
      </c>
      <c r="AC42" s="9">
        <v>0.89682664522682054</v>
      </c>
      <c r="AD42" s="9">
        <v>0.91574995550416405</v>
      </c>
      <c r="AE42" s="9">
        <v>0.81599707753091144</v>
      </c>
      <c r="AF42" s="9">
        <v>0.73966949278347838</v>
      </c>
      <c r="AG42" s="9">
        <v>0.67899728209153787</v>
      </c>
      <c r="AH42" s="9">
        <v>0.67304331905260983</v>
      </c>
      <c r="AI42" s="9">
        <v>0.6218487055564299</v>
      </c>
      <c r="AJ42" s="9">
        <v>0.71835381069703419</v>
      </c>
      <c r="AK42" s="9">
        <v>1.0451462976269488</v>
      </c>
      <c r="AL42" s="9">
        <v>0.88904397785299571</v>
      </c>
      <c r="AM42" s="9">
        <v>0.8023185527734128</v>
      </c>
      <c r="AN42" s="9">
        <v>0.84896827013745912</v>
      </c>
      <c r="AO42" s="9">
        <v>0.84059798477846781</v>
      </c>
      <c r="AP42" s="9">
        <v>0.79573996284788096</v>
      </c>
      <c r="AQ42" s="9">
        <v>0.78689653784081925</v>
      </c>
      <c r="AR42" s="11" t="s">
        <v>34</v>
      </c>
      <c r="AS42" s="11"/>
    </row>
    <row r="43" spans="1:45" x14ac:dyDescent="0.25">
      <c r="A43" s="1">
        <f t="shared" si="3"/>
        <v>40</v>
      </c>
      <c r="B43" s="1" t="s">
        <v>111</v>
      </c>
      <c r="C43" s="6">
        <v>718</v>
      </c>
      <c r="D43" s="7" t="s">
        <v>30</v>
      </c>
      <c r="E43" s="2" t="s">
        <v>112</v>
      </c>
      <c r="G43" s="9">
        <f t="shared" si="0"/>
        <v>0.44224359283236864</v>
      </c>
      <c r="H43" s="9">
        <f t="shared" si="1"/>
        <v>0.45446323700965846</v>
      </c>
      <c r="I43" s="9">
        <f t="shared" si="2"/>
        <v>0.28583842388545289</v>
      </c>
      <c r="S43" s="2" t="s">
        <v>33</v>
      </c>
      <c r="T43" s="2" t="s">
        <v>112</v>
      </c>
      <c r="U43" s="10">
        <v>718</v>
      </c>
      <c r="W43" s="9">
        <v>0.59216017666623588</v>
      </c>
      <c r="X43" s="9">
        <v>0.24343976669471656</v>
      </c>
      <c r="Y43" s="9">
        <v>0.35274343387926604</v>
      </c>
      <c r="Z43" s="9">
        <v>0.38408455103405426</v>
      </c>
      <c r="AA43" s="9">
        <v>0.48461420694734131</v>
      </c>
      <c r="AB43" s="9">
        <v>0.59641942177259777</v>
      </c>
      <c r="AC43" s="9">
        <v>0.71122111509359265</v>
      </c>
      <c r="AD43" s="9">
        <v>0.69357336955690252</v>
      </c>
      <c r="AE43" s="11">
        <v>0.57273617282766653</v>
      </c>
      <c r="AF43" s="11">
        <v>0.49205815413147835</v>
      </c>
      <c r="AG43" s="11">
        <v>0.45916079811149862</v>
      </c>
      <c r="AH43" s="11">
        <v>0.47390951827333599</v>
      </c>
      <c r="AI43" s="11">
        <v>0.38669498540163982</v>
      </c>
      <c r="AJ43" s="11">
        <v>0.34221979331233165</v>
      </c>
      <c r="AK43" s="11">
        <v>0.36131694219835492</v>
      </c>
      <c r="AL43" s="11">
        <v>0.32363107598709395</v>
      </c>
      <c r="AM43" s="11">
        <v>0.27640162967596105</v>
      </c>
      <c r="AN43" s="11">
        <v>0.25802075961311632</v>
      </c>
      <c r="AO43" s="11">
        <v>0.32018013657065808</v>
      </c>
      <c r="AP43" s="11">
        <v>0.29291021892667041</v>
      </c>
      <c r="AQ43" s="11">
        <v>0.28167937464085879</v>
      </c>
      <c r="AR43" s="11" t="s">
        <v>34</v>
      </c>
      <c r="AS43" s="11"/>
    </row>
    <row r="44" spans="1:45" x14ac:dyDescent="0.25">
      <c r="A44" s="1">
        <f t="shared" si="3"/>
        <v>41</v>
      </c>
      <c r="B44" s="1" t="s">
        <v>113</v>
      </c>
      <c r="C44" s="6">
        <v>724</v>
      </c>
      <c r="D44" s="7" t="s">
        <v>30</v>
      </c>
      <c r="E44" s="2" t="s">
        <v>114</v>
      </c>
      <c r="G44" s="9">
        <f t="shared" si="0"/>
        <v>0.48967019859838384</v>
      </c>
      <c r="H44" s="9">
        <f t="shared" si="1"/>
        <v>1.5332091823156053</v>
      </c>
      <c r="I44" s="9">
        <f t="shared" si="2"/>
        <v>1.7044824758964014</v>
      </c>
      <c r="S44" s="2" t="s">
        <v>33</v>
      </c>
      <c r="T44" s="2" t="s">
        <v>114</v>
      </c>
      <c r="U44" s="10">
        <v>724</v>
      </c>
      <c r="W44" s="9">
        <v>0.41295587511002763</v>
      </c>
      <c r="X44" s="9">
        <v>0.48397617286931677</v>
      </c>
      <c r="Y44" s="9">
        <v>0.45410142086481114</v>
      </c>
      <c r="Z44" s="9">
        <v>0.53820254433302661</v>
      </c>
      <c r="AA44" s="9">
        <v>0.44447522399991118</v>
      </c>
      <c r="AB44" s="9">
        <v>0.60430995441320989</v>
      </c>
      <c r="AC44" s="9">
        <v>1.0096241639559407</v>
      </c>
      <c r="AD44" s="9">
        <v>1.2857350759143618</v>
      </c>
      <c r="AE44" s="9">
        <v>0.83989604215212077</v>
      </c>
      <c r="AF44" s="9">
        <v>0.94054845380995966</v>
      </c>
      <c r="AG44" s="9">
        <v>1.4902536199011605</v>
      </c>
      <c r="AH44" s="9">
        <v>1.7318542707321181</v>
      </c>
      <c r="AI44" s="9">
        <v>2.1661005766188475</v>
      </c>
      <c r="AJ44" s="9">
        <v>2.0306021306794242</v>
      </c>
      <c r="AK44" s="9">
        <v>1.8400419006337012</v>
      </c>
      <c r="AL44" s="9">
        <v>1.3443442737076141</v>
      </c>
      <c r="AM44" s="9">
        <v>1.2927286390236385</v>
      </c>
      <c r="AN44" s="9">
        <v>1.3785039442967078</v>
      </c>
      <c r="AO44" s="9">
        <v>1.8554750421544162</v>
      </c>
      <c r="AP44" s="9">
        <v>1.9300073665050002</v>
      </c>
      <c r="AQ44" s="9">
        <v>2.0656973875022442</v>
      </c>
      <c r="AR44" s="11" t="s">
        <v>34</v>
      </c>
      <c r="AS44" s="11"/>
    </row>
    <row r="45" spans="1:45" x14ac:dyDescent="0.25">
      <c r="A45" s="1">
        <f t="shared" si="3"/>
        <v>42</v>
      </c>
      <c r="B45" s="1" t="s">
        <v>115</v>
      </c>
      <c r="C45" s="6">
        <v>726</v>
      </c>
      <c r="D45" s="7" t="s">
        <v>30</v>
      </c>
      <c r="E45" s="2" t="s">
        <v>116</v>
      </c>
      <c r="G45" s="9">
        <f t="shared" si="0"/>
        <v>1.6915359816322038</v>
      </c>
      <c r="H45" s="9">
        <f t="shared" si="1"/>
        <v>2.3667041169248839</v>
      </c>
      <c r="I45" s="8" t="str">
        <f t="shared" si="2"/>
        <v>...</v>
      </c>
      <c r="M45" s="2" t="s">
        <v>32</v>
      </c>
      <c r="S45" s="2" t="s">
        <v>33</v>
      </c>
      <c r="T45" s="2" t="s">
        <v>116</v>
      </c>
      <c r="U45" s="10">
        <v>726</v>
      </c>
      <c r="W45" s="11">
        <v>1.0946966853314388</v>
      </c>
      <c r="X45" s="11">
        <v>1.5201335411721542</v>
      </c>
      <c r="Y45" s="11">
        <v>1.6028467756006688</v>
      </c>
      <c r="Z45" s="11">
        <v>1.9375952666992731</v>
      </c>
      <c r="AA45" s="11">
        <v>2.0126906807150302</v>
      </c>
      <c r="AB45" s="11">
        <v>1.9812529402746581</v>
      </c>
      <c r="AC45" s="11">
        <v>2.0611306084834227</v>
      </c>
      <c r="AD45" s="11">
        <v>2.0976425154110534</v>
      </c>
      <c r="AE45" s="11">
        <v>2.133613247794993</v>
      </c>
      <c r="AF45" s="11">
        <v>2.1276401183847655</v>
      </c>
      <c r="AG45" s="9">
        <v>2.8388589845948937</v>
      </c>
      <c r="AH45" s="11" t="s">
        <v>34</v>
      </c>
      <c r="AI45" s="11" t="s">
        <v>34</v>
      </c>
      <c r="AJ45" s="11" t="s">
        <v>34</v>
      </c>
      <c r="AK45" s="11" t="s">
        <v>34</v>
      </c>
      <c r="AL45" s="11" t="s">
        <v>34</v>
      </c>
      <c r="AM45" s="11" t="s">
        <v>34</v>
      </c>
      <c r="AN45" s="11" t="s">
        <v>34</v>
      </c>
      <c r="AO45" s="11" t="s">
        <v>34</v>
      </c>
      <c r="AP45" s="11" t="s">
        <v>34</v>
      </c>
      <c r="AQ45" s="11" t="s">
        <v>34</v>
      </c>
      <c r="AR45" s="11" t="s">
        <v>34</v>
      </c>
      <c r="AS45" s="11"/>
    </row>
    <row r="46" spans="1:45" x14ac:dyDescent="0.25">
      <c r="A46" s="1">
        <f t="shared" si="3"/>
        <v>43</v>
      </c>
      <c r="B46" s="1" t="s">
        <v>117</v>
      </c>
      <c r="C46" s="6">
        <v>732</v>
      </c>
      <c r="D46" s="7" t="s">
        <v>30</v>
      </c>
      <c r="E46" s="2" t="s">
        <v>118</v>
      </c>
      <c r="G46" s="9">
        <f t="shared" si="0"/>
        <v>0.79174652400802292</v>
      </c>
      <c r="H46" s="9">
        <f t="shared" si="1"/>
        <v>1.5508352557377607</v>
      </c>
      <c r="I46" s="9">
        <f t="shared" si="2"/>
        <v>1.8803528906524956</v>
      </c>
      <c r="S46" s="2" t="s">
        <v>33</v>
      </c>
      <c r="T46" s="2" t="s">
        <v>118</v>
      </c>
      <c r="U46" s="10">
        <v>732</v>
      </c>
      <c r="W46" s="11">
        <v>0.69331321876044827</v>
      </c>
      <c r="X46" s="9">
        <v>0.6753134703580983</v>
      </c>
      <c r="Y46" s="9">
        <v>0.81012868117130987</v>
      </c>
      <c r="Z46" s="9">
        <v>0.93176493782417102</v>
      </c>
      <c r="AA46" s="9">
        <v>0.88873708112208083</v>
      </c>
      <c r="AB46" s="9">
        <v>0.75122175481202857</v>
      </c>
      <c r="AC46" s="9">
        <v>0.62553577743236655</v>
      </c>
      <c r="AD46" s="9">
        <v>0.57388570956296037</v>
      </c>
      <c r="AE46" s="9">
        <v>0.82847149723480906</v>
      </c>
      <c r="AF46" s="9">
        <v>0.90580917982482845</v>
      </c>
      <c r="AG46" s="9">
        <v>1.1683496253197032</v>
      </c>
      <c r="AH46" s="9">
        <v>1.3631532831298296</v>
      </c>
      <c r="AI46" s="9">
        <v>2.7831717204212216</v>
      </c>
      <c r="AJ46" s="9">
        <v>2.2560562284961718</v>
      </c>
      <c r="AK46" s="9">
        <v>2.3307841848207911</v>
      </c>
      <c r="AL46" s="9">
        <v>2.8027993882360573</v>
      </c>
      <c r="AM46" s="9">
        <v>2.3319278262819734</v>
      </c>
      <c r="AN46" s="9">
        <v>1.7553831454577804</v>
      </c>
      <c r="AO46" s="9">
        <v>1.8662295705443233</v>
      </c>
      <c r="AP46" s="9">
        <v>1.8343627930199187</v>
      </c>
      <c r="AQ46" s="9">
        <v>1.6138611179584821</v>
      </c>
      <c r="AR46" s="11" t="s">
        <v>34</v>
      </c>
      <c r="AS46" s="11"/>
    </row>
    <row r="47" spans="1:45" x14ac:dyDescent="0.25">
      <c r="A47" s="1">
        <f t="shared" si="3"/>
        <v>44</v>
      </c>
      <c r="B47" s="1" t="s">
        <v>119</v>
      </c>
      <c r="C47" s="6">
        <v>734</v>
      </c>
      <c r="D47" s="7" t="s">
        <v>30</v>
      </c>
      <c r="E47" s="2" t="s">
        <v>120</v>
      </c>
      <c r="G47" s="9">
        <f t="shared" si="0"/>
        <v>0.43407725345234632</v>
      </c>
      <c r="H47" s="9">
        <f t="shared" si="1"/>
        <v>0.29350863611274608</v>
      </c>
      <c r="I47" s="9">
        <f t="shared" si="2"/>
        <v>0.18988291314229308</v>
      </c>
      <c r="S47" s="2" t="s">
        <v>33</v>
      </c>
      <c r="T47" s="2" t="s">
        <v>120</v>
      </c>
      <c r="U47" s="10">
        <v>734</v>
      </c>
      <c r="W47" s="9">
        <v>0.35655921359628123</v>
      </c>
      <c r="X47" s="9">
        <v>0.32059534477866702</v>
      </c>
      <c r="Y47" s="9">
        <v>0.39424179664914638</v>
      </c>
      <c r="Z47" s="9">
        <v>0.43924422145278569</v>
      </c>
      <c r="AA47" s="9">
        <v>0.41425263796752415</v>
      </c>
      <c r="AB47" s="9">
        <v>0.67957030626967374</v>
      </c>
      <c r="AC47" s="9">
        <v>0.65393363143978389</v>
      </c>
      <c r="AD47" s="9">
        <v>0.54403238205533955</v>
      </c>
      <c r="AE47" s="9">
        <v>0.40391544829808795</v>
      </c>
      <c r="AF47" s="9">
        <v>0.39327956412020676</v>
      </c>
      <c r="AG47" s="9">
        <v>0.28629502597293743</v>
      </c>
      <c r="AH47" s="9">
        <v>0.26561919709222498</v>
      </c>
      <c r="AI47" s="9">
        <v>0.21539372164600107</v>
      </c>
      <c r="AJ47" s="9">
        <v>0.19654885954701812</v>
      </c>
      <c r="AK47" s="9">
        <v>0.19977803023316257</v>
      </c>
      <c r="AL47" s="9">
        <v>0.17259284516382417</v>
      </c>
      <c r="AM47" s="9">
        <v>0.1600118001954289</v>
      </c>
      <c r="AN47" s="9">
        <v>0.24359467472031679</v>
      </c>
      <c r="AO47" s="9">
        <v>0.18639630201152468</v>
      </c>
      <c r="AP47" s="9">
        <v>0.18674691695919043</v>
      </c>
      <c r="AQ47" s="9">
        <v>0.17266487182500453</v>
      </c>
      <c r="AR47" s="11" t="s">
        <v>34</v>
      </c>
      <c r="AS47" s="11"/>
    </row>
    <row r="48" spans="1:45" x14ac:dyDescent="0.25">
      <c r="A48" s="1">
        <f t="shared" si="3"/>
        <v>45</v>
      </c>
      <c r="B48" s="1" t="s">
        <v>121</v>
      </c>
      <c r="C48" s="6">
        <v>742</v>
      </c>
      <c r="D48" s="7" t="s">
        <v>30</v>
      </c>
      <c r="E48" s="2" t="s">
        <v>122</v>
      </c>
      <c r="G48" s="9">
        <f t="shared" si="0"/>
        <v>1.179902864834494</v>
      </c>
      <c r="H48" s="9">
        <f t="shared" si="1"/>
        <v>0.89318870411798523</v>
      </c>
      <c r="I48" s="9">
        <f t="shared" si="2"/>
        <v>1.0629101468941609</v>
      </c>
      <c r="S48" s="2" t="s">
        <v>33</v>
      </c>
      <c r="T48" s="2" t="s">
        <v>122</v>
      </c>
      <c r="U48" s="10">
        <v>742</v>
      </c>
      <c r="W48" s="11">
        <v>1.0236199265227888</v>
      </c>
      <c r="X48" s="11">
        <v>1.0931305028189089</v>
      </c>
      <c r="Y48" s="11">
        <v>1.2154210066149582</v>
      </c>
      <c r="Z48" s="11">
        <v>1.268895358623175</v>
      </c>
      <c r="AA48" s="11">
        <v>1.1890198024315708</v>
      </c>
      <c r="AB48" s="11">
        <v>1.289330591995562</v>
      </c>
      <c r="AC48" s="11">
        <v>1.0458711629999358</v>
      </c>
      <c r="AD48" s="9">
        <v>1.0285665209254211</v>
      </c>
      <c r="AE48" s="9">
        <v>0.91867308129295866</v>
      </c>
      <c r="AF48" s="9">
        <v>0.8955752277932798</v>
      </c>
      <c r="AG48" s="9">
        <v>0.80140327245469023</v>
      </c>
      <c r="AH48" s="9">
        <v>0.85980164920646573</v>
      </c>
      <c r="AI48" s="9">
        <v>0.81218940945863738</v>
      </c>
      <c r="AJ48" s="9">
        <v>1.0714895845018797</v>
      </c>
      <c r="AK48" s="9">
        <v>1.5633260358499526</v>
      </c>
      <c r="AL48" s="9">
        <v>1.1667707647301457</v>
      </c>
      <c r="AM48" s="9">
        <v>1.0341841391273408</v>
      </c>
      <c r="AN48" s="9">
        <v>0.91622864374310664</v>
      </c>
      <c r="AO48" s="9">
        <v>1.0592992565137744</v>
      </c>
      <c r="AP48" s="9">
        <v>1.1039232924667257</v>
      </c>
      <c r="AQ48" s="9">
        <v>1.2009154026198567</v>
      </c>
      <c r="AR48" s="11" t="s">
        <v>34</v>
      </c>
      <c r="AS48" s="11"/>
    </row>
    <row r="49" spans="1:45" x14ac:dyDescent="0.25">
      <c r="A49" s="1">
        <f t="shared" si="3"/>
        <v>46</v>
      </c>
      <c r="B49" s="1" t="s">
        <v>123</v>
      </c>
      <c r="C49" s="6">
        <v>744</v>
      </c>
      <c r="D49" s="7" t="s">
        <v>30</v>
      </c>
      <c r="E49" s="2" t="s">
        <v>124</v>
      </c>
      <c r="G49" s="9">
        <f t="shared" si="0"/>
        <v>0.49374719375092507</v>
      </c>
      <c r="H49" s="9">
        <f t="shared" si="1"/>
        <v>0.65782401982808736</v>
      </c>
      <c r="I49" s="9">
        <f t="shared" si="2"/>
        <v>0.5944250237213643</v>
      </c>
      <c r="S49" s="2" t="s">
        <v>33</v>
      </c>
      <c r="T49" s="2" t="s">
        <v>124</v>
      </c>
      <c r="U49" s="10">
        <v>744</v>
      </c>
      <c r="W49" s="9">
        <v>0.41735284798650157</v>
      </c>
      <c r="X49" s="9">
        <v>0.44391177472203958</v>
      </c>
      <c r="Y49" s="9">
        <v>0.4812391763599782</v>
      </c>
      <c r="Z49" s="9">
        <v>0.50211858783867114</v>
      </c>
      <c r="AA49" s="9">
        <v>0.5117785789957976</v>
      </c>
      <c r="AB49" s="9">
        <v>0.60608219660256246</v>
      </c>
      <c r="AC49" s="9">
        <v>0.69139098502539165</v>
      </c>
      <c r="AD49" s="9">
        <v>0.74013202547833579</v>
      </c>
      <c r="AE49" s="9">
        <v>0.7084434348890275</v>
      </c>
      <c r="AF49" s="9">
        <v>0.72476352610262795</v>
      </c>
      <c r="AG49" s="9">
        <v>0.64716798060788738</v>
      </c>
      <c r="AH49" s="9">
        <v>0.65663472997777406</v>
      </c>
      <c r="AI49" s="9">
        <v>0.57781953910775585</v>
      </c>
      <c r="AJ49" s="9">
        <v>0.63211490828345185</v>
      </c>
      <c r="AK49" s="9">
        <v>0.65214433212678935</v>
      </c>
      <c r="AL49" s="9">
        <v>0.63230794539756729</v>
      </c>
      <c r="AM49" s="9">
        <v>0.61324752152000417</v>
      </c>
      <c r="AN49" s="9">
        <v>0.62396068248734771</v>
      </c>
      <c r="AO49" s="9">
        <v>0.57156778381919393</v>
      </c>
      <c r="AP49" s="9">
        <v>0.5920509087064062</v>
      </c>
      <c r="AQ49" s="9">
        <v>0.5712982220738696</v>
      </c>
      <c r="AR49" s="11" t="s">
        <v>34</v>
      </c>
      <c r="AS49" s="11"/>
    </row>
    <row r="50" spans="1:45" x14ac:dyDescent="0.25">
      <c r="A50" s="1">
        <f t="shared" si="3"/>
        <v>47</v>
      </c>
      <c r="B50" s="1" t="s">
        <v>125</v>
      </c>
      <c r="C50" s="6">
        <v>746</v>
      </c>
      <c r="D50" s="7" t="s">
        <v>30</v>
      </c>
      <c r="E50" s="2" t="s">
        <v>126</v>
      </c>
      <c r="G50" s="9">
        <f t="shared" si="0"/>
        <v>0.51177402784082104</v>
      </c>
      <c r="H50" s="9">
        <f t="shared" si="1"/>
        <v>0.69858147302120788</v>
      </c>
      <c r="I50" s="9">
        <f t="shared" si="2"/>
        <v>0.58420295587909421</v>
      </c>
      <c r="S50" s="2" t="s">
        <v>33</v>
      </c>
      <c r="T50" s="2" t="s">
        <v>126</v>
      </c>
      <c r="U50" s="10">
        <v>746</v>
      </c>
      <c r="W50" s="9">
        <v>0.55573928646253945</v>
      </c>
      <c r="X50" s="9">
        <v>0.71396737652887277</v>
      </c>
      <c r="Y50" s="9">
        <v>0.5391035442032065</v>
      </c>
      <c r="Z50" s="9">
        <v>0.60383920897078025</v>
      </c>
      <c r="AA50" s="9">
        <v>0.30256013373897211</v>
      </c>
      <c r="AB50" s="9">
        <v>0.35543461714055519</v>
      </c>
      <c r="AC50" s="9">
        <v>0.36437586757533302</v>
      </c>
      <c r="AD50" s="9">
        <v>0.30802037826224543</v>
      </c>
      <c r="AE50" s="9">
        <v>0.29809669647068682</v>
      </c>
      <c r="AF50" s="9">
        <v>0.41981017186637509</v>
      </c>
      <c r="AG50" s="9">
        <v>0.61098221654686469</v>
      </c>
      <c r="AH50" s="9">
        <v>0.85095278861689516</v>
      </c>
      <c r="AI50" s="9">
        <v>1.0566662006531151</v>
      </c>
      <c r="AJ50" s="9">
        <v>0.95498076397331078</v>
      </c>
      <c r="AK50" s="9">
        <v>0.85670963383263299</v>
      </c>
      <c r="AL50" s="9">
        <v>0.62698486438691958</v>
      </c>
      <c r="AM50" s="9">
        <v>0.61216202686404697</v>
      </c>
      <c r="AN50" s="9">
        <v>0.62319419102235862</v>
      </c>
      <c r="AO50" s="9">
        <v>0.59171101212020816</v>
      </c>
      <c r="AP50" s="9">
        <v>0.54024607241110079</v>
      </c>
      <c r="AQ50" s="9">
        <v>0.55370147697775618</v>
      </c>
      <c r="AR50" s="11" t="s">
        <v>34</v>
      </c>
      <c r="AS50" s="11"/>
    </row>
    <row r="51" spans="1:45" x14ac:dyDescent="0.25">
      <c r="A51" s="1">
        <f t="shared" si="3"/>
        <v>48</v>
      </c>
      <c r="B51" s="1" t="s">
        <v>127</v>
      </c>
      <c r="C51" s="6">
        <v>754</v>
      </c>
      <c r="D51" s="7" t="s">
        <v>30</v>
      </c>
      <c r="E51" s="2" t="s">
        <v>128</v>
      </c>
      <c r="G51" s="9">
        <f t="shared" si="0"/>
        <v>1.310832324661326</v>
      </c>
      <c r="H51" s="9">
        <f t="shared" si="1"/>
        <v>2.1610396526660178</v>
      </c>
      <c r="I51" s="9">
        <f t="shared" si="2"/>
        <v>2.0814357734710507</v>
      </c>
      <c r="S51" s="2" t="s">
        <v>33</v>
      </c>
      <c r="T51" s="2" t="s">
        <v>128</v>
      </c>
      <c r="U51" s="10">
        <v>754</v>
      </c>
      <c r="W51" s="9">
        <v>0.9026985430109985</v>
      </c>
      <c r="X51" s="9">
        <v>0.92587487200192731</v>
      </c>
      <c r="Y51" s="9">
        <v>1.0082967564395076</v>
      </c>
      <c r="Z51" s="9">
        <v>1.222978121090379</v>
      </c>
      <c r="AA51" s="9">
        <v>1.5398137602917021</v>
      </c>
      <c r="AB51" s="9">
        <v>2.2653318951334422</v>
      </c>
      <c r="AC51" s="9">
        <v>4.1586497511569087</v>
      </c>
      <c r="AD51" s="9">
        <v>3.3798798598738267</v>
      </c>
      <c r="AE51" s="9">
        <v>2.0209254190746675</v>
      </c>
      <c r="AF51" s="9">
        <v>1.8298106779670209</v>
      </c>
      <c r="AG51" s="9">
        <v>2.2990653442070568</v>
      </c>
      <c r="AH51" s="9">
        <v>2.3283078271645574</v>
      </c>
      <c r="AI51" s="9">
        <v>2.3397154834547464</v>
      </c>
      <c r="AJ51" s="9">
        <v>2.1484131641280588</v>
      </c>
      <c r="AK51" s="9">
        <v>2.1869958598235013</v>
      </c>
      <c r="AL51" s="9">
        <v>2.1537729007156852</v>
      </c>
      <c r="AM51" s="9">
        <v>2.3015087791623974</v>
      </c>
      <c r="AN51" s="9">
        <v>1.7956159856537235</v>
      </c>
      <c r="AO51" s="9">
        <v>2.2713319736295037</v>
      </c>
      <c r="AP51" s="9">
        <v>1.9856029132887534</v>
      </c>
      <c r="AQ51" s="9">
        <v>2.0531192156208768</v>
      </c>
      <c r="AR51" s="11" t="s">
        <v>34</v>
      </c>
      <c r="AS51" s="11"/>
    </row>
    <row r="52" spans="1:45" x14ac:dyDescent="0.25">
      <c r="A52" s="1">
        <f t="shared" si="3"/>
        <v>49</v>
      </c>
      <c r="B52" s="1" t="s">
        <v>129</v>
      </c>
      <c r="C52" s="6">
        <v>698</v>
      </c>
      <c r="D52" s="7" t="s">
        <v>30</v>
      </c>
      <c r="E52" s="2" t="s">
        <v>130</v>
      </c>
      <c r="G52" s="9">
        <f t="shared" si="0"/>
        <v>0.26514835431844186</v>
      </c>
      <c r="H52" s="9">
        <f t="shared" si="1"/>
        <v>0.46596154906362725</v>
      </c>
      <c r="I52" s="9">
        <f t="shared" si="2"/>
        <v>0.68906851815427583</v>
      </c>
      <c r="S52" s="2" t="s">
        <v>33</v>
      </c>
      <c r="T52" s="2" t="s">
        <v>130</v>
      </c>
      <c r="U52" s="10">
        <v>698</v>
      </c>
      <c r="W52" s="11">
        <v>0.11884265321785435</v>
      </c>
      <c r="X52" s="11">
        <v>0.16081934445512766</v>
      </c>
      <c r="Y52" s="11">
        <v>0.22680576620758267</v>
      </c>
      <c r="Z52" s="11">
        <v>0.29275097431632996</v>
      </c>
      <c r="AA52" s="11">
        <v>0.35270227480449551</v>
      </c>
      <c r="AB52" s="11">
        <v>0.43896911290926105</v>
      </c>
      <c r="AC52" s="11">
        <v>0.43568329414886742</v>
      </c>
      <c r="AD52" s="11">
        <v>0.43586995602781664</v>
      </c>
      <c r="AE52" s="11">
        <v>0.35106861513448356</v>
      </c>
      <c r="AF52" s="11">
        <v>0.34563640432996007</v>
      </c>
      <c r="AG52" s="11">
        <v>0.38221279074946835</v>
      </c>
      <c r="AH52" s="9">
        <v>0.41137436448777315</v>
      </c>
      <c r="AI52" s="9">
        <v>0.62694313792484779</v>
      </c>
      <c r="AJ52" s="9">
        <v>0.67853398175523016</v>
      </c>
      <c r="AK52" s="9">
        <v>0.68585292436778833</v>
      </c>
      <c r="AL52" s="9">
        <v>0.73687268740867473</v>
      </c>
      <c r="AM52" s="9">
        <v>0.59740204892712567</v>
      </c>
      <c r="AN52" s="9">
        <v>0.60233220087679795</v>
      </c>
      <c r="AO52" s="9">
        <v>0.7963391746667311</v>
      </c>
      <c r="AP52" s="9">
        <v>0.88894866531775241</v>
      </c>
      <c r="AQ52" s="9">
        <v>0.56032050098297181</v>
      </c>
      <c r="AR52" s="11" t="s">
        <v>34</v>
      </c>
      <c r="AS52" s="11"/>
    </row>
    <row r="53" spans="1:45" x14ac:dyDescent="0.25">
      <c r="A53" s="12"/>
      <c r="B53" s="13"/>
      <c r="C53" s="14">
        <f>COUNTIF(C4:C52,"&gt;0")</f>
        <v>49</v>
      </c>
      <c r="D53" s="15"/>
      <c r="E53" s="13"/>
      <c r="F53" s="13"/>
      <c r="G53" s="16"/>
      <c r="H53" s="16"/>
      <c r="I53" s="16"/>
      <c r="J53" s="13"/>
      <c r="K53" s="14">
        <f>COUNTIF(K4:K52,"X")</f>
        <v>6</v>
      </c>
      <c r="L53" s="14">
        <f>COUNTIF(L4:L52,"X")</f>
        <v>3</v>
      </c>
      <c r="M53" s="14">
        <f>COUNTIF(M4:M52,"X")</f>
        <v>1</v>
      </c>
      <c r="N53" s="13"/>
      <c r="O53" s="13"/>
      <c r="P53" s="13"/>
      <c r="Q53" s="13"/>
      <c r="R53" s="13"/>
      <c r="S53" s="13"/>
      <c r="T53" s="13"/>
      <c r="U53" s="14"/>
      <c r="V53" s="13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7"/>
      <c r="AS53" s="11"/>
    </row>
    <row r="54" spans="1:45" x14ac:dyDescent="0.25">
      <c r="A54" s="12"/>
      <c r="B54" s="13" t="s">
        <v>131</v>
      </c>
      <c r="C54" s="14"/>
      <c r="D54" s="15"/>
      <c r="E54" s="13"/>
      <c r="F54" s="13"/>
      <c r="G54" s="18">
        <f>AVERAGE(G4:G52)</f>
        <v>0.67272455404338072</v>
      </c>
      <c r="H54" s="18">
        <f>AVERAGE(H4:H52)</f>
        <v>1.1368806731922125</v>
      </c>
      <c r="I54" s="18">
        <f>AVERAGE(I4:I52)</f>
        <v>1.2571262282506128</v>
      </c>
      <c r="J54" s="13"/>
      <c r="K54" s="13">
        <f>$C53-K53</f>
        <v>43</v>
      </c>
      <c r="L54" s="13">
        <f>$C53-L53</f>
        <v>46</v>
      </c>
      <c r="M54" s="13">
        <f>$C53-M53</f>
        <v>48</v>
      </c>
      <c r="N54" s="13"/>
      <c r="O54" s="13"/>
      <c r="P54" s="13"/>
      <c r="Q54" s="13"/>
      <c r="R54" s="13"/>
      <c r="S54" s="13"/>
      <c r="T54" s="13"/>
      <c r="U54" s="14"/>
      <c r="V54" s="13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7"/>
      <c r="AS54" s="11"/>
    </row>
    <row r="55" spans="1:45" x14ac:dyDescent="0.25">
      <c r="A55" s="1">
        <f>A52+1</f>
        <v>50</v>
      </c>
      <c r="B55" s="1" t="s">
        <v>132</v>
      </c>
      <c r="C55" s="6">
        <v>522</v>
      </c>
      <c r="D55" s="7" t="s">
        <v>133</v>
      </c>
      <c r="E55" s="2" t="s">
        <v>134</v>
      </c>
      <c r="G55" s="8" t="str">
        <f t="shared" ref="G55:G80" si="4">IF(ISERROR(AVERAGE(W55:AB55)),"...",AVERAGE(W55:AB55))</f>
        <v>...</v>
      </c>
      <c r="H55" s="9">
        <f t="shared" ref="H55:H80" si="5">IF(ISERROR(AVERAGE(AE55:AJ55)),"...",AVERAGE(AE55:AJ55))</f>
        <v>1.0400620144883199</v>
      </c>
      <c r="I55" s="9">
        <f t="shared" ref="I55:I80" si="6">IF(ISERROR(AVERAGE(AM55:AR55)),"...",AVERAGE(AM55:AR55))</f>
        <v>0.73085543242646256</v>
      </c>
      <c r="K55" s="2" t="s">
        <v>32</v>
      </c>
      <c r="S55" s="2" t="s">
        <v>33</v>
      </c>
      <c r="T55" s="2" t="s">
        <v>134</v>
      </c>
      <c r="U55" s="10">
        <v>522</v>
      </c>
      <c r="W55" s="11" t="s">
        <v>34</v>
      </c>
      <c r="X55" s="11" t="s">
        <v>34</v>
      </c>
      <c r="Y55" s="11" t="s">
        <v>34</v>
      </c>
      <c r="Z55" s="11" t="s">
        <v>34</v>
      </c>
      <c r="AA55" s="11" t="s">
        <v>34</v>
      </c>
      <c r="AB55" s="11" t="s">
        <v>34</v>
      </c>
      <c r="AC55" s="11" t="s">
        <v>34</v>
      </c>
      <c r="AD55" s="9">
        <v>5.0960566888063961E-2</v>
      </c>
      <c r="AE55" s="9">
        <v>3.0265848433086179E-2</v>
      </c>
      <c r="AF55" s="9">
        <v>1.5685579197624353</v>
      </c>
      <c r="AG55" s="9">
        <v>1.6635697571687655</v>
      </c>
      <c r="AH55" s="9">
        <v>1.1399343875834851</v>
      </c>
      <c r="AI55" s="9">
        <v>0.92910600076366268</v>
      </c>
      <c r="AJ55" s="9">
        <v>0.90893817321848436</v>
      </c>
      <c r="AK55" s="9">
        <v>0.79828268559985627</v>
      </c>
      <c r="AL55" s="9">
        <v>0.70013381145574005</v>
      </c>
      <c r="AM55" s="9">
        <v>0.67509583969611053</v>
      </c>
      <c r="AN55" s="9">
        <v>0.70033330377108949</v>
      </c>
      <c r="AO55" s="9">
        <v>0.7767719858022637</v>
      </c>
      <c r="AP55" s="9">
        <v>0.75924453039417561</v>
      </c>
      <c r="AQ55" s="9">
        <v>0.74283150246867402</v>
      </c>
      <c r="AR55" s="11" t="s">
        <v>34</v>
      </c>
      <c r="AS55" s="11"/>
    </row>
    <row r="56" spans="1:45" x14ac:dyDescent="0.25">
      <c r="A56" s="1">
        <f t="shared" ref="A56:A119" si="7">A55+1</f>
        <v>51</v>
      </c>
      <c r="B56" s="1" t="s">
        <v>135</v>
      </c>
      <c r="C56" s="6">
        <v>948</v>
      </c>
      <c r="D56" s="7" t="s">
        <v>133</v>
      </c>
      <c r="E56" s="2" t="s">
        <v>136</v>
      </c>
      <c r="G56" s="8" t="str">
        <f t="shared" si="4"/>
        <v>...</v>
      </c>
      <c r="H56" s="9">
        <f t="shared" si="5"/>
        <v>0.74806566859104728</v>
      </c>
      <c r="I56" s="9">
        <f t="shared" si="6"/>
        <v>0.76372537406954744</v>
      </c>
      <c r="K56" s="2" t="s">
        <v>32</v>
      </c>
      <c r="S56" s="2" t="s">
        <v>33</v>
      </c>
      <c r="T56" s="2" t="s">
        <v>136</v>
      </c>
      <c r="U56" s="10">
        <v>948</v>
      </c>
      <c r="W56" s="11" t="s">
        <v>34</v>
      </c>
      <c r="X56" s="11" t="s">
        <v>34</v>
      </c>
      <c r="Y56" s="11" t="s">
        <v>34</v>
      </c>
      <c r="Z56" s="11" t="s">
        <v>34</v>
      </c>
      <c r="AA56" s="11" t="s">
        <v>34</v>
      </c>
      <c r="AB56" s="11" t="s">
        <v>34</v>
      </c>
      <c r="AC56" s="11" t="s">
        <v>34</v>
      </c>
      <c r="AD56" s="11" t="s">
        <v>34</v>
      </c>
      <c r="AE56" s="11" t="s">
        <v>34</v>
      </c>
      <c r="AF56" s="11" t="s">
        <v>34</v>
      </c>
      <c r="AG56" s="11" t="s">
        <v>34</v>
      </c>
      <c r="AH56" s="11" t="s">
        <v>34</v>
      </c>
      <c r="AI56" s="11" t="s">
        <v>34</v>
      </c>
      <c r="AJ56" s="9">
        <v>0.74806566859104728</v>
      </c>
      <c r="AK56" s="9">
        <v>0.71123007026342544</v>
      </c>
      <c r="AL56" s="9">
        <v>0.56624882366790519</v>
      </c>
      <c r="AM56" s="9">
        <v>0.51232831051916305</v>
      </c>
      <c r="AN56" s="9">
        <v>0.68094546978530157</v>
      </c>
      <c r="AO56" s="9">
        <v>0.73067276152631033</v>
      </c>
      <c r="AP56" s="9">
        <v>0.9949275556021242</v>
      </c>
      <c r="AQ56" s="9">
        <v>0.89975277291483824</v>
      </c>
      <c r="AR56" s="11" t="s">
        <v>34</v>
      </c>
      <c r="AS56" s="11"/>
    </row>
    <row r="57" spans="1:45" x14ac:dyDescent="0.25">
      <c r="A57" s="1">
        <f t="shared" si="7"/>
        <v>52</v>
      </c>
      <c r="B57" s="1" t="s">
        <v>137</v>
      </c>
      <c r="C57" s="6">
        <v>582</v>
      </c>
      <c r="D57" s="7" t="s">
        <v>133</v>
      </c>
      <c r="E57" s="2" t="s">
        <v>138</v>
      </c>
      <c r="G57" s="8" t="str">
        <f t="shared" si="4"/>
        <v>...</v>
      </c>
      <c r="H57" s="9">
        <f t="shared" si="5"/>
        <v>2.5132881176157746</v>
      </c>
      <c r="I57" s="9">
        <f t="shared" si="6"/>
        <v>0.79545975983311157</v>
      </c>
      <c r="K57" s="2" t="s">
        <v>32</v>
      </c>
      <c r="S57" s="2" t="s">
        <v>33</v>
      </c>
      <c r="T57" s="2" t="s">
        <v>138</v>
      </c>
      <c r="U57" s="10">
        <v>582</v>
      </c>
      <c r="W57" s="11" t="s">
        <v>34</v>
      </c>
      <c r="X57" s="11" t="s">
        <v>34</v>
      </c>
      <c r="Y57" s="11" t="s">
        <v>34</v>
      </c>
      <c r="Z57" s="11" t="s">
        <v>34</v>
      </c>
      <c r="AA57" s="11" t="s">
        <v>34</v>
      </c>
      <c r="AB57" s="11" t="s">
        <v>34</v>
      </c>
      <c r="AC57" s="11" t="s">
        <v>34</v>
      </c>
      <c r="AD57" s="11" t="s">
        <v>34</v>
      </c>
      <c r="AE57" s="11" t="s">
        <v>34</v>
      </c>
      <c r="AF57" s="11">
        <v>3.2706253619179795</v>
      </c>
      <c r="AG57" s="11" t="s">
        <v>34</v>
      </c>
      <c r="AH57" s="9">
        <v>2.433590085103881</v>
      </c>
      <c r="AI57" s="9">
        <v>2.465913117006922</v>
      </c>
      <c r="AJ57" s="9">
        <v>1.8830239064343162</v>
      </c>
      <c r="AK57" s="9">
        <v>1.596770901269376</v>
      </c>
      <c r="AL57" s="9">
        <v>1.2829279205735438</v>
      </c>
      <c r="AM57" s="9">
        <v>1.1417507078696763</v>
      </c>
      <c r="AN57" s="9">
        <v>0.78885617468416069</v>
      </c>
      <c r="AO57" s="9">
        <v>0.82777196168854628</v>
      </c>
      <c r="AP57" s="9">
        <v>0.81096122932498782</v>
      </c>
      <c r="AQ57" s="9">
        <v>0.40795872559818691</v>
      </c>
      <c r="AR57" s="11" t="s">
        <v>34</v>
      </c>
      <c r="AS57" s="11"/>
    </row>
    <row r="58" spans="1:45" x14ac:dyDescent="0.25">
      <c r="A58" s="1">
        <f t="shared" si="7"/>
        <v>53</v>
      </c>
      <c r="B58" s="1" t="s">
        <v>139</v>
      </c>
      <c r="C58" s="6">
        <v>513</v>
      </c>
      <c r="D58" s="7" t="s">
        <v>133</v>
      </c>
      <c r="E58" s="2" t="s">
        <v>140</v>
      </c>
      <c r="G58" s="9">
        <f t="shared" si="4"/>
        <v>0.27829091314056459</v>
      </c>
      <c r="H58" s="9">
        <f t="shared" si="5"/>
        <v>0.41797803260143124</v>
      </c>
      <c r="I58" s="9">
        <f t="shared" si="6"/>
        <v>0.35558238876762338</v>
      </c>
      <c r="S58" s="2" t="s">
        <v>33</v>
      </c>
      <c r="T58" s="2" t="s">
        <v>140</v>
      </c>
      <c r="U58" s="10">
        <v>513</v>
      </c>
      <c r="W58" s="9">
        <v>0.22249833507482683</v>
      </c>
      <c r="X58" s="9">
        <v>0.22179725271419351</v>
      </c>
      <c r="Y58" s="9">
        <v>0.28760105457678425</v>
      </c>
      <c r="Z58" s="9">
        <v>0.32853536440842246</v>
      </c>
      <c r="AA58" s="9">
        <v>0.29485180873848971</v>
      </c>
      <c r="AB58" s="9">
        <v>0.31446166333067072</v>
      </c>
      <c r="AC58" s="9">
        <v>0.38311946936035984</v>
      </c>
      <c r="AD58" s="9">
        <v>0.4164438928837747</v>
      </c>
      <c r="AE58" s="9">
        <v>0.40409629345853559</v>
      </c>
      <c r="AF58" s="9">
        <v>0.40343823529747874</v>
      </c>
      <c r="AG58" s="9">
        <v>0.41465752025554387</v>
      </c>
      <c r="AH58" s="9">
        <v>0.42597734162970502</v>
      </c>
      <c r="AI58" s="9">
        <v>0.42886380265929264</v>
      </c>
      <c r="AJ58" s="9">
        <v>0.4308350023080314</v>
      </c>
      <c r="AK58" s="9">
        <v>0.46303550626675805</v>
      </c>
      <c r="AL58" s="9">
        <v>0.42016687156347521</v>
      </c>
      <c r="AM58" s="9">
        <v>0.38635565398467697</v>
      </c>
      <c r="AN58" s="9">
        <v>0.34164141667999276</v>
      </c>
      <c r="AO58" s="9">
        <v>0.35622351533159236</v>
      </c>
      <c r="AP58" s="9">
        <v>0.36078048667999679</v>
      </c>
      <c r="AQ58" s="9">
        <v>0.33291087116185814</v>
      </c>
      <c r="AR58" s="11" t="s">
        <v>34</v>
      </c>
      <c r="AS58" s="11"/>
    </row>
    <row r="59" spans="1:45" x14ac:dyDescent="0.25">
      <c r="A59" s="1">
        <f t="shared" si="7"/>
        <v>54</v>
      </c>
      <c r="B59" s="1" t="s">
        <v>141</v>
      </c>
      <c r="C59" s="6">
        <v>514</v>
      </c>
      <c r="D59" s="7" t="s">
        <v>133</v>
      </c>
      <c r="E59" s="2" t="s">
        <v>142</v>
      </c>
      <c r="G59" s="9">
        <f t="shared" si="4"/>
        <v>1.5816712631042305E-2</v>
      </c>
      <c r="H59" s="9">
        <f t="shared" si="5"/>
        <v>0.32259971613779431</v>
      </c>
      <c r="I59" s="9">
        <f t="shared" si="6"/>
        <v>0.37407994881052048</v>
      </c>
      <c r="S59" s="2" t="s">
        <v>33</v>
      </c>
      <c r="T59" s="2" t="s">
        <v>142</v>
      </c>
      <c r="U59" s="10">
        <v>514</v>
      </c>
      <c r="W59" s="11" t="s">
        <v>34</v>
      </c>
      <c r="X59" s="11">
        <v>1.9961193311009446E-3</v>
      </c>
      <c r="Y59" s="11">
        <v>6.8348622713117219E-3</v>
      </c>
      <c r="Z59" s="11">
        <v>1.0165072647741198E-2</v>
      </c>
      <c r="AA59" s="11">
        <v>1.4571407625608341E-2</v>
      </c>
      <c r="AB59" s="11">
        <v>4.5516101279449328E-2</v>
      </c>
      <c r="AC59" s="11">
        <v>9.4528482566138966E-2</v>
      </c>
      <c r="AD59" s="11">
        <v>0.14444141157403137</v>
      </c>
      <c r="AE59" s="11">
        <v>0.23737606493058233</v>
      </c>
      <c r="AF59" s="9">
        <v>0.27366747418445464</v>
      </c>
      <c r="AG59" s="11">
        <v>0.29333081375630604</v>
      </c>
      <c r="AH59" s="9">
        <v>0.35671295927351515</v>
      </c>
      <c r="AI59" s="9">
        <v>0.36499843721745356</v>
      </c>
      <c r="AJ59" s="9">
        <v>0.40951254746445431</v>
      </c>
      <c r="AK59" s="9">
        <v>0.38567029009255616</v>
      </c>
      <c r="AL59" s="9">
        <v>0.34677362345161972</v>
      </c>
      <c r="AM59" s="9">
        <v>0.34222317282868664</v>
      </c>
      <c r="AN59" s="9">
        <v>0.3002629299042115</v>
      </c>
      <c r="AO59" s="9">
        <v>0.41752293866141699</v>
      </c>
      <c r="AP59" s="9">
        <v>0.41166177331170295</v>
      </c>
      <c r="AQ59" s="9">
        <v>0.39872892934658427</v>
      </c>
      <c r="AR59" s="11" t="s">
        <v>34</v>
      </c>
      <c r="AS59" s="11"/>
    </row>
    <row r="60" spans="1:45" x14ac:dyDescent="0.25">
      <c r="A60" s="1">
        <f t="shared" si="7"/>
        <v>55</v>
      </c>
      <c r="B60" s="1" t="s">
        <v>143</v>
      </c>
      <c r="C60" s="6">
        <v>924</v>
      </c>
      <c r="D60" s="7" t="s">
        <v>133</v>
      </c>
      <c r="E60" s="2" t="s">
        <v>144</v>
      </c>
      <c r="G60" s="9">
        <f t="shared" si="4"/>
        <v>4.30020937746666E-2</v>
      </c>
      <c r="H60" s="9">
        <f t="shared" si="5"/>
        <v>0.15952440614699637</v>
      </c>
      <c r="I60" s="9">
        <f t="shared" si="6"/>
        <v>0.15818109302414168</v>
      </c>
      <c r="S60" s="2" t="s">
        <v>33</v>
      </c>
      <c r="T60" s="2" t="s">
        <v>144</v>
      </c>
      <c r="U60" s="10">
        <v>924</v>
      </c>
      <c r="W60" s="11" t="s">
        <v>34</v>
      </c>
      <c r="X60" s="11">
        <v>3.0059343090471279E-2</v>
      </c>
      <c r="Y60" s="11">
        <v>4.1303247452015565E-2</v>
      </c>
      <c r="Z60" s="11">
        <v>4.2099953493543611E-2</v>
      </c>
      <c r="AA60" s="11">
        <v>4.6941507959176669E-2</v>
      </c>
      <c r="AB60" s="11">
        <v>5.4606416878125869E-2</v>
      </c>
      <c r="AC60" s="11">
        <v>8.0215983907945099E-2</v>
      </c>
      <c r="AD60" s="11">
        <v>0.13184508682745361</v>
      </c>
      <c r="AE60" s="11">
        <v>0.13821825954993586</v>
      </c>
      <c r="AF60" s="11">
        <v>0.1312027836901572</v>
      </c>
      <c r="AG60" s="11">
        <v>0.15551165666083322</v>
      </c>
      <c r="AH60" s="11">
        <v>0.15967114886063472</v>
      </c>
      <c r="AI60" s="11">
        <v>0.17310869162049292</v>
      </c>
      <c r="AJ60" s="11">
        <v>0.19943389649992424</v>
      </c>
      <c r="AK60" s="11">
        <v>0.18551659515674623</v>
      </c>
      <c r="AL60" s="9">
        <v>0.17153092989202895</v>
      </c>
      <c r="AM60" s="9">
        <v>0.16020974379635358</v>
      </c>
      <c r="AN60" s="9">
        <v>0.16534089977383998</v>
      </c>
      <c r="AO60" s="9">
        <v>0.16629499902471609</v>
      </c>
      <c r="AP60" s="9">
        <v>0.15844015552520255</v>
      </c>
      <c r="AQ60" s="9">
        <v>0.14061966700059625</v>
      </c>
      <c r="AR60" s="11" t="s">
        <v>34</v>
      </c>
      <c r="AS60" s="11"/>
    </row>
    <row r="61" spans="1:45" x14ac:dyDescent="0.25">
      <c r="A61" s="1">
        <f t="shared" si="7"/>
        <v>56</v>
      </c>
      <c r="B61" s="1" t="s">
        <v>145</v>
      </c>
      <c r="C61" s="6">
        <v>532</v>
      </c>
      <c r="D61" s="7" t="s">
        <v>133</v>
      </c>
      <c r="E61" s="2" t="s">
        <v>146</v>
      </c>
      <c r="G61" s="19">
        <v>0</v>
      </c>
      <c r="H61" s="9">
        <f t="shared" si="5"/>
        <v>3.2799263546393398E-2</v>
      </c>
      <c r="I61" s="9">
        <f t="shared" si="6"/>
        <v>0.16916647923806949</v>
      </c>
      <c r="S61" s="2" t="s">
        <v>33</v>
      </c>
      <c r="T61" s="2" t="s">
        <v>146</v>
      </c>
      <c r="U61" s="10">
        <v>532</v>
      </c>
      <c r="W61" s="11" t="s">
        <v>34</v>
      </c>
      <c r="X61" s="11" t="s">
        <v>34</v>
      </c>
      <c r="Y61" s="11" t="s">
        <v>34</v>
      </c>
      <c r="Z61" s="11" t="s">
        <v>34</v>
      </c>
      <c r="AA61" s="11" t="s">
        <v>34</v>
      </c>
      <c r="AB61" s="11" t="s">
        <v>34</v>
      </c>
      <c r="AC61" s="11" t="s">
        <v>34</v>
      </c>
      <c r="AD61" s="11" t="s">
        <v>34</v>
      </c>
      <c r="AE61" s="11" t="s">
        <v>34</v>
      </c>
      <c r="AF61" s="11" t="s">
        <v>34</v>
      </c>
      <c r="AG61" s="9">
        <v>4.6980822592286998E-4</v>
      </c>
      <c r="AH61" s="9">
        <v>1.1060864953713247E-2</v>
      </c>
      <c r="AI61" s="9">
        <v>2.0219183914261144E-2</v>
      </c>
      <c r="AJ61" s="9">
        <v>9.9447197091676348E-2</v>
      </c>
      <c r="AK61" s="9">
        <v>0.13285697326733062</v>
      </c>
      <c r="AL61" s="9">
        <v>0.14304795455016056</v>
      </c>
      <c r="AM61" s="9">
        <v>0.13701949879556505</v>
      </c>
      <c r="AN61" s="9">
        <v>0.14971748794006809</v>
      </c>
      <c r="AO61" s="9">
        <v>0.15588921578113638</v>
      </c>
      <c r="AP61" s="9">
        <v>0.19290786578818969</v>
      </c>
      <c r="AQ61" s="9">
        <v>0.18154217411863738</v>
      </c>
      <c r="AR61" s="11">
        <v>0.19792263300482019</v>
      </c>
      <c r="AS61" s="11"/>
    </row>
    <row r="62" spans="1:45" x14ac:dyDescent="0.25">
      <c r="A62" s="1">
        <f t="shared" si="7"/>
        <v>57</v>
      </c>
      <c r="B62" s="1" t="s">
        <v>147</v>
      </c>
      <c r="C62" s="6">
        <v>819</v>
      </c>
      <c r="D62" s="7" t="s">
        <v>133</v>
      </c>
      <c r="E62" s="2" t="s">
        <v>148</v>
      </c>
      <c r="G62" s="9">
        <f t="shared" si="4"/>
        <v>0.34276604615324452</v>
      </c>
      <c r="H62" s="9">
        <f t="shared" si="5"/>
        <v>0.2923865996356963</v>
      </c>
      <c r="I62" s="9">
        <f t="shared" si="6"/>
        <v>0.1068729078343009</v>
      </c>
      <c r="S62" s="2" t="s">
        <v>33</v>
      </c>
      <c r="T62" s="2" t="s">
        <v>148</v>
      </c>
      <c r="U62" s="10">
        <v>819</v>
      </c>
      <c r="W62" s="11">
        <v>0.23706572122743796</v>
      </c>
      <c r="X62" s="11">
        <v>0.30318206862645813</v>
      </c>
      <c r="Y62" s="11">
        <v>0.34707180525410769</v>
      </c>
      <c r="Z62" s="11">
        <v>0.40209330029532292</v>
      </c>
      <c r="AA62" s="11">
        <v>0.36262099295908273</v>
      </c>
      <c r="AB62" s="9">
        <v>0.40456238855705795</v>
      </c>
      <c r="AC62" s="9">
        <v>0.35216504073240978</v>
      </c>
      <c r="AD62" s="9">
        <v>0.4074424842915787</v>
      </c>
      <c r="AE62" s="9">
        <v>0.44008512662007282</v>
      </c>
      <c r="AF62" s="9">
        <v>0.34328819367089952</v>
      </c>
      <c r="AG62" s="9">
        <v>0.30665700629479226</v>
      </c>
      <c r="AH62" s="9">
        <v>0.24468861139142425</v>
      </c>
      <c r="AI62" s="9">
        <v>0.21437962381266359</v>
      </c>
      <c r="AJ62" s="9">
        <v>0.20522103602432534</v>
      </c>
      <c r="AK62" s="9">
        <v>0.16034574487483996</v>
      </c>
      <c r="AL62" s="9">
        <v>0.13378623638558876</v>
      </c>
      <c r="AM62" s="9">
        <v>0.10590301646285843</v>
      </c>
      <c r="AN62" s="9">
        <v>0.10775862068965517</v>
      </c>
      <c r="AO62" s="9">
        <v>0.12745493669164631</v>
      </c>
      <c r="AP62" s="9">
        <v>9.8527357191989851E-2</v>
      </c>
      <c r="AQ62" s="9">
        <v>9.472060813535467E-2</v>
      </c>
      <c r="AR62" s="11" t="s">
        <v>34</v>
      </c>
      <c r="AS62" s="11"/>
    </row>
    <row r="63" spans="1:45" x14ac:dyDescent="0.25">
      <c r="A63" s="1">
        <f t="shared" si="7"/>
        <v>58</v>
      </c>
      <c r="B63" s="1" t="s">
        <v>149</v>
      </c>
      <c r="C63" s="6">
        <v>534</v>
      </c>
      <c r="D63" s="7" t="s">
        <v>133</v>
      </c>
      <c r="E63" s="2" t="s">
        <v>150</v>
      </c>
      <c r="G63" s="9">
        <f t="shared" si="4"/>
        <v>0.14471490537033627</v>
      </c>
      <c r="H63" s="9">
        <f t="shared" si="5"/>
        <v>0.29401757204983153</v>
      </c>
      <c r="I63" s="9">
        <f t="shared" si="6"/>
        <v>0.22863726642725157</v>
      </c>
      <c r="S63" s="2" t="s">
        <v>33</v>
      </c>
      <c r="T63" s="2" t="s">
        <v>150</v>
      </c>
      <c r="U63" s="10">
        <v>534</v>
      </c>
      <c r="W63" s="9">
        <v>0.11292401923599406</v>
      </c>
      <c r="X63" s="9">
        <v>0.11950395407423156</v>
      </c>
      <c r="Y63" s="9">
        <v>0.14066655792675861</v>
      </c>
      <c r="Z63" s="9">
        <v>0.1512350841417274</v>
      </c>
      <c r="AA63" s="9">
        <v>0.16453809892148669</v>
      </c>
      <c r="AB63" s="9">
        <v>0.17942171792181935</v>
      </c>
      <c r="AC63" s="9">
        <v>0.19701594325236446</v>
      </c>
      <c r="AD63" s="9">
        <v>0.20375887211638757</v>
      </c>
      <c r="AE63" s="9">
        <v>0.20852635058312488</v>
      </c>
      <c r="AF63" s="9">
        <v>0.26022084728536415</v>
      </c>
      <c r="AG63" s="9">
        <v>0.26706553963770391</v>
      </c>
      <c r="AH63" s="9">
        <v>0.32526822871939653</v>
      </c>
      <c r="AI63" s="9">
        <v>0.35438607561919194</v>
      </c>
      <c r="AJ63" s="9">
        <v>0.34863839045420808</v>
      </c>
      <c r="AK63" s="9">
        <v>0.32206464887702496</v>
      </c>
      <c r="AL63" s="9">
        <v>0.26989900369586128</v>
      </c>
      <c r="AM63" s="9">
        <v>0.24575834638381308</v>
      </c>
      <c r="AN63" s="9">
        <v>0.2322025040992553</v>
      </c>
      <c r="AO63" s="9">
        <v>0.23556033671762766</v>
      </c>
      <c r="AP63" s="9">
        <v>0.21911007277572139</v>
      </c>
      <c r="AQ63" s="9">
        <v>0.21055507215984046</v>
      </c>
      <c r="AR63" s="11" t="s">
        <v>34</v>
      </c>
      <c r="AS63" s="11"/>
    </row>
    <row r="64" spans="1:45" x14ac:dyDescent="0.25">
      <c r="A64" s="1">
        <f t="shared" si="7"/>
        <v>59</v>
      </c>
      <c r="B64" s="1" t="s">
        <v>151</v>
      </c>
      <c r="C64" s="6">
        <v>536</v>
      </c>
      <c r="D64" s="7" t="s">
        <v>133</v>
      </c>
      <c r="E64" s="2" t="s">
        <v>152</v>
      </c>
      <c r="G64" s="9">
        <f t="shared" si="4"/>
        <v>0.33570455220677631</v>
      </c>
      <c r="H64" s="9">
        <f t="shared" si="5"/>
        <v>0.63151958277266029</v>
      </c>
      <c r="I64" s="9">
        <f t="shared" si="6"/>
        <v>1.0110443494404371</v>
      </c>
      <c r="S64" s="2" t="s">
        <v>33</v>
      </c>
      <c r="T64" s="2" t="s">
        <v>152</v>
      </c>
      <c r="U64" s="10">
        <v>536</v>
      </c>
      <c r="W64" s="9">
        <v>0.27989220542054494</v>
      </c>
      <c r="X64" s="9">
        <v>0.25452155302003904</v>
      </c>
      <c r="Y64" s="9">
        <v>0.2788709788839997</v>
      </c>
      <c r="Z64" s="9">
        <v>0.36920742182395727</v>
      </c>
      <c r="AA64" s="9">
        <v>0.38818931375328364</v>
      </c>
      <c r="AB64" s="9">
        <v>0.44354584033883315</v>
      </c>
      <c r="AC64" s="9">
        <v>0.56465794597936469</v>
      </c>
      <c r="AD64" s="9">
        <v>0.73062598683959434</v>
      </c>
      <c r="AE64" s="9">
        <v>0.63860878739409777</v>
      </c>
      <c r="AF64" s="9">
        <v>0.61305931153943483</v>
      </c>
      <c r="AG64" s="9">
        <v>0.63979761081323305</v>
      </c>
      <c r="AH64" s="9">
        <v>0.64898380209335493</v>
      </c>
      <c r="AI64" s="9">
        <v>0.66198172103381359</v>
      </c>
      <c r="AJ64" s="9">
        <v>0.58668626376202793</v>
      </c>
      <c r="AK64" s="9">
        <v>0.6263399564734532</v>
      </c>
      <c r="AL64" s="9">
        <v>0.63407748191217961</v>
      </c>
      <c r="AM64" s="9">
        <v>0.58269510623782272</v>
      </c>
      <c r="AN64" s="9">
        <v>0.65011855403967711</v>
      </c>
      <c r="AO64" s="9">
        <v>1.6792120558711647</v>
      </c>
      <c r="AP64" s="9">
        <v>1.14918241961107</v>
      </c>
      <c r="AQ64" s="9">
        <v>0.99401361144245048</v>
      </c>
      <c r="AR64" s="11" t="s">
        <v>34</v>
      </c>
      <c r="AS64" s="11"/>
    </row>
    <row r="65" spans="1:45" x14ac:dyDescent="0.25">
      <c r="A65" s="1">
        <f t="shared" si="7"/>
        <v>60</v>
      </c>
      <c r="B65" s="1" t="s">
        <v>153</v>
      </c>
      <c r="C65" s="6">
        <v>542</v>
      </c>
      <c r="D65" s="7" t="s">
        <v>133</v>
      </c>
      <c r="E65" s="2" t="s">
        <v>154</v>
      </c>
      <c r="G65" s="9">
        <f t="shared" si="4"/>
        <v>0.4911348013119059</v>
      </c>
      <c r="H65" s="9">
        <f t="shared" si="5"/>
        <v>0.14974753147752307</v>
      </c>
      <c r="I65" s="9">
        <f t="shared" si="6"/>
        <v>0.31588985640173933</v>
      </c>
      <c r="S65" s="2" t="s">
        <v>33</v>
      </c>
      <c r="T65" s="2" t="s">
        <v>154</v>
      </c>
      <c r="U65" s="10">
        <v>542</v>
      </c>
      <c r="W65" s="9">
        <v>0.4777977373028498</v>
      </c>
      <c r="X65" s="9">
        <v>0.48027504146337985</v>
      </c>
      <c r="Y65" s="9">
        <v>0.5057619199622102</v>
      </c>
      <c r="Z65" s="9">
        <v>0.49579222349403262</v>
      </c>
      <c r="AA65" s="9">
        <v>0.47135758184786281</v>
      </c>
      <c r="AB65" s="9">
        <v>0.51582430380109989</v>
      </c>
      <c r="AC65" s="9">
        <v>0.44368296389666106</v>
      </c>
      <c r="AD65" s="9">
        <v>0.29796981351111596</v>
      </c>
      <c r="AE65" s="9">
        <v>0.1992067310657932</v>
      </c>
      <c r="AF65" s="9">
        <v>0.14899323198302214</v>
      </c>
      <c r="AG65" s="9">
        <v>0.13846988854944559</v>
      </c>
      <c r="AH65" s="9">
        <v>0.1346556161982721</v>
      </c>
      <c r="AI65" s="9">
        <v>0.14047167735301561</v>
      </c>
      <c r="AJ65" s="9">
        <v>0.13668804371558982</v>
      </c>
      <c r="AK65" s="9">
        <v>0.18011873492105707</v>
      </c>
      <c r="AL65" s="9">
        <v>0.17585706231109668</v>
      </c>
      <c r="AM65" s="9">
        <v>0.22338922356600865</v>
      </c>
      <c r="AN65" s="9">
        <v>0.28897661140291142</v>
      </c>
      <c r="AO65" s="9">
        <v>0.44662382009278806</v>
      </c>
      <c r="AP65" s="9">
        <v>0.32505052591331407</v>
      </c>
      <c r="AQ65" s="9">
        <v>0.29540910103367446</v>
      </c>
      <c r="AR65" s="11" t="s">
        <v>34</v>
      </c>
      <c r="AS65" s="11"/>
    </row>
    <row r="66" spans="1:45" x14ac:dyDescent="0.25">
      <c r="A66" s="1">
        <f t="shared" si="7"/>
        <v>61</v>
      </c>
      <c r="B66" s="1" t="s">
        <v>155</v>
      </c>
      <c r="C66" s="6">
        <v>544</v>
      </c>
      <c r="D66" s="7" t="s">
        <v>133</v>
      </c>
      <c r="E66" s="2" t="s">
        <v>156</v>
      </c>
      <c r="G66" s="9">
        <f t="shared" si="4"/>
        <v>0.27816657448295951</v>
      </c>
      <c r="H66" s="9">
        <f t="shared" si="5"/>
        <v>1.8912733452170631</v>
      </c>
      <c r="I66" s="9">
        <f t="shared" si="6"/>
        <v>1.5600663651087192</v>
      </c>
      <c r="S66" s="2" t="s">
        <v>33</v>
      </c>
      <c r="T66" s="2" t="s">
        <v>156</v>
      </c>
      <c r="U66" s="10">
        <v>544</v>
      </c>
      <c r="W66" s="11" t="s">
        <v>34</v>
      </c>
      <c r="X66" s="11" t="s">
        <v>34</v>
      </c>
      <c r="Y66" s="11" t="s">
        <v>34</v>
      </c>
      <c r="Z66" s="11" t="s">
        <v>34</v>
      </c>
      <c r="AA66" s="9">
        <v>0.29491058138164372</v>
      </c>
      <c r="AB66" s="9">
        <v>0.26142256758427529</v>
      </c>
      <c r="AC66" s="9">
        <v>0.48867599922717719</v>
      </c>
      <c r="AD66" s="9">
        <v>1.0681769619961383</v>
      </c>
      <c r="AE66" s="9">
        <v>2.220844833241975</v>
      </c>
      <c r="AF66" s="9">
        <v>2.0621895777908397</v>
      </c>
      <c r="AG66" s="9">
        <v>2.0450616849827696</v>
      </c>
      <c r="AH66" s="9">
        <v>1.8245729127158747</v>
      </c>
      <c r="AI66" s="9">
        <v>1.6996578292995805</v>
      </c>
      <c r="AJ66" s="9">
        <v>1.4953132332713392</v>
      </c>
      <c r="AK66" s="9">
        <v>1.3491417753669843</v>
      </c>
      <c r="AL66" s="9">
        <v>1.2317828019973296</v>
      </c>
      <c r="AM66" s="9">
        <v>1.2125345436819133</v>
      </c>
      <c r="AN66" s="9">
        <v>1.3611049780516578</v>
      </c>
      <c r="AO66" s="9">
        <v>1.951784589826381</v>
      </c>
      <c r="AP66" s="9">
        <v>1.7787869064028996</v>
      </c>
      <c r="AQ66" s="9">
        <v>1.4961208075807446</v>
      </c>
      <c r="AR66" s="11" t="s">
        <v>34</v>
      </c>
      <c r="AS66" s="11"/>
    </row>
    <row r="67" spans="1:45" x14ac:dyDescent="0.25">
      <c r="A67" s="1">
        <f t="shared" si="7"/>
        <v>62</v>
      </c>
      <c r="B67" s="1" t="s">
        <v>157</v>
      </c>
      <c r="C67" s="6">
        <v>548</v>
      </c>
      <c r="D67" s="7" t="s">
        <v>133</v>
      </c>
      <c r="E67" s="2" t="s">
        <v>158</v>
      </c>
      <c r="G67" s="9">
        <f t="shared" si="4"/>
        <v>0.50630352415165858</v>
      </c>
      <c r="H67" s="9">
        <f t="shared" si="5"/>
        <v>0.41644180285066185</v>
      </c>
      <c r="I67" s="9">
        <f t="shared" si="6"/>
        <v>0.51903049861724915</v>
      </c>
      <c r="S67" s="2" t="s">
        <v>33</v>
      </c>
      <c r="T67" s="2" t="s">
        <v>158</v>
      </c>
      <c r="U67" s="10">
        <v>548</v>
      </c>
      <c r="W67" s="9">
        <v>0.27478834854358924</v>
      </c>
      <c r="X67" s="9">
        <v>0.37327223537047893</v>
      </c>
      <c r="Y67" s="9">
        <v>0.51268704274998889</v>
      </c>
      <c r="Z67" s="9">
        <v>0.61004826533740919</v>
      </c>
      <c r="AA67" s="9">
        <v>0.58074905579002123</v>
      </c>
      <c r="AB67" s="9">
        <v>0.68627619711846433</v>
      </c>
      <c r="AC67" s="9">
        <v>0.8295034446442574</v>
      </c>
      <c r="AD67" s="9">
        <v>0.75613819364563084</v>
      </c>
      <c r="AE67" s="9">
        <v>0.55705380027888729</v>
      </c>
      <c r="AF67" s="9">
        <v>0.44390721614246953</v>
      </c>
      <c r="AG67" s="9">
        <v>0.36364567228071926</v>
      </c>
      <c r="AH67" s="9">
        <v>0.36603564997358667</v>
      </c>
      <c r="AI67" s="9">
        <v>0.35740837775784529</v>
      </c>
      <c r="AJ67" s="9">
        <v>0.41060010067046321</v>
      </c>
      <c r="AK67" s="9">
        <v>0.42790072150438979</v>
      </c>
      <c r="AL67" s="9">
        <v>0.40551456441406591</v>
      </c>
      <c r="AM67" s="9">
        <v>0.41257239818676866</v>
      </c>
      <c r="AN67" s="9">
        <v>0.49817348690185964</v>
      </c>
      <c r="AO67" s="9">
        <v>0.61938105020345313</v>
      </c>
      <c r="AP67" s="9">
        <v>0.5577318066718765</v>
      </c>
      <c r="AQ67" s="9">
        <v>0.50729375112228769</v>
      </c>
      <c r="AR67" s="11" t="s">
        <v>34</v>
      </c>
      <c r="AS67" s="11"/>
    </row>
    <row r="68" spans="1:45" x14ac:dyDescent="0.25">
      <c r="A68" s="1">
        <f t="shared" si="7"/>
        <v>63</v>
      </c>
      <c r="B68" s="1" t="s">
        <v>159</v>
      </c>
      <c r="C68" s="6">
        <v>556</v>
      </c>
      <c r="D68" s="7" t="s">
        <v>133</v>
      </c>
      <c r="E68" s="2" t="s">
        <v>160</v>
      </c>
      <c r="G68" s="9">
        <f t="shared" si="4"/>
        <v>1.162941317337381</v>
      </c>
      <c r="H68" s="9">
        <f t="shared" si="5"/>
        <v>0.6400445858805569</v>
      </c>
      <c r="I68" s="9">
        <f t="shared" si="6"/>
        <v>0.53799035248265059</v>
      </c>
      <c r="S68" s="2" t="s">
        <v>33</v>
      </c>
      <c r="T68" s="2" t="s">
        <v>160</v>
      </c>
      <c r="U68" s="10">
        <v>556</v>
      </c>
      <c r="W68" s="11" t="s">
        <v>34</v>
      </c>
      <c r="X68" s="11" t="s">
        <v>34</v>
      </c>
      <c r="Y68" s="11" t="s">
        <v>34</v>
      </c>
      <c r="Z68" s="11" t="s">
        <v>34</v>
      </c>
      <c r="AA68" s="11" t="s">
        <v>34</v>
      </c>
      <c r="AB68" s="9">
        <v>1.162941317337381</v>
      </c>
      <c r="AC68" s="9">
        <v>0.916859060265106</v>
      </c>
      <c r="AD68" s="9">
        <v>1.0550508122905768</v>
      </c>
      <c r="AE68" s="9">
        <v>0.73094099008966862</v>
      </c>
      <c r="AF68" s="9">
        <v>0.61071797614352741</v>
      </c>
      <c r="AG68" s="9">
        <v>0.62562434100902742</v>
      </c>
      <c r="AH68" s="9">
        <v>0.61057960607569417</v>
      </c>
      <c r="AI68" s="9">
        <v>0.60854560652387568</v>
      </c>
      <c r="AJ68" s="9">
        <v>0.65385899544154891</v>
      </c>
      <c r="AK68" s="9">
        <v>0.62249414603480802</v>
      </c>
      <c r="AL68" s="9">
        <v>0.68962414922907411</v>
      </c>
      <c r="AM68" s="9">
        <v>0.66114323032098132</v>
      </c>
      <c r="AN68" s="9">
        <v>0.59688354452905956</v>
      </c>
      <c r="AO68" s="9">
        <v>0.62486379518514046</v>
      </c>
      <c r="AP68" s="9">
        <v>0.41425908145230567</v>
      </c>
      <c r="AQ68" s="9">
        <v>0.39280211092576545</v>
      </c>
      <c r="AR68" s="11" t="s">
        <v>34</v>
      </c>
      <c r="AS68" s="11"/>
    </row>
    <row r="69" spans="1:45" x14ac:dyDescent="0.25">
      <c r="A69" s="1">
        <f t="shared" si="7"/>
        <v>64</v>
      </c>
      <c r="B69" s="1" t="s">
        <v>161</v>
      </c>
      <c r="C69" s="6">
        <v>518</v>
      </c>
      <c r="D69" s="7" t="s">
        <v>133</v>
      </c>
      <c r="E69" s="2" t="s">
        <v>162</v>
      </c>
      <c r="G69" s="9">
        <f t="shared" si="4"/>
        <v>0.32676139503352664</v>
      </c>
      <c r="H69" s="9">
        <f t="shared" si="5"/>
        <v>1.3537885361982658</v>
      </c>
      <c r="I69" s="9">
        <f t="shared" si="6"/>
        <v>1.0237257954338475</v>
      </c>
      <c r="S69" s="2" t="s">
        <v>33</v>
      </c>
      <c r="T69" s="2" t="s">
        <v>162</v>
      </c>
      <c r="U69" s="10">
        <v>518</v>
      </c>
      <c r="W69" s="11">
        <v>0.23975020190549476</v>
      </c>
      <c r="X69" s="11">
        <v>0.27261312799770354</v>
      </c>
      <c r="Y69" s="11">
        <v>0.32195668333276589</v>
      </c>
      <c r="Z69" s="11">
        <v>0.35478229538352135</v>
      </c>
      <c r="AA69" s="11">
        <v>0.34912083288922346</v>
      </c>
      <c r="AB69" s="11">
        <v>0.42234522869245084</v>
      </c>
      <c r="AC69" s="9">
        <v>0.42950058582266631</v>
      </c>
      <c r="AD69" s="9">
        <v>0.39041710630492543</v>
      </c>
      <c r="AE69" s="9">
        <v>0.35108272353503944</v>
      </c>
      <c r="AF69" s="9">
        <v>0.21081814692209946</v>
      </c>
      <c r="AG69" s="9">
        <v>1.6833964858673218</v>
      </c>
      <c r="AH69" s="9">
        <v>2.0502738774401932</v>
      </c>
      <c r="AI69" s="9">
        <v>1.9947334284572016</v>
      </c>
      <c r="AJ69" s="9">
        <v>1.8324265549677388</v>
      </c>
      <c r="AK69" s="9">
        <v>1.5909668727347441</v>
      </c>
      <c r="AL69" s="9">
        <v>1.0516152756970794</v>
      </c>
      <c r="AM69" s="9">
        <v>1.0460304138412166</v>
      </c>
      <c r="AN69" s="9">
        <v>1.1816761789573114</v>
      </c>
      <c r="AO69" s="9">
        <v>1.1474010712669716</v>
      </c>
      <c r="AP69" s="9">
        <v>0.91949649717835313</v>
      </c>
      <c r="AQ69" s="9">
        <v>0.82402481592538457</v>
      </c>
      <c r="AR69" s="11" t="s">
        <v>34</v>
      </c>
      <c r="AS69" s="11"/>
    </row>
    <row r="70" spans="1:45" x14ac:dyDescent="0.25">
      <c r="A70" s="1">
        <f t="shared" si="7"/>
        <v>65</v>
      </c>
      <c r="B70" s="1" t="s">
        <v>163</v>
      </c>
      <c r="C70" s="6">
        <v>558</v>
      </c>
      <c r="D70" s="7" t="s">
        <v>133</v>
      </c>
      <c r="E70" s="2" t="s">
        <v>164</v>
      </c>
      <c r="G70" s="9">
        <f t="shared" si="4"/>
        <v>0.15969024310991078</v>
      </c>
      <c r="H70" s="9">
        <f t="shared" si="5"/>
        <v>0.44358172053374623</v>
      </c>
      <c r="I70" s="9">
        <f t="shared" si="6"/>
        <v>0.52154232023762848</v>
      </c>
      <c r="S70" s="2" t="s">
        <v>33</v>
      </c>
      <c r="T70" s="2" t="s">
        <v>164</v>
      </c>
      <c r="U70" s="10">
        <v>558</v>
      </c>
      <c r="W70" s="9">
        <v>0.10442020266322272</v>
      </c>
      <c r="X70" s="9">
        <v>0.12184629415062187</v>
      </c>
      <c r="Y70" s="9">
        <v>0.14656573060939287</v>
      </c>
      <c r="Z70" s="9">
        <v>0.18391019014068533</v>
      </c>
      <c r="AA70" s="9">
        <v>0.17939371076403268</v>
      </c>
      <c r="AB70" s="9">
        <v>0.22200533033150932</v>
      </c>
      <c r="AC70" s="9">
        <v>0.26132753824244892</v>
      </c>
      <c r="AD70" s="9">
        <v>0.33199938994159839</v>
      </c>
      <c r="AE70" s="9">
        <v>0.33107370702598532</v>
      </c>
      <c r="AF70" s="9">
        <v>0.38158216632768877</v>
      </c>
      <c r="AG70" s="9">
        <v>0.44379514977016865</v>
      </c>
      <c r="AH70" s="9">
        <v>0.4716328232538548</v>
      </c>
      <c r="AI70" s="9">
        <v>0.51039931320241072</v>
      </c>
      <c r="AJ70" s="9">
        <v>0.52300716362236921</v>
      </c>
      <c r="AK70" s="9">
        <v>0.56441600449357676</v>
      </c>
      <c r="AL70" s="9">
        <v>0.53901452021643337</v>
      </c>
      <c r="AM70" s="9">
        <v>0.52703442411770318</v>
      </c>
      <c r="AN70" s="9">
        <v>0.47773130048411128</v>
      </c>
      <c r="AO70" s="9">
        <v>0.5345371026284822</v>
      </c>
      <c r="AP70" s="9">
        <v>0.57195168531704055</v>
      </c>
      <c r="AQ70" s="9">
        <v>0.49645708864080523</v>
      </c>
      <c r="AR70" s="11" t="s">
        <v>34</v>
      </c>
      <c r="AS70" s="11"/>
    </row>
    <row r="71" spans="1:45" x14ac:dyDescent="0.25">
      <c r="A71" s="1">
        <f t="shared" si="7"/>
        <v>66</v>
      </c>
      <c r="B71" s="1" t="s">
        <v>165</v>
      </c>
      <c r="C71" s="6">
        <v>853</v>
      </c>
      <c r="D71" s="7" t="s">
        <v>133</v>
      </c>
      <c r="E71" s="2" t="s">
        <v>166</v>
      </c>
      <c r="G71" s="9">
        <f t="shared" si="4"/>
        <v>0.66566084403442927</v>
      </c>
      <c r="H71" s="9">
        <f t="shared" si="5"/>
        <v>0.76148575365229154</v>
      </c>
      <c r="I71" s="9">
        <f t="shared" si="6"/>
        <v>0.65985220497664776</v>
      </c>
      <c r="S71" s="2" t="s">
        <v>33</v>
      </c>
      <c r="T71" s="2" t="s">
        <v>166</v>
      </c>
      <c r="U71" s="10">
        <v>853</v>
      </c>
      <c r="W71" s="9">
        <v>0.28897937763420578</v>
      </c>
      <c r="X71" s="9">
        <v>0.49088308291711641</v>
      </c>
      <c r="Y71" s="9">
        <v>0.72262658528182866</v>
      </c>
      <c r="Z71" s="9">
        <v>0.76999235781025777</v>
      </c>
      <c r="AA71" s="9">
        <v>0.81705615611709359</v>
      </c>
      <c r="AB71" s="9">
        <v>0.90442750444607356</v>
      </c>
      <c r="AC71" s="9">
        <v>0.77080087844993095</v>
      </c>
      <c r="AD71" s="9">
        <v>0.75873928944739</v>
      </c>
      <c r="AE71" s="9">
        <v>0.6397315164413313</v>
      </c>
      <c r="AF71" s="9">
        <v>0.70017111817431021</v>
      </c>
      <c r="AG71" s="9">
        <v>0.83739253173169814</v>
      </c>
      <c r="AH71" s="9">
        <v>0.75723795125955828</v>
      </c>
      <c r="AI71" s="9">
        <v>0.92956378796531836</v>
      </c>
      <c r="AJ71" s="9">
        <v>0.70481761634153339</v>
      </c>
      <c r="AK71" s="9">
        <v>0.546489271698823</v>
      </c>
      <c r="AL71" s="9">
        <v>0.56313577402606163</v>
      </c>
      <c r="AM71" s="9">
        <v>0.50285625725508232</v>
      </c>
      <c r="AN71" s="9">
        <v>0.5501298991793685</v>
      </c>
      <c r="AO71" s="9">
        <v>0.74377968594796884</v>
      </c>
      <c r="AP71" s="9">
        <v>0.78939135649682524</v>
      </c>
      <c r="AQ71" s="9">
        <v>0.71310382600399402</v>
      </c>
      <c r="AR71" s="11" t="s">
        <v>34</v>
      </c>
      <c r="AS71" s="11"/>
    </row>
    <row r="72" spans="1:45" x14ac:dyDescent="0.25">
      <c r="A72" s="1">
        <f t="shared" si="7"/>
        <v>67</v>
      </c>
      <c r="B72" s="1" t="s">
        <v>167</v>
      </c>
      <c r="C72" s="6">
        <v>566</v>
      </c>
      <c r="D72" s="7" t="s">
        <v>133</v>
      </c>
      <c r="E72" s="2" t="s">
        <v>168</v>
      </c>
      <c r="G72" s="9">
        <f t="shared" si="4"/>
        <v>0.7024707572941179</v>
      </c>
      <c r="H72" s="9">
        <f t="shared" si="5"/>
        <v>0.68625442632081757</v>
      </c>
      <c r="I72" s="9">
        <f t="shared" si="6"/>
        <v>0.59761402024853427</v>
      </c>
      <c r="S72" s="2" t="s">
        <v>33</v>
      </c>
      <c r="T72" s="2" t="s">
        <v>168</v>
      </c>
      <c r="U72" s="10">
        <v>566</v>
      </c>
      <c r="W72" s="9">
        <v>0.53697127584545667</v>
      </c>
      <c r="X72" s="9">
        <v>0.58532421377677579</v>
      </c>
      <c r="Y72" s="9">
        <v>0.66181171019166096</v>
      </c>
      <c r="Z72" s="9">
        <v>0.73979321280112664</v>
      </c>
      <c r="AA72" s="9">
        <v>0.79993881869637684</v>
      </c>
      <c r="AB72" s="9">
        <v>0.89098531245331081</v>
      </c>
      <c r="AC72" s="9">
        <v>0.96493180600610506</v>
      </c>
      <c r="AD72" s="9">
        <v>0.91464387754652821</v>
      </c>
      <c r="AE72" s="9">
        <v>0.77096799438369279</v>
      </c>
      <c r="AF72" s="9">
        <v>0.68017509909985596</v>
      </c>
      <c r="AG72" s="9">
        <v>0.69355607656265128</v>
      </c>
      <c r="AH72" s="9">
        <v>0.71077404698755542</v>
      </c>
      <c r="AI72" s="9">
        <v>0.61245289853750606</v>
      </c>
      <c r="AJ72" s="9">
        <v>0.64960044235364356</v>
      </c>
      <c r="AK72" s="9">
        <v>0.59960096699169341</v>
      </c>
      <c r="AL72" s="9">
        <v>0.49667180530577304</v>
      </c>
      <c r="AM72" s="9">
        <v>0.46541497040029828</v>
      </c>
      <c r="AN72" s="9">
        <v>0.53364469811600257</v>
      </c>
      <c r="AO72" s="9">
        <v>0.70108266760845472</v>
      </c>
      <c r="AP72" s="9">
        <v>0.65674886860793158</v>
      </c>
      <c r="AQ72" s="9">
        <v>0.63117889650998382</v>
      </c>
      <c r="AR72" s="11" t="s">
        <v>34</v>
      </c>
      <c r="AS72" s="11"/>
    </row>
    <row r="73" spans="1:45" x14ac:dyDescent="0.25">
      <c r="A73" s="1">
        <f t="shared" si="7"/>
        <v>68</v>
      </c>
      <c r="B73" s="1" t="s">
        <v>169</v>
      </c>
      <c r="C73" s="6">
        <v>862</v>
      </c>
      <c r="D73" s="7" t="s">
        <v>133</v>
      </c>
      <c r="E73" s="2" t="s">
        <v>170</v>
      </c>
      <c r="G73" s="9">
        <f t="shared" si="4"/>
        <v>0.69376479047492112</v>
      </c>
      <c r="H73" s="9">
        <f t="shared" si="5"/>
        <v>0.71029340437376531</v>
      </c>
      <c r="I73" s="9">
        <f t="shared" si="6"/>
        <v>0.77138818185624802</v>
      </c>
      <c r="S73" s="2" t="s">
        <v>33</v>
      </c>
      <c r="T73" s="2" t="s">
        <v>170</v>
      </c>
      <c r="U73" s="10">
        <v>862</v>
      </c>
      <c r="W73" s="11" t="s">
        <v>34</v>
      </c>
      <c r="X73" s="11" t="s">
        <v>34</v>
      </c>
      <c r="Y73" s="9">
        <v>0.57131766611134804</v>
      </c>
      <c r="Z73" s="9">
        <v>0.65903677936930793</v>
      </c>
      <c r="AA73" s="9">
        <v>0.72890468738040648</v>
      </c>
      <c r="AB73" s="9">
        <v>0.81580002903862181</v>
      </c>
      <c r="AC73" s="9">
        <v>0.76089425914717368</v>
      </c>
      <c r="AD73" s="9">
        <v>0.71831679303457296</v>
      </c>
      <c r="AE73" s="9">
        <v>0.48804846372618321</v>
      </c>
      <c r="AF73" s="9">
        <v>0.48036598039772632</v>
      </c>
      <c r="AG73" s="9">
        <v>0.55990430797190782</v>
      </c>
      <c r="AH73" s="9">
        <v>0.86678691368857497</v>
      </c>
      <c r="AI73" s="9">
        <v>0.71507556389682336</v>
      </c>
      <c r="AJ73" s="9">
        <v>1.1515791965613773</v>
      </c>
      <c r="AK73" s="9">
        <v>0.83206234793251865</v>
      </c>
      <c r="AL73" s="9">
        <v>0.8794632450013663</v>
      </c>
      <c r="AM73" s="9">
        <v>0.7580834864580217</v>
      </c>
      <c r="AN73" s="9">
        <v>0.65755834560607407</v>
      </c>
      <c r="AO73" s="9">
        <v>0.80184005954114335</v>
      </c>
      <c r="AP73" s="9">
        <v>0.80494817204804925</v>
      </c>
      <c r="AQ73" s="9">
        <v>0.83451084562795197</v>
      </c>
      <c r="AR73" s="11" t="s">
        <v>34</v>
      </c>
      <c r="AS73" s="11"/>
    </row>
    <row r="74" spans="1:45" x14ac:dyDescent="0.25">
      <c r="A74" s="1">
        <f t="shared" si="7"/>
        <v>69</v>
      </c>
      <c r="B74" s="1" t="s">
        <v>171</v>
      </c>
      <c r="C74" s="6">
        <v>576</v>
      </c>
      <c r="D74" s="7" t="s">
        <v>133</v>
      </c>
      <c r="E74" s="2" t="s">
        <v>172</v>
      </c>
      <c r="G74" s="19">
        <v>0</v>
      </c>
      <c r="H74" s="9">
        <f t="shared" si="5"/>
        <v>3.2979464118613903E-2</v>
      </c>
      <c r="I74" s="9">
        <f t="shared" si="6"/>
        <v>0.10369741835069012</v>
      </c>
      <c r="S74" s="2" t="s">
        <v>33</v>
      </c>
      <c r="T74" s="2" t="s">
        <v>172</v>
      </c>
      <c r="U74" s="10">
        <v>576</v>
      </c>
      <c r="W74" s="11" t="s">
        <v>34</v>
      </c>
      <c r="X74" s="11" t="s">
        <v>34</v>
      </c>
      <c r="Y74" s="11" t="s">
        <v>34</v>
      </c>
      <c r="Z74" s="11" t="s">
        <v>34</v>
      </c>
      <c r="AA74" s="11" t="s">
        <v>34</v>
      </c>
      <c r="AB74" s="11" t="s">
        <v>34</v>
      </c>
      <c r="AC74" s="11" t="s">
        <v>34</v>
      </c>
      <c r="AD74" s="11" t="s">
        <v>34</v>
      </c>
      <c r="AE74" s="11" t="s">
        <v>34</v>
      </c>
      <c r="AF74" s="11" t="s">
        <v>34</v>
      </c>
      <c r="AG74" s="11" t="s">
        <v>34</v>
      </c>
      <c r="AH74" s="9">
        <v>1.9686947427789831E-2</v>
      </c>
      <c r="AI74" s="9">
        <v>2.5513945220102956E-2</v>
      </c>
      <c r="AJ74" s="9">
        <v>5.3737499707948916E-2</v>
      </c>
      <c r="AK74" s="9">
        <v>6.3416309546428767E-2</v>
      </c>
      <c r="AL74" s="9">
        <v>6.0892829933888837E-2</v>
      </c>
      <c r="AM74" s="9">
        <v>4.8952000886593433E-2</v>
      </c>
      <c r="AN74" s="9">
        <v>5.6940903557138142E-2</v>
      </c>
      <c r="AO74" s="9">
        <v>8.4862491799235232E-2</v>
      </c>
      <c r="AP74" s="9">
        <v>0.10522460501820559</v>
      </c>
      <c r="AQ74" s="9">
        <v>0.11570375970181329</v>
      </c>
      <c r="AR74" s="11">
        <v>0.21050074914115494</v>
      </c>
      <c r="AS74" s="11"/>
    </row>
    <row r="75" spans="1:45" x14ac:dyDescent="0.25">
      <c r="A75" s="1">
        <f t="shared" si="7"/>
        <v>70</v>
      </c>
      <c r="B75" s="1" t="s">
        <v>173</v>
      </c>
      <c r="C75" s="6">
        <v>813</v>
      </c>
      <c r="D75" s="7" t="s">
        <v>133</v>
      </c>
      <c r="E75" s="2" t="s">
        <v>174</v>
      </c>
      <c r="G75" s="9">
        <f t="shared" si="4"/>
        <v>0.26142178900727314</v>
      </c>
      <c r="H75" s="9">
        <f t="shared" si="5"/>
        <v>0.50422487172480179</v>
      </c>
      <c r="I75" s="9">
        <f t="shared" si="6"/>
        <v>0.47435165095077159</v>
      </c>
      <c r="S75" s="2" t="s">
        <v>33</v>
      </c>
      <c r="T75" s="2" t="s">
        <v>174</v>
      </c>
      <c r="U75" s="10">
        <v>813</v>
      </c>
      <c r="W75" s="9">
        <v>0.179867267598881</v>
      </c>
      <c r="X75" s="9">
        <v>0.19504482129993472</v>
      </c>
      <c r="Y75" s="9">
        <v>0.21787500038128124</v>
      </c>
      <c r="Z75" s="9">
        <v>0.28735944185714829</v>
      </c>
      <c r="AA75" s="9">
        <v>0.26208694977584895</v>
      </c>
      <c r="AB75" s="9">
        <v>0.42629725313054478</v>
      </c>
      <c r="AC75" s="9">
        <v>0.5631461001604614</v>
      </c>
      <c r="AD75" s="9">
        <v>0.59905672712072722</v>
      </c>
      <c r="AE75" s="9">
        <v>0.48903379673427666</v>
      </c>
      <c r="AF75" s="9">
        <v>0.43905801052207794</v>
      </c>
      <c r="AG75" s="9">
        <v>0.58119474887795164</v>
      </c>
      <c r="AH75" s="9">
        <v>0.5619670816260528</v>
      </c>
      <c r="AI75" s="9">
        <v>0.36456275016427359</v>
      </c>
      <c r="AJ75" s="9">
        <v>0.58953284242417781</v>
      </c>
      <c r="AK75" s="9">
        <v>0.53439379141086141</v>
      </c>
      <c r="AL75" s="9">
        <v>0.49479709166313479</v>
      </c>
      <c r="AM75" s="9">
        <v>0.43691362932605515</v>
      </c>
      <c r="AN75" s="9">
        <v>0.3987686525676209</v>
      </c>
      <c r="AO75" s="9">
        <v>0.4950078110055311</v>
      </c>
      <c r="AP75" s="9">
        <v>0.49645111469342212</v>
      </c>
      <c r="AQ75" s="9">
        <v>0.54461704716122883</v>
      </c>
      <c r="AR75" s="11" t="s">
        <v>34</v>
      </c>
      <c r="AS75" s="11"/>
    </row>
    <row r="76" spans="1:45" x14ac:dyDescent="0.25">
      <c r="A76" s="1">
        <f t="shared" si="7"/>
        <v>71</v>
      </c>
      <c r="B76" s="1" t="s">
        <v>175</v>
      </c>
      <c r="C76" s="6">
        <v>524</v>
      </c>
      <c r="D76" s="7" t="s">
        <v>133</v>
      </c>
      <c r="E76" s="2" t="s">
        <v>176</v>
      </c>
      <c r="G76" s="9">
        <f t="shared" si="4"/>
        <v>0.53138699033370418</v>
      </c>
      <c r="H76" s="9">
        <f t="shared" si="5"/>
        <v>0.72556857787676521</v>
      </c>
      <c r="I76" s="9">
        <f t="shared" si="6"/>
        <v>0.58167978036036527</v>
      </c>
      <c r="S76" s="2" t="s">
        <v>33</v>
      </c>
      <c r="T76" s="2" t="s">
        <v>176</v>
      </c>
      <c r="U76" s="10">
        <v>524</v>
      </c>
      <c r="W76" s="9">
        <v>0.46059669796896369</v>
      </c>
      <c r="X76" s="9">
        <v>0.51731920311966828</v>
      </c>
      <c r="Y76" s="9">
        <v>0.54499746033763741</v>
      </c>
      <c r="Z76" s="9">
        <v>0.56095310672152132</v>
      </c>
      <c r="AA76" s="9">
        <v>0.50977910380393732</v>
      </c>
      <c r="AB76" s="9">
        <v>0.59467637005049712</v>
      </c>
      <c r="AC76" s="9">
        <v>0.64003175510524479</v>
      </c>
      <c r="AD76" s="9">
        <v>0.71420491443824996</v>
      </c>
      <c r="AE76" s="9">
        <v>0.74797133022740947</v>
      </c>
      <c r="AF76" s="9">
        <v>0.75876221550148037</v>
      </c>
      <c r="AG76" s="9">
        <v>0.74548489407504703</v>
      </c>
      <c r="AH76" s="9">
        <v>0.74582906659912629</v>
      </c>
      <c r="AI76" s="9">
        <v>0.67967875335570183</v>
      </c>
      <c r="AJ76" s="9">
        <v>0.67568520750182681</v>
      </c>
      <c r="AK76" s="9">
        <v>0.68914033407196251</v>
      </c>
      <c r="AL76" s="9">
        <v>0.64913687207430504</v>
      </c>
      <c r="AM76" s="9">
        <v>0.60431613582004395</v>
      </c>
      <c r="AN76" s="9">
        <v>0.5412961662467457</v>
      </c>
      <c r="AO76" s="9">
        <v>0.58172593177461029</v>
      </c>
      <c r="AP76" s="9">
        <v>0.62719777541606869</v>
      </c>
      <c r="AQ76" s="9">
        <v>0.5538628925443575</v>
      </c>
      <c r="AR76" s="11" t="s">
        <v>34</v>
      </c>
      <c r="AS76" s="11"/>
    </row>
    <row r="77" spans="1:45" x14ac:dyDescent="0.25">
      <c r="A77" s="1">
        <f t="shared" si="7"/>
        <v>72</v>
      </c>
      <c r="B77" s="1" t="s">
        <v>177</v>
      </c>
      <c r="C77" s="6">
        <v>528</v>
      </c>
      <c r="D77" s="7" t="s">
        <v>133</v>
      </c>
      <c r="E77" s="2" t="s">
        <v>178</v>
      </c>
      <c r="G77" s="19">
        <v>0</v>
      </c>
      <c r="H77" s="9">
        <f t="shared" si="5"/>
        <v>7.8951282027294456E-3</v>
      </c>
      <c r="I77" s="9">
        <f t="shared" si="6"/>
        <v>9.2461177993903854E-2</v>
      </c>
      <c r="S77" s="2" t="s">
        <v>33</v>
      </c>
      <c r="T77" s="2" t="s">
        <v>178</v>
      </c>
      <c r="U77" s="10">
        <v>528</v>
      </c>
      <c r="W77" s="11" t="s">
        <v>34</v>
      </c>
      <c r="X77" s="11" t="s">
        <v>34</v>
      </c>
      <c r="Y77" s="11" t="s">
        <v>34</v>
      </c>
      <c r="Z77" s="11" t="s">
        <v>34</v>
      </c>
      <c r="AA77" s="11" t="s">
        <v>34</v>
      </c>
      <c r="AB77" s="11" t="s">
        <v>34</v>
      </c>
      <c r="AC77" s="11" t="s">
        <v>34</v>
      </c>
      <c r="AD77" s="11" t="s">
        <v>34</v>
      </c>
      <c r="AE77" s="11" t="s">
        <v>34</v>
      </c>
      <c r="AF77" s="11" t="s">
        <v>34</v>
      </c>
      <c r="AG77" s="11" t="s">
        <v>34</v>
      </c>
      <c r="AH77" s="11">
        <v>5.9423086213739387E-3</v>
      </c>
      <c r="AI77" s="11">
        <v>6.9762482922376646E-3</v>
      </c>
      <c r="AJ77" s="11">
        <v>1.0766827694576733E-2</v>
      </c>
      <c r="AK77" s="9">
        <v>1.8581927670971561E-2</v>
      </c>
      <c r="AL77" s="9">
        <v>1.8786427748914203E-2</v>
      </c>
      <c r="AM77" s="9">
        <v>9.9142468045418722E-2</v>
      </c>
      <c r="AN77" s="9">
        <v>9.8865536260244274E-2</v>
      </c>
      <c r="AO77" s="9">
        <v>0.10983112408358857</v>
      </c>
      <c r="AP77" s="9">
        <v>8.8081647150237613E-2</v>
      </c>
      <c r="AQ77" s="9">
        <v>6.9530534629865859E-2</v>
      </c>
      <c r="AR77" s="11">
        <v>8.9315757794068015E-2</v>
      </c>
      <c r="AS77" s="11"/>
    </row>
    <row r="78" spans="1:45" x14ac:dyDescent="0.25">
      <c r="A78" s="1">
        <f t="shared" si="7"/>
        <v>73</v>
      </c>
      <c r="B78" s="1" t="s">
        <v>179</v>
      </c>
      <c r="C78" s="6">
        <v>578</v>
      </c>
      <c r="D78" s="7" t="s">
        <v>133</v>
      </c>
      <c r="E78" s="2" t="s">
        <v>180</v>
      </c>
      <c r="G78" s="9">
        <f t="shared" si="4"/>
        <v>0.34741900875672754</v>
      </c>
      <c r="H78" s="9">
        <f t="shared" si="5"/>
        <v>0.3703421395043201</v>
      </c>
      <c r="I78" s="9">
        <f t="shared" si="6"/>
        <v>0.75927723872782382</v>
      </c>
      <c r="S78" s="2" t="s">
        <v>33</v>
      </c>
      <c r="T78" s="2" t="s">
        <v>180</v>
      </c>
      <c r="U78" s="10">
        <v>578</v>
      </c>
      <c r="W78" s="9">
        <v>0.25855199981058452</v>
      </c>
      <c r="X78" s="9">
        <v>0.31641758476819448</v>
      </c>
      <c r="Y78" s="9">
        <v>0.33959854159821645</v>
      </c>
      <c r="Z78" s="9">
        <v>0.3494043478444549</v>
      </c>
      <c r="AA78" s="9">
        <v>0.36282957503759022</v>
      </c>
      <c r="AB78" s="9">
        <v>0.45771200348132463</v>
      </c>
      <c r="AC78" s="9">
        <v>0.43775560347193121</v>
      </c>
      <c r="AD78" s="9">
        <v>0.40934703041530418</v>
      </c>
      <c r="AE78" s="9">
        <v>0.35772407684350865</v>
      </c>
      <c r="AF78" s="9">
        <v>0.32929895879044618</v>
      </c>
      <c r="AG78" s="9">
        <v>0.33337761188792187</v>
      </c>
      <c r="AH78" s="9">
        <v>0.38954138070512789</v>
      </c>
      <c r="AI78" s="9">
        <v>0.38342810835963465</v>
      </c>
      <c r="AJ78" s="9">
        <v>0.42868270043928131</v>
      </c>
      <c r="AK78" s="9">
        <v>0.46054593376398523</v>
      </c>
      <c r="AL78" s="9">
        <v>0.60430653604674855</v>
      </c>
      <c r="AM78" s="9">
        <v>0.60394877705051975</v>
      </c>
      <c r="AN78" s="9">
        <v>0.74522141105247719</v>
      </c>
      <c r="AO78" s="9">
        <v>0.97109337324731804</v>
      </c>
      <c r="AP78" s="9">
        <v>0.8151585779857824</v>
      </c>
      <c r="AQ78" s="9">
        <v>0.66096405430302141</v>
      </c>
      <c r="AR78" s="11" t="s">
        <v>34</v>
      </c>
      <c r="AS78" s="11"/>
    </row>
    <row r="79" spans="1:45" x14ac:dyDescent="0.25">
      <c r="A79" s="1">
        <f t="shared" si="7"/>
        <v>74</v>
      </c>
      <c r="B79" s="1" t="s">
        <v>181</v>
      </c>
      <c r="C79" s="6">
        <v>866</v>
      </c>
      <c r="D79" s="7" t="s">
        <v>133</v>
      </c>
      <c r="E79" s="2" t="s">
        <v>182</v>
      </c>
      <c r="G79" s="9">
        <f t="shared" si="4"/>
        <v>0.31550169029123831</v>
      </c>
      <c r="H79" s="9">
        <f t="shared" si="5"/>
        <v>0.35295378629115376</v>
      </c>
      <c r="I79" s="9">
        <f t="shared" si="6"/>
        <v>0.37388340204024001</v>
      </c>
      <c r="S79" s="2" t="s">
        <v>33</v>
      </c>
      <c r="T79" s="2" t="s">
        <v>182</v>
      </c>
      <c r="U79" s="10">
        <v>866</v>
      </c>
      <c r="W79" s="11" t="s">
        <v>34</v>
      </c>
      <c r="X79" s="9">
        <v>0.31746007026170031</v>
      </c>
      <c r="Y79" s="9">
        <v>0.30918263969125787</v>
      </c>
      <c r="Z79" s="9">
        <v>0.31299628413278441</v>
      </c>
      <c r="AA79" s="9">
        <v>0.28212625784457174</v>
      </c>
      <c r="AB79" s="9">
        <v>0.35574319952587707</v>
      </c>
      <c r="AC79" s="9">
        <v>0.38390834744805363</v>
      </c>
      <c r="AD79" s="9">
        <v>0.44920870579910771</v>
      </c>
      <c r="AE79" s="9">
        <v>0.38741897276436377</v>
      </c>
      <c r="AF79" s="9">
        <v>0.34187468619226374</v>
      </c>
      <c r="AG79" s="9">
        <v>0.45771553952609789</v>
      </c>
      <c r="AH79" s="9">
        <v>0.32324606398352701</v>
      </c>
      <c r="AI79" s="9">
        <v>0.30310317448107066</v>
      </c>
      <c r="AJ79" s="9">
        <v>0.30436428079959937</v>
      </c>
      <c r="AK79" s="9">
        <v>0.36839864827620616</v>
      </c>
      <c r="AL79" s="9">
        <v>0.386739691486707</v>
      </c>
      <c r="AM79" s="9">
        <v>0.37893881356942116</v>
      </c>
      <c r="AN79" s="9">
        <v>0.33149633070009155</v>
      </c>
      <c r="AO79" s="9">
        <v>0.3718931501998427</v>
      </c>
      <c r="AP79" s="11">
        <v>0.41136748590717087</v>
      </c>
      <c r="AQ79" s="11">
        <v>0.37572122982467376</v>
      </c>
      <c r="AR79" s="11" t="s">
        <v>34</v>
      </c>
      <c r="AS79" s="11"/>
    </row>
    <row r="80" spans="1:45" x14ac:dyDescent="0.25">
      <c r="A80" s="1">
        <f t="shared" si="7"/>
        <v>75</v>
      </c>
      <c r="B80" s="1" t="s">
        <v>183</v>
      </c>
      <c r="C80" s="6">
        <v>846</v>
      </c>
      <c r="D80" s="7" t="s">
        <v>133</v>
      </c>
      <c r="E80" s="2" t="s">
        <v>184</v>
      </c>
      <c r="G80" s="9">
        <f t="shared" si="4"/>
        <v>7.9130027134434913E-2</v>
      </c>
      <c r="H80" s="9">
        <f t="shared" si="5"/>
        <v>0.22340405177905023</v>
      </c>
      <c r="I80" s="9">
        <f t="shared" si="6"/>
        <v>0.25470425953264408</v>
      </c>
      <c r="S80" s="2" t="s">
        <v>33</v>
      </c>
      <c r="T80" s="2" t="s">
        <v>184</v>
      </c>
      <c r="U80" s="10">
        <v>846</v>
      </c>
      <c r="W80" s="9">
        <v>4.2774437662203797E-2</v>
      </c>
      <c r="X80" s="9">
        <v>3.6502393242910582E-2</v>
      </c>
      <c r="Y80" s="9">
        <v>4.9669164597602719E-2</v>
      </c>
      <c r="Z80" s="9">
        <v>0.109118636829047</v>
      </c>
      <c r="AA80" s="9">
        <v>0.10720829338093005</v>
      </c>
      <c r="AB80" s="9">
        <v>0.12950723709391532</v>
      </c>
      <c r="AC80" s="9">
        <v>0.15356841699110665</v>
      </c>
      <c r="AD80" s="9">
        <v>0.20762591591938859</v>
      </c>
      <c r="AE80" s="9">
        <v>0.19193585240258998</v>
      </c>
      <c r="AF80" s="9">
        <v>0.20800240585330579</v>
      </c>
      <c r="AG80" s="9">
        <v>0.24719309169835577</v>
      </c>
      <c r="AH80" s="9">
        <v>0.22761106377418758</v>
      </c>
      <c r="AI80" s="9">
        <v>0.23144732029834247</v>
      </c>
      <c r="AJ80" s="9">
        <v>0.23423457664751984</v>
      </c>
      <c r="AK80" s="9">
        <v>0.24382128547867121</v>
      </c>
      <c r="AL80" s="9">
        <v>0.22228507283977464</v>
      </c>
      <c r="AM80" s="9">
        <v>0.20418729304406569</v>
      </c>
      <c r="AN80" s="9">
        <v>0.20521233504526976</v>
      </c>
      <c r="AO80" s="9">
        <v>0.27496330980088268</v>
      </c>
      <c r="AP80" s="9">
        <v>0.28239733973662451</v>
      </c>
      <c r="AQ80" s="9">
        <v>0.30676102003637773</v>
      </c>
      <c r="AR80" s="11" t="s">
        <v>34</v>
      </c>
      <c r="AS80" s="11"/>
    </row>
    <row r="81" spans="1:45" x14ac:dyDescent="0.25">
      <c r="A81" s="12"/>
      <c r="B81" s="13"/>
      <c r="C81" s="14">
        <f>COUNTIF(C55:C80,"&gt;0")</f>
        <v>26</v>
      </c>
      <c r="D81" s="15"/>
      <c r="E81" s="13"/>
      <c r="F81" s="13"/>
      <c r="G81" s="16"/>
      <c r="H81" s="16"/>
      <c r="I81" s="16"/>
      <c r="J81" s="13"/>
      <c r="K81" s="14">
        <f>COUNTIF(K55:K80,"X")</f>
        <v>3</v>
      </c>
      <c r="L81" s="14">
        <f>COUNTIF(L55:L80,"X")</f>
        <v>0</v>
      </c>
      <c r="M81" s="14">
        <f>COUNTIF(M55:M80,"X")</f>
        <v>0</v>
      </c>
      <c r="N81" s="13"/>
      <c r="O81" s="13"/>
      <c r="P81" s="13"/>
      <c r="Q81" s="13"/>
      <c r="R81" s="13"/>
      <c r="S81" s="13"/>
      <c r="T81" s="13"/>
      <c r="U81" s="14"/>
      <c r="V81" s="13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7"/>
      <c r="AS81" s="11"/>
    </row>
    <row r="82" spans="1:45" x14ac:dyDescent="0.25">
      <c r="A82" s="12"/>
      <c r="B82" s="13" t="s">
        <v>185</v>
      </c>
      <c r="C82" s="14"/>
      <c r="D82" s="15"/>
      <c r="E82" s="13"/>
      <c r="F82" s="13"/>
      <c r="G82" s="18">
        <f>AVERAGE(G32:G80)</f>
        <v>0.5259542653970819</v>
      </c>
      <c r="H82" s="18">
        <f>AVERAGE(H32:H80)</f>
        <v>0.88017217663398084</v>
      </c>
      <c r="I82" s="18">
        <f>AVERAGE(I32:I80)</f>
        <v>0.90828167452259334</v>
      </c>
      <c r="J82" s="13"/>
      <c r="K82" s="13">
        <f>$C81-K81</f>
        <v>23</v>
      </c>
      <c r="L82" s="13">
        <f>$C81-L81</f>
        <v>26</v>
      </c>
      <c r="M82" s="13">
        <f>$C81-M81</f>
        <v>26</v>
      </c>
      <c r="N82" s="13"/>
      <c r="O82" s="13"/>
      <c r="P82" s="13"/>
      <c r="Q82" s="13"/>
      <c r="R82" s="13"/>
      <c r="S82" s="13"/>
      <c r="T82" s="13"/>
      <c r="U82" s="14"/>
      <c r="V82" s="13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7"/>
      <c r="AS82" s="11"/>
    </row>
    <row r="83" spans="1:45" x14ac:dyDescent="0.25">
      <c r="A83" s="1">
        <f>A80+1</f>
        <v>76</v>
      </c>
      <c r="B83" s="1" t="s">
        <v>186</v>
      </c>
      <c r="C83" s="6">
        <v>419</v>
      </c>
      <c r="D83" s="7" t="s">
        <v>187</v>
      </c>
      <c r="E83" s="2" t="s">
        <v>188</v>
      </c>
      <c r="G83" s="8" t="str">
        <f t="shared" ref="G83:G96" si="8">IF(ISERROR(AVERAGE(W83:AB83)),"...",AVERAGE(W83:AB83))</f>
        <v>...</v>
      </c>
      <c r="H83" s="9">
        <f t="shared" ref="H83:H98" si="9">IF(ISERROR(AVERAGE(AE83:AJ83)),"...",AVERAGE(AE83:AJ83))</f>
        <v>0.42462119410693494</v>
      </c>
      <c r="I83" s="9">
        <f t="shared" ref="I83:I98" si="10">IF(ISERROR(AVERAGE(AM83:AR83)),"...",AVERAGE(AM83:AR83))</f>
        <v>0.51460990713803012</v>
      </c>
      <c r="K83" s="2" t="s">
        <v>32</v>
      </c>
      <c r="S83" s="2" t="s">
        <v>33</v>
      </c>
      <c r="T83" s="2" t="s">
        <v>188</v>
      </c>
      <c r="U83" s="10">
        <v>419</v>
      </c>
      <c r="W83" s="11" t="s">
        <v>34</v>
      </c>
      <c r="X83" s="11" t="s">
        <v>34</v>
      </c>
      <c r="Y83" s="11" t="s">
        <v>34</v>
      </c>
      <c r="Z83" s="11" t="s">
        <v>34</v>
      </c>
      <c r="AA83" s="11" t="s">
        <v>34</v>
      </c>
      <c r="AB83" s="11" t="s">
        <v>34</v>
      </c>
      <c r="AC83" s="11" t="s">
        <v>34</v>
      </c>
      <c r="AD83" s="11" t="s">
        <v>34</v>
      </c>
      <c r="AE83" s="11" t="s">
        <v>34</v>
      </c>
      <c r="AF83" s="11" t="s">
        <v>34</v>
      </c>
      <c r="AG83" s="9">
        <v>0.41543073514592749</v>
      </c>
      <c r="AH83" s="9">
        <v>0.39382613920258119</v>
      </c>
      <c r="AI83" s="9">
        <v>0.42228401500307905</v>
      </c>
      <c r="AJ83" s="9">
        <v>0.46694388707615192</v>
      </c>
      <c r="AK83" s="9">
        <v>0.53177289770642178</v>
      </c>
      <c r="AL83" s="9">
        <v>0.46440912286799557</v>
      </c>
      <c r="AM83" s="9">
        <v>0.41872340937564401</v>
      </c>
      <c r="AN83" s="9">
        <v>0.51195756460949016</v>
      </c>
      <c r="AO83" s="9">
        <v>0.57345570917716382</v>
      </c>
      <c r="AP83" s="9">
        <v>0.63612098769250802</v>
      </c>
      <c r="AQ83" s="9">
        <v>0.4706692182544327</v>
      </c>
      <c r="AR83" s="11">
        <v>0.47673255371894208</v>
      </c>
      <c r="AS83" s="11"/>
    </row>
    <row r="84" spans="1:45" x14ac:dyDescent="0.25">
      <c r="A84" s="1">
        <f t="shared" si="7"/>
        <v>77</v>
      </c>
      <c r="B84" s="20" t="s">
        <v>189</v>
      </c>
      <c r="C84" s="21">
        <v>459</v>
      </c>
      <c r="D84" s="22" t="s">
        <v>187</v>
      </c>
      <c r="E84" s="2" t="e">
        <v>#N/A</v>
      </c>
      <c r="G84" s="8" t="str">
        <f t="shared" si="8"/>
        <v>...</v>
      </c>
      <c r="H84" s="8" t="str">
        <f t="shared" si="9"/>
        <v>...</v>
      </c>
      <c r="I84" s="8" t="str">
        <f t="shared" si="10"/>
        <v>...</v>
      </c>
      <c r="K84" s="2" t="s">
        <v>32</v>
      </c>
      <c r="L84" s="2" t="s">
        <v>32</v>
      </c>
      <c r="M84" s="2" t="s">
        <v>32</v>
      </c>
      <c r="S84" s="2" t="s">
        <v>33</v>
      </c>
      <c r="U84" s="23">
        <v>459</v>
      </c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24"/>
      <c r="AS84" s="11"/>
    </row>
    <row r="85" spans="1:45" x14ac:dyDescent="0.25">
      <c r="A85" s="1">
        <f t="shared" si="7"/>
        <v>78</v>
      </c>
      <c r="B85" s="1" t="s">
        <v>190</v>
      </c>
      <c r="C85" s="6">
        <v>474</v>
      </c>
      <c r="D85" s="7" t="s">
        <v>187</v>
      </c>
      <c r="E85" s="2" t="s">
        <v>191</v>
      </c>
      <c r="G85" s="8" t="str">
        <f t="shared" si="8"/>
        <v>...</v>
      </c>
      <c r="H85" s="9">
        <f t="shared" si="9"/>
        <v>1.4321935613931538</v>
      </c>
      <c r="I85" s="9">
        <f t="shared" si="10"/>
        <v>0.85267881755033326</v>
      </c>
      <c r="K85" s="2" t="s">
        <v>32</v>
      </c>
      <c r="S85" s="2" t="s">
        <v>33</v>
      </c>
      <c r="T85" s="2" t="s">
        <v>191</v>
      </c>
      <c r="U85" s="10">
        <v>474</v>
      </c>
      <c r="W85" s="11" t="s">
        <v>34</v>
      </c>
      <c r="X85" s="11" t="s">
        <v>34</v>
      </c>
      <c r="Y85" s="11" t="s">
        <v>34</v>
      </c>
      <c r="Z85" s="11" t="s">
        <v>34</v>
      </c>
      <c r="AA85" s="11" t="s">
        <v>34</v>
      </c>
      <c r="AB85" s="11" t="s">
        <v>34</v>
      </c>
      <c r="AC85" s="11" t="s">
        <v>34</v>
      </c>
      <c r="AD85" s="11" t="s">
        <v>34</v>
      </c>
      <c r="AE85" s="11" t="s">
        <v>34</v>
      </c>
      <c r="AF85" s="11" t="s">
        <v>34</v>
      </c>
      <c r="AG85" s="9">
        <v>1.3255781353056237</v>
      </c>
      <c r="AH85" s="9">
        <v>1.5826784329566801</v>
      </c>
      <c r="AI85" s="9">
        <v>1.3943793357696788</v>
      </c>
      <c r="AJ85" s="9">
        <v>1.4261383415406332</v>
      </c>
      <c r="AK85" s="9">
        <v>1.7666080488200211</v>
      </c>
      <c r="AL85" s="9">
        <v>1.6361149410483429</v>
      </c>
      <c r="AM85" s="9">
        <v>1.2387399205787506</v>
      </c>
      <c r="AN85" s="9">
        <v>0.61618467898549456</v>
      </c>
      <c r="AO85" s="9">
        <v>0.83150001965178766</v>
      </c>
      <c r="AP85" s="9">
        <v>0.81672422753158713</v>
      </c>
      <c r="AQ85" s="9">
        <v>0.76024524100404633</v>
      </c>
      <c r="AR85" s="11" t="s">
        <v>34</v>
      </c>
      <c r="AS85" s="11"/>
    </row>
    <row r="86" spans="1:45" x14ac:dyDescent="0.25">
      <c r="A86" s="1">
        <f t="shared" si="7"/>
        <v>79</v>
      </c>
      <c r="B86" s="1" t="s">
        <v>192</v>
      </c>
      <c r="C86" s="6">
        <v>564</v>
      </c>
      <c r="D86" s="7" t="s">
        <v>187</v>
      </c>
      <c r="E86" s="2" t="s">
        <v>193</v>
      </c>
      <c r="G86" s="9">
        <f t="shared" si="8"/>
        <v>0.40871403621018149</v>
      </c>
      <c r="H86" s="9">
        <f t="shared" si="9"/>
        <v>0.49769032743599123</v>
      </c>
      <c r="I86" s="9">
        <f t="shared" si="10"/>
        <v>0.53177873620550442</v>
      </c>
      <c r="S86" s="2" t="s">
        <v>33</v>
      </c>
      <c r="T86" s="2" t="s">
        <v>193</v>
      </c>
      <c r="U86" s="10">
        <v>564</v>
      </c>
      <c r="W86" s="9">
        <v>0.42424895403602725</v>
      </c>
      <c r="X86" s="9">
        <v>0.38005071060241774</v>
      </c>
      <c r="Y86" s="9">
        <v>0.38493518565294266</v>
      </c>
      <c r="Z86" s="9">
        <v>0.42539001541415156</v>
      </c>
      <c r="AA86" s="9">
        <v>0.39818785171202953</v>
      </c>
      <c r="AB86" s="9">
        <v>0.43947149984351996</v>
      </c>
      <c r="AC86" s="9">
        <v>0.47840249751035169</v>
      </c>
      <c r="AD86" s="9">
        <v>0.51437499658996177</v>
      </c>
      <c r="AE86" s="9">
        <v>0.45332240260927242</v>
      </c>
      <c r="AF86" s="9">
        <v>0.46692259704359762</v>
      </c>
      <c r="AG86" s="9">
        <v>0.52922784267270595</v>
      </c>
      <c r="AH86" s="9">
        <v>0.52542841038190657</v>
      </c>
      <c r="AI86" s="9">
        <v>0.52332400690771996</v>
      </c>
      <c r="AJ86" s="9">
        <v>0.48791670500074497</v>
      </c>
      <c r="AK86" s="9">
        <v>0.54017272490452561</v>
      </c>
      <c r="AL86" s="9">
        <v>0.50870296229097756</v>
      </c>
      <c r="AM86" s="9">
        <v>0.48609809289654066</v>
      </c>
      <c r="AN86" s="9">
        <v>0.49911664067631462</v>
      </c>
      <c r="AO86" s="9">
        <v>0.53868802394886139</v>
      </c>
      <c r="AP86" s="9">
        <v>0.59673731483229331</v>
      </c>
      <c r="AQ86" s="9">
        <v>0.53825360867351246</v>
      </c>
      <c r="AR86" s="11" t="s">
        <v>34</v>
      </c>
      <c r="AS86" s="11"/>
    </row>
    <row r="87" spans="1:45" x14ac:dyDescent="0.25">
      <c r="A87" s="1">
        <f t="shared" si="7"/>
        <v>80</v>
      </c>
      <c r="B87" s="1" t="s">
        <v>194</v>
      </c>
      <c r="C87" s="6">
        <v>469</v>
      </c>
      <c r="D87" s="7" t="s">
        <v>187</v>
      </c>
      <c r="E87" s="2" t="s">
        <v>195</v>
      </c>
      <c r="G87" s="9">
        <f t="shared" si="8"/>
        <v>1.0806817236885158</v>
      </c>
      <c r="H87" s="9">
        <f t="shared" si="9"/>
        <v>0.92900872710569471</v>
      </c>
      <c r="I87" s="9">
        <f t="shared" si="10"/>
        <v>0.37347016480496364</v>
      </c>
      <c r="S87" s="2" t="s">
        <v>33</v>
      </c>
      <c r="T87" s="2" t="s">
        <v>195</v>
      </c>
      <c r="U87" s="10">
        <v>469</v>
      </c>
      <c r="W87" s="11">
        <v>0.89175864528354154</v>
      </c>
      <c r="X87" s="9">
        <v>1.015510061201466</v>
      </c>
      <c r="Y87" s="9">
        <v>1.1479909606584258</v>
      </c>
      <c r="Z87" s="9">
        <v>1.1514124527320366</v>
      </c>
      <c r="AA87" s="9">
        <v>1.1267544138427061</v>
      </c>
      <c r="AB87" s="9">
        <v>1.1506638084129199</v>
      </c>
      <c r="AC87" s="9">
        <v>1.244136631179326</v>
      </c>
      <c r="AD87" s="9">
        <v>1.1040666233227316</v>
      </c>
      <c r="AE87" s="9">
        <v>1.3246815349719816</v>
      </c>
      <c r="AF87" s="9">
        <v>1.1672224446683093</v>
      </c>
      <c r="AG87" s="9">
        <v>0.78563389789341864</v>
      </c>
      <c r="AH87" s="9">
        <v>0.89136332282140407</v>
      </c>
      <c r="AI87" s="9">
        <v>0.7495470128292121</v>
      </c>
      <c r="AJ87" s="9">
        <v>0.65560414944984202</v>
      </c>
      <c r="AK87" s="9">
        <v>0.6253613647620635</v>
      </c>
      <c r="AL87" s="9">
        <v>0.55284752373720436</v>
      </c>
      <c r="AM87" s="9">
        <v>0.45997147049145648</v>
      </c>
      <c r="AN87" s="9">
        <v>0.39083535797999641</v>
      </c>
      <c r="AO87" s="9">
        <v>0.38451030136832254</v>
      </c>
      <c r="AP87" s="9">
        <v>0.34147241940969542</v>
      </c>
      <c r="AQ87" s="9">
        <v>0.29056127477534721</v>
      </c>
      <c r="AR87" s="11" t="s">
        <v>34</v>
      </c>
      <c r="AS87" s="11"/>
    </row>
    <row r="88" spans="1:45" x14ac:dyDescent="0.25">
      <c r="A88" s="1">
        <f t="shared" si="7"/>
        <v>81</v>
      </c>
      <c r="B88" s="1" t="s">
        <v>196</v>
      </c>
      <c r="C88" s="6">
        <v>429</v>
      </c>
      <c r="D88" s="7" t="s">
        <v>187</v>
      </c>
      <c r="E88" s="2" t="s">
        <v>197</v>
      </c>
      <c r="G88" s="9">
        <f t="shared" si="8"/>
        <v>4.4012766559892363E-2</v>
      </c>
      <c r="H88" s="9">
        <f t="shared" si="9"/>
        <v>0.14801135532456605</v>
      </c>
      <c r="I88" s="9">
        <f t="shared" si="10"/>
        <v>0.11937664182257343</v>
      </c>
      <c r="S88" s="2" t="s">
        <v>33</v>
      </c>
      <c r="T88" s="2" t="s">
        <v>197</v>
      </c>
      <c r="U88" s="10">
        <v>429</v>
      </c>
      <c r="W88" s="9">
        <v>4.8251501433320097E-2</v>
      </c>
      <c r="X88" s="9">
        <v>3.8302934600158045E-2</v>
      </c>
      <c r="Y88" s="9">
        <v>6.5787051618192718E-2</v>
      </c>
      <c r="Z88" s="9">
        <v>4.6162426688463966E-2</v>
      </c>
      <c r="AA88" s="9">
        <v>3.1942205760474553E-2</v>
      </c>
      <c r="AB88" s="9">
        <v>3.3630479258744773E-2</v>
      </c>
      <c r="AC88" s="9">
        <v>2.7449538824485017E-2</v>
      </c>
      <c r="AD88" s="9">
        <v>4.4586275287619666E-2</v>
      </c>
      <c r="AE88" s="11">
        <v>4.6471533815571113E-2</v>
      </c>
      <c r="AF88" s="11">
        <v>5.2909998048412017E-2</v>
      </c>
      <c r="AG88" s="11">
        <v>7.4684133734511729E-2</v>
      </c>
      <c r="AH88" s="11" t="s">
        <v>34</v>
      </c>
      <c r="AI88" s="11" t="s">
        <v>34</v>
      </c>
      <c r="AJ88" s="11">
        <v>0.41797975569976931</v>
      </c>
      <c r="AK88" s="11">
        <v>0.34431045547050054</v>
      </c>
      <c r="AL88" s="11">
        <v>0.25175481965643098</v>
      </c>
      <c r="AM88" s="11">
        <v>0.16010504092637728</v>
      </c>
      <c r="AN88" s="11">
        <v>0.11937396491177572</v>
      </c>
      <c r="AO88" s="11">
        <v>0.13761177932603286</v>
      </c>
      <c r="AP88" s="11">
        <v>0.10425377368097939</v>
      </c>
      <c r="AQ88" s="11">
        <v>7.5538650267701887E-2</v>
      </c>
      <c r="AR88" s="11" t="s">
        <v>34</v>
      </c>
      <c r="AS88" s="11"/>
    </row>
    <row r="89" spans="1:45" x14ac:dyDescent="0.25">
      <c r="A89" s="1">
        <f t="shared" si="7"/>
        <v>82</v>
      </c>
      <c r="B89" s="1" t="s">
        <v>198</v>
      </c>
      <c r="C89" s="6">
        <v>436</v>
      </c>
      <c r="D89" s="7" t="s">
        <v>187</v>
      </c>
      <c r="E89" s="2" t="s">
        <v>199</v>
      </c>
      <c r="G89" s="9">
        <f t="shared" si="8"/>
        <v>1.1103537892088473</v>
      </c>
      <c r="H89" s="9">
        <f t="shared" si="9"/>
        <v>0.64366283355536613</v>
      </c>
      <c r="I89" s="9">
        <f t="shared" si="10"/>
        <v>0.56397715366236301</v>
      </c>
      <c r="S89" s="2" t="s">
        <v>33</v>
      </c>
      <c r="T89" s="2" t="s">
        <v>199</v>
      </c>
      <c r="U89" s="10">
        <v>436</v>
      </c>
      <c r="W89" s="9">
        <v>1.0226697694405997</v>
      </c>
      <c r="X89" s="9">
        <v>1.0615481386969825</v>
      </c>
      <c r="Y89" s="9">
        <v>1.153318509263493</v>
      </c>
      <c r="Z89" s="9">
        <v>1.0858042203910232</v>
      </c>
      <c r="AA89" s="9">
        <v>1.1223929855680366</v>
      </c>
      <c r="AB89" s="9">
        <v>1.2163891118929495</v>
      </c>
      <c r="AC89" s="9">
        <v>1.0311131803428217</v>
      </c>
      <c r="AD89" s="9">
        <v>0.89679341949395919</v>
      </c>
      <c r="AE89" s="9">
        <v>0.71852922011274878</v>
      </c>
      <c r="AF89" s="9">
        <v>0.71820959376524662</v>
      </c>
      <c r="AG89" s="9">
        <v>0.64343170197159838</v>
      </c>
      <c r="AH89" s="9">
        <v>0.58585833078886196</v>
      </c>
      <c r="AI89" s="9">
        <v>0.58700635575147364</v>
      </c>
      <c r="AJ89" s="9">
        <v>0.60894179894226741</v>
      </c>
      <c r="AK89" s="9">
        <v>0.58407960403106329</v>
      </c>
      <c r="AL89" s="9">
        <v>0.5358103507686558</v>
      </c>
      <c r="AM89" s="9">
        <v>0.51648467456103642</v>
      </c>
      <c r="AN89" s="9">
        <v>0.53634648867826795</v>
      </c>
      <c r="AO89" s="9">
        <v>0.56470414615445863</v>
      </c>
      <c r="AP89" s="9">
        <v>0.6009245494663551</v>
      </c>
      <c r="AQ89" s="9">
        <v>0.56956581463599043</v>
      </c>
      <c r="AR89" s="11">
        <v>0.59583724847806918</v>
      </c>
      <c r="AS89" s="11"/>
    </row>
    <row r="90" spans="1:45" x14ac:dyDescent="0.25">
      <c r="A90" s="1">
        <f t="shared" si="7"/>
        <v>83</v>
      </c>
      <c r="B90" s="1" t="s">
        <v>200</v>
      </c>
      <c r="C90" s="6">
        <v>439</v>
      </c>
      <c r="D90" s="7" t="s">
        <v>187</v>
      </c>
      <c r="E90" s="2" t="s">
        <v>201</v>
      </c>
      <c r="G90" s="9">
        <f t="shared" si="8"/>
        <v>0.60539674955804978</v>
      </c>
      <c r="H90" s="9">
        <f t="shared" si="9"/>
        <v>1.7407536122448759</v>
      </c>
      <c r="I90" s="9">
        <f t="shared" si="10"/>
        <v>1.1050708336591144</v>
      </c>
      <c r="S90" s="2" t="s">
        <v>33</v>
      </c>
      <c r="T90" s="2" t="s">
        <v>201</v>
      </c>
      <c r="U90" s="10">
        <v>439</v>
      </c>
      <c r="W90" s="9">
        <v>0.49169882657440522</v>
      </c>
      <c r="X90" s="9">
        <v>0.5052938740193178</v>
      </c>
      <c r="Y90" s="9">
        <v>0.55955496387567394</v>
      </c>
      <c r="Z90" s="9">
        <v>0.61383836306922201</v>
      </c>
      <c r="AA90" s="9">
        <v>0.6625071111425207</v>
      </c>
      <c r="AB90" s="9">
        <v>0.79948735866715903</v>
      </c>
      <c r="AC90" s="9">
        <v>0.81222748305102876</v>
      </c>
      <c r="AD90" s="9">
        <v>1.0022917064588766</v>
      </c>
      <c r="AE90" s="9">
        <v>1.0025290204201456</v>
      </c>
      <c r="AF90" s="9">
        <v>1.8192965990168219</v>
      </c>
      <c r="AG90" s="9">
        <v>2.1489259772620994</v>
      </c>
      <c r="AH90" s="9">
        <v>2.4928366769836767</v>
      </c>
      <c r="AI90" s="9">
        <v>1.5576974108482193</v>
      </c>
      <c r="AJ90" s="9">
        <v>1.4232359889382933</v>
      </c>
      <c r="AK90" s="9">
        <v>1.2885421800821317</v>
      </c>
      <c r="AL90" s="9">
        <v>1.234297097500725</v>
      </c>
      <c r="AM90" s="9">
        <v>1.1943367003976979</v>
      </c>
      <c r="AN90" s="9">
        <v>1.14008140512315</v>
      </c>
      <c r="AO90" s="9">
        <v>1.0762522941500523</v>
      </c>
      <c r="AP90" s="9">
        <v>1.1251756353893696</v>
      </c>
      <c r="AQ90" s="9">
        <v>0.98950813323530185</v>
      </c>
      <c r="AR90" s="11" t="s">
        <v>34</v>
      </c>
      <c r="AS90" s="11"/>
    </row>
    <row r="91" spans="1:45" x14ac:dyDescent="0.25">
      <c r="A91" s="1">
        <f t="shared" si="7"/>
        <v>84</v>
      </c>
      <c r="B91" s="25" t="s">
        <v>202</v>
      </c>
      <c r="C91" s="6">
        <v>443</v>
      </c>
      <c r="D91" s="7" t="s">
        <v>187</v>
      </c>
      <c r="E91" s="2" t="s">
        <v>203</v>
      </c>
      <c r="G91" s="19">
        <v>0</v>
      </c>
      <c r="H91" s="9">
        <f t="shared" si="9"/>
        <v>2.2925681259138436E-2</v>
      </c>
      <c r="I91" s="9">
        <f t="shared" si="10"/>
        <v>0.28905532649030635</v>
      </c>
      <c r="S91" s="2" t="s">
        <v>33</v>
      </c>
      <c r="T91" s="2" t="s">
        <v>203</v>
      </c>
      <c r="U91" s="10">
        <v>443</v>
      </c>
      <c r="W91" s="11" t="s">
        <v>34</v>
      </c>
      <c r="X91" s="11" t="s">
        <v>34</v>
      </c>
      <c r="Y91" s="11" t="s">
        <v>34</v>
      </c>
      <c r="Z91" s="11" t="s">
        <v>34</v>
      </c>
      <c r="AA91" s="11" t="s">
        <v>34</v>
      </c>
      <c r="AB91" s="11" t="s">
        <v>34</v>
      </c>
      <c r="AC91" s="11" t="s">
        <v>34</v>
      </c>
      <c r="AD91" s="11" t="s">
        <v>34</v>
      </c>
      <c r="AE91" s="11" t="s">
        <v>34</v>
      </c>
      <c r="AF91" s="11" t="s">
        <v>34</v>
      </c>
      <c r="AG91" s="11" t="s">
        <v>34</v>
      </c>
      <c r="AH91" s="9">
        <v>1.5469097131723468E-2</v>
      </c>
      <c r="AI91" s="9">
        <v>2.0943744490594537E-2</v>
      </c>
      <c r="AJ91" s="9">
        <v>3.2364202155097298E-2</v>
      </c>
      <c r="AK91" s="9">
        <v>3.5430163426359941E-2</v>
      </c>
      <c r="AL91" s="9">
        <v>9.7720175185554606E-2</v>
      </c>
      <c r="AM91" s="9">
        <v>0.26882946194577256</v>
      </c>
      <c r="AN91" s="9">
        <v>0.2996809286767983</v>
      </c>
      <c r="AO91" s="9">
        <v>0.38297828238084408</v>
      </c>
      <c r="AP91" s="9">
        <v>0.29108955130801389</v>
      </c>
      <c r="AQ91" s="9">
        <v>0.22238321200934966</v>
      </c>
      <c r="AR91" s="11">
        <v>0.26937052262105993</v>
      </c>
      <c r="AS91" s="11"/>
    </row>
    <row r="92" spans="1:45" x14ac:dyDescent="0.25">
      <c r="A92" s="1">
        <f t="shared" si="7"/>
        <v>85</v>
      </c>
      <c r="B92" s="1" t="s">
        <v>204</v>
      </c>
      <c r="C92" s="6">
        <v>446</v>
      </c>
      <c r="D92" s="7" t="s">
        <v>187</v>
      </c>
      <c r="E92" s="2" t="s">
        <v>205</v>
      </c>
      <c r="G92" s="19">
        <v>0</v>
      </c>
      <c r="H92" s="9">
        <f t="shared" si="9"/>
        <v>0.3243153938413284</v>
      </c>
      <c r="I92" s="9">
        <f t="shared" si="10"/>
        <v>0.41845015862838358</v>
      </c>
      <c r="S92" s="2" t="s">
        <v>33</v>
      </c>
      <c r="T92" s="2" t="s">
        <v>205</v>
      </c>
      <c r="U92" s="10">
        <v>446</v>
      </c>
      <c r="W92" s="11" t="s">
        <v>34</v>
      </c>
      <c r="X92" s="11" t="s">
        <v>34</v>
      </c>
      <c r="Y92" s="11" t="s">
        <v>34</v>
      </c>
      <c r="Z92" s="11" t="s">
        <v>34</v>
      </c>
      <c r="AA92" s="11" t="s">
        <v>34</v>
      </c>
      <c r="AB92" s="11" t="s">
        <v>34</v>
      </c>
      <c r="AC92" s="11" t="s">
        <v>34</v>
      </c>
      <c r="AD92" s="11" t="s">
        <v>34</v>
      </c>
      <c r="AE92" s="11" t="s">
        <v>34</v>
      </c>
      <c r="AF92" s="9">
        <v>0.30029218658627138</v>
      </c>
      <c r="AG92" s="9">
        <v>0.51395894318388013</v>
      </c>
      <c r="AH92" s="9">
        <v>0.32210809400381007</v>
      </c>
      <c r="AI92" s="9">
        <v>0.31198700554087527</v>
      </c>
      <c r="AJ92" s="9">
        <v>0.17323073989180487</v>
      </c>
      <c r="AK92" s="9">
        <v>0.23030859710896037</v>
      </c>
      <c r="AL92" s="9">
        <v>0.2554521443366578</v>
      </c>
      <c r="AM92" s="9">
        <v>0.29841982719070193</v>
      </c>
      <c r="AN92" s="9">
        <v>0.32925411611783645</v>
      </c>
      <c r="AO92" s="9">
        <v>0.40029791114459001</v>
      </c>
      <c r="AP92" s="9">
        <v>0.47240376160728093</v>
      </c>
      <c r="AQ92" s="9">
        <v>0.59187517708150861</v>
      </c>
      <c r="AR92" s="11" t="s">
        <v>34</v>
      </c>
      <c r="AS92" s="11"/>
    </row>
    <row r="93" spans="1:45" x14ac:dyDescent="0.25">
      <c r="A93" s="1">
        <f t="shared" si="7"/>
        <v>86</v>
      </c>
      <c r="B93" s="1" t="s">
        <v>206</v>
      </c>
      <c r="C93" s="6">
        <v>449</v>
      </c>
      <c r="D93" s="7" t="s">
        <v>187</v>
      </c>
      <c r="E93" s="2" t="s">
        <v>207</v>
      </c>
      <c r="G93" s="9">
        <f t="shared" si="8"/>
        <v>0.1748963778202601</v>
      </c>
      <c r="H93" s="9">
        <f t="shared" si="9"/>
        <v>0.33813911429609306</v>
      </c>
      <c r="I93" s="8" t="str">
        <f t="shared" si="10"/>
        <v>...</v>
      </c>
      <c r="S93" s="2" t="s">
        <v>33</v>
      </c>
      <c r="T93" s="2" t="s">
        <v>207</v>
      </c>
      <c r="U93" s="10">
        <v>449</v>
      </c>
      <c r="W93" s="9">
        <v>0.1121482120794708</v>
      </c>
      <c r="X93" s="9">
        <v>0.11469703112847228</v>
      </c>
      <c r="Y93" s="9">
        <v>0.13874274904411626</v>
      </c>
      <c r="Z93" s="9">
        <v>0.21145603694010398</v>
      </c>
      <c r="AA93" s="9">
        <v>0.20895373613577944</v>
      </c>
      <c r="AB93" s="9">
        <v>0.26338050159361776</v>
      </c>
      <c r="AC93" s="9">
        <v>0.45840308413833958</v>
      </c>
      <c r="AD93" s="9">
        <v>0.40230095657273768</v>
      </c>
      <c r="AE93" s="9">
        <v>0.44776634145548166</v>
      </c>
      <c r="AF93" s="9">
        <v>0.40381613602211319</v>
      </c>
      <c r="AG93" s="9">
        <v>0.28963754949110354</v>
      </c>
      <c r="AH93" s="9">
        <v>0.31916227904772004</v>
      </c>
      <c r="AI93" s="9">
        <v>0.29071205247954901</v>
      </c>
      <c r="AJ93" s="9">
        <v>0.27774032728059078</v>
      </c>
      <c r="AK93" s="9">
        <v>0.60567190207782662</v>
      </c>
      <c r="AL93" s="9">
        <v>0.54851930479761446</v>
      </c>
      <c r="AM93" s="11" t="s">
        <v>34</v>
      </c>
      <c r="AN93" s="11" t="s">
        <v>34</v>
      </c>
      <c r="AO93" s="11" t="s">
        <v>34</v>
      </c>
      <c r="AP93" s="11" t="s">
        <v>34</v>
      </c>
      <c r="AQ93" s="11" t="s">
        <v>34</v>
      </c>
      <c r="AR93" s="11" t="s">
        <v>34</v>
      </c>
      <c r="AS93" s="11"/>
    </row>
    <row r="94" spans="1:45" x14ac:dyDescent="0.25">
      <c r="A94" s="1">
        <f t="shared" si="7"/>
        <v>87</v>
      </c>
      <c r="B94" s="1" t="s">
        <v>208</v>
      </c>
      <c r="C94" s="6">
        <v>456</v>
      </c>
      <c r="D94" s="7" t="s">
        <v>187</v>
      </c>
      <c r="E94" s="2" t="s">
        <v>209</v>
      </c>
      <c r="G94" s="19">
        <v>0</v>
      </c>
      <c r="H94" s="9">
        <f t="shared" si="9"/>
        <v>2.545532536424849E-2</v>
      </c>
      <c r="I94" s="9">
        <f t="shared" si="10"/>
        <v>0.16029667707949177</v>
      </c>
      <c r="S94" s="2" t="s">
        <v>33</v>
      </c>
      <c r="T94" s="2" t="s">
        <v>209</v>
      </c>
      <c r="U94" s="10">
        <v>456</v>
      </c>
      <c r="W94" s="11" t="s">
        <v>34</v>
      </c>
      <c r="X94" s="11" t="s">
        <v>34</v>
      </c>
      <c r="Y94" s="11" t="s">
        <v>34</v>
      </c>
      <c r="Z94" s="11" t="s">
        <v>34</v>
      </c>
      <c r="AA94" s="11" t="s">
        <v>34</v>
      </c>
      <c r="AB94" s="11" t="s">
        <v>34</v>
      </c>
      <c r="AC94" s="11" t="s">
        <v>34</v>
      </c>
      <c r="AD94" s="11" t="s">
        <v>34</v>
      </c>
      <c r="AE94" s="11" t="s">
        <v>34</v>
      </c>
      <c r="AF94" s="11" t="s">
        <v>34</v>
      </c>
      <c r="AG94" s="11" t="s">
        <v>34</v>
      </c>
      <c r="AH94" s="9">
        <v>3.4640044837875562E-2</v>
      </c>
      <c r="AI94" s="9">
        <v>1.6012501137846285E-2</v>
      </c>
      <c r="AJ94" s="9">
        <v>2.5713430117023626E-2</v>
      </c>
      <c r="AK94" s="9">
        <v>3.0219638908949503E-2</v>
      </c>
      <c r="AL94" s="9">
        <v>2.5107004149152203E-2</v>
      </c>
      <c r="AM94" s="9">
        <v>0.10021529194294022</v>
      </c>
      <c r="AN94" s="9">
        <v>0.13764219446157236</v>
      </c>
      <c r="AO94" s="9">
        <v>0.20204713728029736</v>
      </c>
      <c r="AP94" s="9">
        <v>0.19681171268860098</v>
      </c>
      <c r="AQ94" s="9">
        <v>0.1679027199938867</v>
      </c>
      <c r="AR94" s="11">
        <v>0.157161006109653</v>
      </c>
      <c r="AS94" s="11"/>
    </row>
    <row r="95" spans="1:45" x14ac:dyDescent="0.25">
      <c r="A95" s="1">
        <f t="shared" si="7"/>
        <v>88</v>
      </c>
      <c r="B95" s="1" t="s">
        <v>210</v>
      </c>
      <c r="C95" s="6">
        <v>463</v>
      </c>
      <c r="D95" s="7" t="s">
        <v>187</v>
      </c>
      <c r="E95" s="2" t="s">
        <v>211</v>
      </c>
      <c r="G95" s="9">
        <f t="shared" si="8"/>
        <v>0.42049913691790103</v>
      </c>
      <c r="H95" s="9">
        <f t="shared" si="9"/>
        <v>1.568778886099268</v>
      </c>
      <c r="I95" s="9">
        <f t="shared" si="10"/>
        <v>1.4763731572029566</v>
      </c>
      <c r="S95" s="2" t="s">
        <v>33</v>
      </c>
      <c r="T95" s="2" t="s">
        <v>211</v>
      </c>
      <c r="U95" s="10">
        <v>463</v>
      </c>
      <c r="W95" s="9">
        <v>0.26153265575237727</v>
      </c>
      <c r="X95" s="9">
        <v>0.2982484210461977</v>
      </c>
      <c r="Y95" s="9">
        <v>0.36909431163022977</v>
      </c>
      <c r="Z95" s="9">
        <v>0.47669330328991488</v>
      </c>
      <c r="AA95" s="9">
        <v>0.47449861052138792</v>
      </c>
      <c r="AB95" s="9">
        <v>0.64292751926729874</v>
      </c>
      <c r="AC95" s="9">
        <v>0.94157957648301926</v>
      </c>
      <c r="AD95" s="9">
        <v>1.3955744076701304</v>
      </c>
      <c r="AE95" s="9">
        <v>1.5893287552745594</v>
      </c>
      <c r="AF95" s="9">
        <v>1.8579652448165362</v>
      </c>
      <c r="AG95" s="9">
        <v>1.4436412842933395</v>
      </c>
      <c r="AH95" s="9">
        <v>1.5223095365215105</v>
      </c>
      <c r="AI95" s="9">
        <v>1.4896318588906858</v>
      </c>
      <c r="AJ95" s="9">
        <v>1.5097966367989759</v>
      </c>
      <c r="AK95" s="9">
        <v>2.0064020526053765</v>
      </c>
      <c r="AL95" s="9">
        <v>1.8475521664555965</v>
      </c>
      <c r="AM95" s="9">
        <v>1.5604277568957816</v>
      </c>
      <c r="AN95" s="9">
        <v>1.4696975338449934</v>
      </c>
      <c r="AO95" s="9">
        <v>1.5370351384422487</v>
      </c>
      <c r="AP95" s="9">
        <v>1.4581356179177309</v>
      </c>
      <c r="AQ95" s="9">
        <v>1.3565697389140285</v>
      </c>
      <c r="AR95" s="11" t="s">
        <v>34</v>
      </c>
      <c r="AS95" s="11"/>
    </row>
    <row r="96" spans="1:45" x14ac:dyDescent="0.25">
      <c r="A96" s="1">
        <f t="shared" si="7"/>
        <v>89</v>
      </c>
      <c r="B96" s="1" t="s">
        <v>212</v>
      </c>
      <c r="C96" s="6">
        <v>186</v>
      </c>
      <c r="D96" s="7" t="s">
        <v>187</v>
      </c>
      <c r="E96" s="2" t="s">
        <v>213</v>
      </c>
      <c r="G96" s="9">
        <f t="shared" si="8"/>
        <v>0.3188989315615775</v>
      </c>
      <c r="H96" s="9">
        <f t="shared" si="9"/>
        <v>0.37023339226522545</v>
      </c>
      <c r="I96" s="9">
        <f t="shared" si="10"/>
        <v>0.49196240249573969</v>
      </c>
      <c r="S96" s="2" t="s">
        <v>33</v>
      </c>
      <c r="T96" s="2" t="s">
        <v>213</v>
      </c>
      <c r="U96" s="10">
        <v>186</v>
      </c>
      <c r="W96" s="9">
        <v>0.27431412050871473</v>
      </c>
      <c r="X96" s="9">
        <v>0.26666097704151076</v>
      </c>
      <c r="Y96" s="9">
        <v>0.30201068508793394</v>
      </c>
      <c r="Z96" s="9">
        <v>0.32887446191872194</v>
      </c>
      <c r="AA96" s="9">
        <v>0.35743113460468751</v>
      </c>
      <c r="AB96" s="9">
        <v>0.38410221020789631</v>
      </c>
      <c r="AC96" s="9">
        <v>0.43399849382958078</v>
      </c>
      <c r="AD96" s="9">
        <v>0.46734585505297105</v>
      </c>
      <c r="AE96" s="9">
        <v>0.45181801543634387</v>
      </c>
      <c r="AF96" s="9">
        <v>0.38300777647743867</v>
      </c>
      <c r="AG96" s="9">
        <v>0.32451952427973957</v>
      </c>
      <c r="AH96" s="9">
        <v>0.33468869230081877</v>
      </c>
      <c r="AI96" s="9">
        <v>0.34960906976379091</v>
      </c>
      <c r="AJ96" s="9">
        <v>0.37775727533322123</v>
      </c>
      <c r="AK96" s="9">
        <v>0.50826597495142345</v>
      </c>
      <c r="AL96" s="9">
        <v>0.4288341234537949</v>
      </c>
      <c r="AM96" s="9">
        <v>0.43232763661864976</v>
      </c>
      <c r="AN96" s="9">
        <v>0.43617520090748951</v>
      </c>
      <c r="AO96" s="9">
        <v>0.47135017416410174</v>
      </c>
      <c r="AP96" s="9">
        <v>0.54328768845963094</v>
      </c>
      <c r="AQ96" s="9">
        <v>0.5766713123288264</v>
      </c>
      <c r="AR96" s="11" t="s">
        <v>34</v>
      </c>
      <c r="AS96" s="11"/>
    </row>
    <row r="97" spans="1:45" x14ac:dyDescent="0.25">
      <c r="A97" s="1">
        <f t="shared" si="7"/>
        <v>90</v>
      </c>
      <c r="B97" s="1" t="s">
        <v>214</v>
      </c>
      <c r="C97" s="6">
        <v>466</v>
      </c>
      <c r="D97" s="7" t="s">
        <v>187</v>
      </c>
      <c r="E97" s="2" t="s">
        <v>215</v>
      </c>
      <c r="G97" s="19">
        <v>0</v>
      </c>
      <c r="H97" s="9">
        <f t="shared" si="9"/>
        <v>4.7891781820027339E-2</v>
      </c>
      <c r="I97" s="9">
        <f t="shared" si="10"/>
        <v>0.27409797380123313</v>
      </c>
      <c r="S97" s="2" t="s">
        <v>33</v>
      </c>
      <c r="T97" s="2" t="s">
        <v>215</v>
      </c>
      <c r="U97" s="10">
        <v>466</v>
      </c>
      <c r="W97" s="11" t="s">
        <v>34</v>
      </c>
      <c r="X97" s="11" t="s">
        <v>34</v>
      </c>
      <c r="Y97" s="11" t="s">
        <v>34</v>
      </c>
      <c r="Z97" s="11" t="s">
        <v>34</v>
      </c>
      <c r="AA97" s="11" t="s">
        <v>34</v>
      </c>
      <c r="AB97" s="11" t="s">
        <v>34</v>
      </c>
      <c r="AC97" s="11" t="s">
        <v>34</v>
      </c>
      <c r="AD97" s="11" t="s">
        <v>34</v>
      </c>
      <c r="AE97" s="11" t="s">
        <v>34</v>
      </c>
      <c r="AF97" s="11" t="s">
        <v>34</v>
      </c>
      <c r="AG97" s="11" t="s">
        <v>34</v>
      </c>
      <c r="AH97" s="11" t="s">
        <v>34</v>
      </c>
      <c r="AI97" s="9">
        <v>4.339150238461538E-2</v>
      </c>
      <c r="AJ97" s="9">
        <v>5.2392061255439298E-2</v>
      </c>
      <c r="AK97" s="9">
        <v>2.2344751569596106E-2</v>
      </c>
      <c r="AL97" s="9">
        <v>2.2744950109453745E-2</v>
      </c>
      <c r="AM97" s="9">
        <v>0.22988047700131681</v>
      </c>
      <c r="AN97" s="9">
        <v>0.26828450667588699</v>
      </c>
      <c r="AO97" s="9">
        <v>0.37873607271584009</v>
      </c>
      <c r="AP97" s="9">
        <v>0.28999333328379057</v>
      </c>
      <c r="AQ97" s="9">
        <v>0.22100223717694806</v>
      </c>
      <c r="AR97" s="11">
        <v>0.25669121595361627</v>
      </c>
      <c r="AS97" s="24"/>
    </row>
    <row r="98" spans="1:45" x14ac:dyDescent="0.25">
      <c r="A98" s="1">
        <f t="shared" si="7"/>
        <v>91</v>
      </c>
      <c r="B98" s="20" t="s">
        <v>216</v>
      </c>
      <c r="C98" s="21">
        <v>473</v>
      </c>
      <c r="D98" s="22" t="s">
        <v>187</v>
      </c>
      <c r="E98" s="2" t="s">
        <v>217</v>
      </c>
      <c r="G98" s="9">
        <f>IF(ISERROR(AVERAGE(W98:AB98)),"...",AVERAGE(W98:AB98))</f>
        <v>0.31942092910466158</v>
      </c>
      <c r="H98" s="8" t="str">
        <f t="shared" si="9"/>
        <v>...</v>
      </c>
      <c r="I98" s="8" t="str">
        <f t="shared" si="10"/>
        <v>...</v>
      </c>
      <c r="L98" s="2" t="s">
        <v>32</v>
      </c>
      <c r="M98" s="2" t="s">
        <v>32</v>
      </c>
      <c r="S98" s="2" t="s">
        <v>33</v>
      </c>
      <c r="T98" s="2" t="s">
        <v>217</v>
      </c>
      <c r="U98" s="10">
        <v>473</v>
      </c>
      <c r="W98" s="9">
        <v>0.33738205814723521</v>
      </c>
      <c r="X98" s="9">
        <v>0.25450307324119603</v>
      </c>
      <c r="Y98" s="9">
        <v>0.24243353299310988</v>
      </c>
      <c r="Z98" s="9">
        <v>0.2851074170482632</v>
      </c>
      <c r="AA98" s="9">
        <v>0.35511125506072877</v>
      </c>
      <c r="AB98" s="9">
        <v>0.44198823813743654</v>
      </c>
      <c r="AC98" s="9">
        <v>0.63499036017877486</v>
      </c>
      <c r="AD98" s="9">
        <v>0.51748795336016984</v>
      </c>
      <c r="AE98" s="11" t="s">
        <v>34</v>
      </c>
      <c r="AF98" s="11" t="s">
        <v>34</v>
      </c>
      <c r="AG98" s="11" t="s">
        <v>34</v>
      </c>
      <c r="AH98" s="11" t="s">
        <v>34</v>
      </c>
      <c r="AI98" s="11" t="s">
        <v>34</v>
      </c>
      <c r="AJ98" s="11" t="s">
        <v>34</v>
      </c>
      <c r="AK98" s="11" t="s">
        <v>34</v>
      </c>
      <c r="AL98" s="11" t="s">
        <v>34</v>
      </c>
      <c r="AM98" s="11" t="s">
        <v>34</v>
      </c>
      <c r="AN98" s="11" t="s">
        <v>34</v>
      </c>
      <c r="AO98" s="11" t="s">
        <v>34</v>
      </c>
      <c r="AP98" s="11" t="s">
        <v>34</v>
      </c>
      <c r="AQ98" s="11" t="s">
        <v>34</v>
      </c>
      <c r="AR98" s="11" t="s">
        <v>34</v>
      </c>
      <c r="AS98" s="11"/>
    </row>
    <row r="99" spans="1:45" x14ac:dyDescent="0.25">
      <c r="A99" s="12"/>
      <c r="B99" s="13"/>
      <c r="C99" s="14">
        <f>COUNTIF(C83:C98,"&gt;0")</f>
        <v>16</v>
      </c>
      <c r="D99" s="15"/>
      <c r="E99" s="13"/>
      <c r="F99" s="13"/>
      <c r="G99" s="16"/>
      <c r="H99" s="16"/>
      <c r="I99" s="16"/>
      <c r="J99" s="13"/>
      <c r="K99" s="14">
        <f>COUNTIF(K83:K98,"X")</f>
        <v>3</v>
      </c>
      <c r="L99" s="14">
        <f>COUNTIF(L83:L98,"X")</f>
        <v>2</v>
      </c>
      <c r="M99" s="14">
        <f>COUNTIF(M83:M98,"X")</f>
        <v>2</v>
      </c>
      <c r="N99" s="13"/>
      <c r="O99" s="13"/>
      <c r="P99" s="13"/>
      <c r="Q99" s="13"/>
      <c r="R99" s="13"/>
      <c r="S99" s="13"/>
      <c r="T99" s="13"/>
      <c r="U99" s="14"/>
      <c r="V99" s="13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7"/>
      <c r="AS99" s="11"/>
    </row>
    <row r="100" spans="1:45" x14ac:dyDescent="0.25">
      <c r="A100" s="12"/>
      <c r="B100" s="13" t="s">
        <v>218</v>
      </c>
      <c r="C100" s="14"/>
      <c r="D100" s="15"/>
      <c r="E100" s="13"/>
      <c r="F100" s="13"/>
      <c r="G100" s="18">
        <f>AVERAGE(G50:G98)</f>
        <v>0.37686236446150623</v>
      </c>
      <c r="H100" s="18">
        <f>AVERAGE(H50:H98)</f>
        <v>0.65730748467282274</v>
      </c>
      <c r="I100" s="18">
        <f>AVERAGE(I50:I98)</f>
        <v>0.60300165054567689</v>
      </c>
      <c r="J100" s="13"/>
      <c r="K100" s="13">
        <f>$C99-K99</f>
        <v>13</v>
      </c>
      <c r="L100" s="13">
        <f>$C99-L99</f>
        <v>14</v>
      </c>
      <c r="M100" s="13">
        <f>$C99-M99</f>
        <v>14</v>
      </c>
      <c r="N100" s="13"/>
      <c r="O100" s="13"/>
      <c r="P100" s="13"/>
      <c r="Q100" s="13"/>
      <c r="R100" s="13"/>
      <c r="S100" s="13"/>
      <c r="T100" s="13"/>
      <c r="U100" s="14"/>
      <c r="V100" s="13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7"/>
      <c r="AS100" s="11"/>
    </row>
    <row r="101" spans="1:45" x14ac:dyDescent="0.25">
      <c r="A101" s="1">
        <f>A98+1</f>
        <v>92</v>
      </c>
      <c r="B101" s="1" t="s">
        <v>219</v>
      </c>
      <c r="C101" s="6">
        <v>914</v>
      </c>
      <c r="D101" s="7" t="s">
        <v>220</v>
      </c>
      <c r="E101" s="2" t="s">
        <v>221</v>
      </c>
      <c r="G101" s="8" t="str">
        <f t="shared" ref="G101:G126" si="11">IF(ISERROR(AVERAGE(W101:AB101)),"...",AVERAGE(W101:AB101))</f>
        <v>...</v>
      </c>
      <c r="H101" s="9">
        <f t="shared" ref="H101:H126" si="12">IF(ISERROR(AVERAGE(AE101:AJ101)),"...",AVERAGE(AE101:AJ101))</f>
        <v>0.56192531431455817</v>
      </c>
      <c r="I101" s="9">
        <f t="shared" ref="I101:I126" si="13">IF(ISERROR(AVERAGE(AM101:AR101)),"...",AVERAGE(AM101:AR101))</f>
        <v>0.19801422386318637</v>
      </c>
      <c r="K101" s="2" t="s">
        <v>32</v>
      </c>
      <c r="S101" s="2" t="s">
        <v>33</v>
      </c>
      <c r="T101" s="2" t="s">
        <v>221</v>
      </c>
      <c r="U101" s="10">
        <v>914</v>
      </c>
      <c r="W101" s="11" t="s">
        <v>34</v>
      </c>
      <c r="X101" s="11" t="s">
        <v>34</v>
      </c>
      <c r="Y101" s="11" t="s">
        <v>34</v>
      </c>
      <c r="Z101" s="11" t="s">
        <v>34</v>
      </c>
      <c r="AA101" s="11" t="s">
        <v>34</v>
      </c>
      <c r="AB101" s="11" t="s">
        <v>34</v>
      </c>
      <c r="AC101" s="11" t="s">
        <v>34</v>
      </c>
      <c r="AD101" s="11" t="s">
        <v>34</v>
      </c>
      <c r="AE101" s="11" t="s">
        <v>34</v>
      </c>
      <c r="AF101" s="11" t="s">
        <v>34</v>
      </c>
      <c r="AG101" s="9">
        <v>0.16610875978957163</v>
      </c>
      <c r="AH101" s="9">
        <v>0.45773173929742117</v>
      </c>
      <c r="AI101" s="9">
        <v>0.97750169973422341</v>
      </c>
      <c r="AJ101" s="9">
        <v>0.64635905843701658</v>
      </c>
      <c r="AK101" s="9">
        <v>0.45199703430174504</v>
      </c>
      <c r="AL101" s="9">
        <v>0.17988410733843915</v>
      </c>
      <c r="AM101" s="9">
        <v>0.17825136769235189</v>
      </c>
      <c r="AN101" s="9">
        <v>0.21961343694863336</v>
      </c>
      <c r="AO101" s="9">
        <v>0.20038832797070896</v>
      </c>
      <c r="AP101" s="9">
        <v>0.1886343912582337</v>
      </c>
      <c r="AQ101" s="9">
        <v>0.20318359544600392</v>
      </c>
      <c r="AR101" s="11" t="s">
        <v>34</v>
      </c>
      <c r="AS101" s="11"/>
    </row>
    <row r="102" spans="1:45" x14ac:dyDescent="0.25">
      <c r="A102" s="1">
        <f t="shared" si="7"/>
        <v>93</v>
      </c>
      <c r="B102" s="1" t="s">
        <v>222</v>
      </c>
      <c r="C102" s="6">
        <v>911</v>
      </c>
      <c r="D102" s="7" t="s">
        <v>220</v>
      </c>
      <c r="E102" s="2" t="s">
        <v>223</v>
      </c>
      <c r="G102" s="8" t="str">
        <f t="shared" si="11"/>
        <v>...</v>
      </c>
      <c r="H102" s="9">
        <f t="shared" si="12"/>
        <v>6.6471008846714433E-2</v>
      </c>
      <c r="I102" s="9">
        <f t="shared" si="13"/>
        <v>0.41412807213382641</v>
      </c>
      <c r="K102" s="2" t="s">
        <v>32</v>
      </c>
      <c r="S102" s="2" t="s">
        <v>33</v>
      </c>
      <c r="T102" s="2" t="s">
        <v>223</v>
      </c>
      <c r="U102" s="10">
        <v>911</v>
      </c>
      <c r="W102" s="11" t="s">
        <v>34</v>
      </c>
      <c r="X102" s="11" t="s">
        <v>34</v>
      </c>
      <c r="Y102" s="11" t="s">
        <v>34</v>
      </c>
      <c r="Z102" s="11" t="s">
        <v>34</v>
      </c>
      <c r="AA102" s="11" t="s">
        <v>34</v>
      </c>
      <c r="AB102" s="11" t="s">
        <v>34</v>
      </c>
      <c r="AC102" s="11" t="s">
        <v>34</v>
      </c>
      <c r="AD102" s="11" t="s">
        <v>34</v>
      </c>
      <c r="AE102" s="11" t="s">
        <v>34</v>
      </c>
      <c r="AF102" s="11" t="s">
        <v>34</v>
      </c>
      <c r="AG102" s="11" t="s">
        <v>34</v>
      </c>
      <c r="AH102" s="11" t="s">
        <v>34</v>
      </c>
      <c r="AI102" s="11" t="s">
        <v>34</v>
      </c>
      <c r="AJ102" s="9">
        <v>6.6471008846714433E-2</v>
      </c>
      <c r="AK102" s="9">
        <v>9.0863957197704889E-2</v>
      </c>
      <c r="AL102" s="9">
        <v>0.12857877854647284</v>
      </c>
      <c r="AM102" s="9">
        <v>0.32541663332266324</v>
      </c>
      <c r="AN102" s="9">
        <v>0.38887877161145312</v>
      </c>
      <c r="AO102" s="9">
        <v>0.41636605509842445</v>
      </c>
      <c r="AP102" s="9">
        <v>0.47530525483813285</v>
      </c>
      <c r="AQ102" s="9">
        <v>0.46467364579845821</v>
      </c>
      <c r="AR102" s="11" t="s">
        <v>34</v>
      </c>
      <c r="AS102" s="11"/>
    </row>
    <row r="103" spans="1:45" x14ac:dyDescent="0.25">
      <c r="A103" s="1">
        <f t="shared" si="7"/>
        <v>94</v>
      </c>
      <c r="B103" s="1" t="s">
        <v>224</v>
      </c>
      <c r="C103" s="6">
        <v>912</v>
      </c>
      <c r="D103" s="7" t="s">
        <v>220</v>
      </c>
      <c r="E103" s="2" t="s">
        <v>225</v>
      </c>
      <c r="G103" s="8" t="str">
        <f t="shared" si="11"/>
        <v>...</v>
      </c>
      <c r="H103" s="9">
        <f t="shared" si="12"/>
        <v>7.864179399542549E-3</v>
      </c>
      <c r="I103" s="9">
        <f t="shared" si="13"/>
        <v>0.18032195892991426</v>
      </c>
      <c r="K103" s="2" t="s">
        <v>32</v>
      </c>
      <c r="S103" s="2" t="s">
        <v>33</v>
      </c>
      <c r="T103" s="2" t="s">
        <v>225</v>
      </c>
      <c r="U103" s="10">
        <v>912</v>
      </c>
      <c r="W103" s="11" t="s">
        <v>34</v>
      </c>
      <c r="X103" s="11" t="s">
        <v>34</v>
      </c>
      <c r="Y103" s="11" t="s">
        <v>34</v>
      </c>
      <c r="Z103" s="11" t="s">
        <v>34</v>
      </c>
      <c r="AA103" s="11" t="s">
        <v>34</v>
      </c>
      <c r="AB103" s="11" t="s">
        <v>34</v>
      </c>
      <c r="AC103" s="11" t="s">
        <v>34</v>
      </c>
      <c r="AD103" s="11" t="s">
        <v>34</v>
      </c>
      <c r="AE103" s="11" t="s">
        <v>34</v>
      </c>
      <c r="AF103" s="11" t="s">
        <v>34</v>
      </c>
      <c r="AG103" s="11" t="s">
        <v>34</v>
      </c>
      <c r="AH103" s="11" t="s">
        <v>34</v>
      </c>
      <c r="AI103" s="11" t="s">
        <v>34</v>
      </c>
      <c r="AJ103" s="9">
        <v>7.864179399542549E-3</v>
      </c>
      <c r="AK103" s="9">
        <v>3.4308682290428556E-2</v>
      </c>
      <c r="AL103" s="9">
        <v>0.11153218250911204</v>
      </c>
      <c r="AM103" s="9">
        <v>0.1407477482209947</v>
      </c>
      <c r="AN103" s="9">
        <v>0.13003381718936385</v>
      </c>
      <c r="AO103" s="9">
        <v>0.15987558639890881</v>
      </c>
      <c r="AP103" s="9">
        <v>0.23029708604540089</v>
      </c>
      <c r="AQ103" s="9">
        <v>0.24065555679490305</v>
      </c>
      <c r="AR103" s="11" t="s">
        <v>34</v>
      </c>
      <c r="AS103" s="11"/>
    </row>
    <row r="104" spans="1:45" x14ac:dyDescent="0.25">
      <c r="A104" s="1">
        <f t="shared" si="7"/>
        <v>95</v>
      </c>
      <c r="B104" s="1" t="s">
        <v>226</v>
      </c>
      <c r="C104" s="6">
        <v>913</v>
      </c>
      <c r="D104" s="7" t="s">
        <v>220</v>
      </c>
      <c r="E104" s="2" t="s">
        <v>227</v>
      </c>
      <c r="G104" s="8" t="str">
        <f t="shared" si="11"/>
        <v>...</v>
      </c>
      <c r="H104" s="9">
        <f t="shared" si="12"/>
        <v>3.5958631819838431E-2</v>
      </c>
      <c r="I104" s="9">
        <f t="shared" si="13"/>
        <v>4.1891816589892716E-2</v>
      </c>
      <c r="K104" s="2" t="s">
        <v>32</v>
      </c>
      <c r="S104" s="2" t="s">
        <v>33</v>
      </c>
      <c r="T104" s="2" t="s">
        <v>227</v>
      </c>
      <c r="U104" s="10">
        <v>913</v>
      </c>
      <c r="W104" s="11" t="s">
        <v>34</v>
      </c>
      <c r="X104" s="11" t="s">
        <v>34</v>
      </c>
      <c r="Y104" s="11" t="s">
        <v>34</v>
      </c>
      <c r="Z104" s="11" t="s">
        <v>34</v>
      </c>
      <c r="AA104" s="11" t="s">
        <v>34</v>
      </c>
      <c r="AB104" s="11" t="s">
        <v>34</v>
      </c>
      <c r="AC104" s="11" t="s">
        <v>34</v>
      </c>
      <c r="AD104" s="11" t="s">
        <v>34</v>
      </c>
      <c r="AE104" s="11" t="s">
        <v>34</v>
      </c>
      <c r="AF104" s="11" t="s">
        <v>34</v>
      </c>
      <c r="AG104" s="11" t="s">
        <v>34</v>
      </c>
      <c r="AH104" s="11" t="s">
        <v>34</v>
      </c>
      <c r="AI104" s="11" t="s">
        <v>34</v>
      </c>
      <c r="AJ104" s="9">
        <v>3.5958631819838431E-2</v>
      </c>
      <c r="AK104" s="9">
        <v>6.341422591795326E-2</v>
      </c>
      <c r="AL104" s="9">
        <v>8.3342732207691561E-2</v>
      </c>
      <c r="AM104" s="9">
        <v>5.116118036906691E-2</v>
      </c>
      <c r="AN104" s="9">
        <v>4.8555064945981295E-2</v>
      </c>
      <c r="AO104" s="9">
        <v>4.4745199263367667E-2</v>
      </c>
      <c r="AP104" s="9">
        <v>3.6602796339496674E-2</v>
      </c>
      <c r="AQ104" s="9">
        <v>2.8394842031551033E-2</v>
      </c>
      <c r="AR104" s="11" t="s">
        <v>34</v>
      </c>
      <c r="AS104" s="11"/>
    </row>
    <row r="105" spans="1:45" x14ac:dyDescent="0.25">
      <c r="A105" s="1">
        <f t="shared" si="7"/>
        <v>96</v>
      </c>
      <c r="B105" s="1" t="s">
        <v>228</v>
      </c>
      <c r="C105" s="1">
        <v>963</v>
      </c>
      <c r="D105" s="7" t="s">
        <v>220</v>
      </c>
      <c r="E105" s="2" t="s">
        <v>229</v>
      </c>
      <c r="G105" s="8" t="str">
        <f t="shared" si="11"/>
        <v>...</v>
      </c>
      <c r="H105" s="8" t="str">
        <f t="shared" si="12"/>
        <v>...</v>
      </c>
      <c r="I105" s="9">
        <f t="shared" si="13"/>
        <v>0.61449656170923339</v>
      </c>
      <c r="K105" s="2" t="s">
        <v>32</v>
      </c>
      <c r="L105" s="2" t="s">
        <v>32</v>
      </c>
      <c r="S105" s="2" t="s">
        <v>33</v>
      </c>
      <c r="T105" s="2" t="s">
        <v>229</v>
      </c>
      <c r="U105" s="10">
        <v>963</v>
      </c>
      <c r="W105" s="11" t="s">
        <v>34</v>
      </c>
      <c r="X105" s="11" t="s">
        <v>34</v>
      </c>
      <c r="Y105" s="11" t="s">
        <v>34</v>
      </c>
      <c r="Z105" s="11" t="s">
        <v>34</v>
      </c>
      <c r="AA105" s="11" t="s">
        <v>34</v>
      </c>
      <c r="AB105" s="11" t="s">
        <v>34</v>
      </c>
      <c r="AC105" s="11" t="s">
        <v>34</v>
      </c>
      <c r="AD105" s="11" t="s">
        <v>34</v>
      </c>
      <c r="AE105" s="11" t="s">
        <v>34</v>
      </c>
      <c r="AF105" s="11" t="s">
        <v>34</v>
      </c>
      <c r="AG105" s="11" t="s">
        <v>34</v>
      </c>
      <c r="AH105" s="11" t="s">
        <v>34</v>
      </c>
      <c r="AI105" s="11" t="s">
        <v>34</v>
      </c>
      <c r="AJ105" s="11" t="s">
        <v>34</v>
      </c>
      <c r="AK105" s="11" t="s">
        <v>34</v>
      </c>
      <c r="AL105" s="11" t="s">
        <v>34</v>
      </c>
      <c r="AM105" s="11" t="s">
        <v>34</v>
      </c>
      <c r="AN105" s="11" t="s">
        <v>34</v>
      </c>
      <c r="AO105" s="11" t="s">
        <v>34</v>
      </c>
      <c r="AP105" s="9">
        <v>0.61687796367450043</v>
      </c>
      <c r="AQ105" s="9">
        <v>0.61211515974396635</v>
      </c>
      <c r="AR105" s="11" t="s">
        <v>34</v>
      </c>
      <c r="AS105" s="11"/>
    </row>
    <row r="106" spans="1:45" x14ac:dyDescent="0.25">
      <c r="A106" s="1">
        <f t="shared" si="7"/>
        <v>97</v>
      </c>
      <c r="B106" s="1" t="s">
        <v>230</v>
      </c>
      <c r="C106" s="6">
        <v>918</v>
      </c>
      <c r="D106" s="7" t="s">
        <v>220</v>
      </c>
      <c r="E106" s="2" t="s">
        <v>231</v>
      </c>
      <c r="G106" s="9">
        <f t="shared" si="11"/>
        <v>0.11552093026850718</v>
      </c>
      <c r="H106" s="9">
        <f t="shared" si="12"/>
        <v>0.82432068489111288</v>
      </c>
      <c r="I106" s="9">
        <f t="shared" si="13"/>
        <v>0.90517666449063638</v>
      </c>
      <c r="K106" s="2" t="s">
        <v>32</v>
      </c>
      <c r="S106" s="2" t="s">
        <v>33</v>
      </c>
      <c r="T106" s="2" t="s">
        <v>231</v>
      </c>
      <c r="U106" s="10">
        <v>918</v>
      </c>
      <c r="W106" s="11" t="s">
        <v>34</v>
      </c>
      <c r="X106" s="9">
        <v>3.891387649500188E-2</v>
      </c>
      <c r="Y106" s="9">
        <v>6.6838246891426159E-2</v>
      </c>
      <c r="Z106" s="9">
        <v>0.10300783085726878</v>
      </c>
      <c r="AA106" s="9">
        <v>0.1487311896291911</v>
      </c>
      <c r="AB106" s="9">
        <v>0.22011350746964803</v>
      </c>
      <c r="AC106" s="9">
        <v>0.29141070479842279</v>
      </c>
      <c r="AD106" s="9">
        <v>0.29403220489320586</v>
      </c>
      <c r="AE106" s="9">
        <v>0.39621896432355086</v>
      </c>
      <c r="AF106" s="9">
        <v>0.48004378991045626</v>
      </c>
      <c r="AG106" s="9">
        <v>0.57065456825767824</v>
      </c>
      <c r="AH106" s="9">
        <v>1.1940548553805499</v>
      </c>
      <c r="AI106" s="9">
        <v>1.1602534323225566</v>
      </c>
      <c r="AJ106" s="9">
        <v>1.1446984991518854</v>
      </c>
      <c r="AK106" s="9">
        <v>1.016920149674426</v>
      </c>
      <c r="AL106" s="9">
        <v>0.80913983335940565</v>
      </c>
      <c r="AM106" s="9">
        <v>1.0565308300634888</v>
      </c>
      <c r="AN106" s="9">
        <v>0.99212744357302607</v>
      </c>
      <c r="AO106" s="9">
        <v>0.81357294547641312</v>
      </c>
      <c r="AP106" s="9">
        <v>0.80480846164780417</v>
      </c>
      <c r="AQ106" s="9">
        <v>0.85884364169244931</v>
      </c>
      <c r="AR106" s="11" t="s">
        <v>34</v>
      </c>
      <c r="AS106" s="11"/>
    </row>
    <row r="107" spans="1:45" x14ac:dyDescent="0.25">
      <c r="A107" s="1">
        <f t="shared" si="7"/>
        <v>98</v>
      </c>
      <c r="B107" s="1" t="s">
        <v>232</v>
      </c>
      <c r="C107" s="6">
        <v>960</v>
      </c>
      <c r="D107" s="7" t="s">
        <v>220</v>
      </c>
      <c r="E107" s="2" t="s">
        <v>233</v>
      </c>
      <c r="G107" s="8" t="str">
        <f t="shared" si="11"/>
        <v>...</v>
      </c>
      <c r="H107" s="26" t="s">
        <v>234</v>
      </c>
      <c r="I107" s="9">
        <f t="shared" si="13"/>
        <v>0.48755329080303883</v>
      </c>
      <c r="K107" s="2" t="s">
        <v>32</v>
      </c>
      <c r="L107" s="2" t="s">
        <v>32</v>
      </c>
      <c r="S107" s="2" t="s">
        <v>33</v>
      </c>
      <c r="T107" s="2" t="s">
        <v>233</v>
      </c>
      <c r="U107" s="10">
        <v>960</v>
      </c>
      <c r="W107" s="11" t="s">
        <v>34</v>
      </c>
      <c r="X107" s="11" t="s">
        <v>34</v>
      </c>
      <c r="Y107" s="11" t="s">
        <v>34</v>
      </c>
      <c r="Z107" s="11" t="s">
        <v>34</v>
      </c>
      <c r="AA107" s="11" t="s">
        <v>34</v>
      </c>
      <c r="AB107" s="11" t="s">
        <v>34</v>
      </c>
      <c r="AC107" s="11" t="s">
        <v>34</v>
      </c>
      <c r="AD107" s="11" t="s">
        <v>34</v>
      </c>
      <c r="AE107" s="11" t="s">
        <v>34</v>
      </c>
      <c r="AF107" s="11" t="s">
        <v>34</v>
      </c>
      <c r="AG107" s="11" t="s">
        <v>34</v>
      </c>
      <c r="AH107" s="11" t="s">
        <v>34</v>
      </c>
      <c r="AI107" s="11" t="s">
        <v>34</v>
      </c>
      <c r="AJ107" s="11">
        <v>0.14966973547975199</v>
      </c>
      <c r="AK107" s="11">
        <v>0.14247040996623628</v>
      </c>
      <c r="AL107" s="11">
        <v>0.2038824224947719</v>
      </c>
      <c r="AM107" s="11">
        <v>0.32370372277990817</v>
      </c>
      <c r="AN107" s="11">
        <v>0.4120838997353507</v>
      </c>
      <c r="AO107" s="11">
        <v>0.49524768259286639</v>
      </c>
      <c r="AP107" s="11">
        <v>0.55935516819531206</v>
      </c>
      <c r="AQ107" s="11">
        <v>0.64737598071175717</v>
      </c>
      <c r="AR107" s="11" t="s">
        <v>34</v>
      </c>
      <c r="AS107" s="11"/>
    </row>
    <row r="108" spans="1:45" x14ac:dyDescent="0.25">
      <c r="A108" s="1">
        <f t="shared" si="7"/>
        <v>99</v>
      </c>
      <c r="B108" s="1" t="s">
        <v>235</v>
      </c>
      <c r="C108" s="6">
        <v>935</v>
      </c>
      <c r="D108" s="7" t="s">
        <v>220</v>
      </c>
      <c r="E108" s="2" t="s">
        <v>236</v>
      </c>
      <c r="G108" s="8" t="str">
        <f t="shared" si="11"/>
        <v>...</v>
      </c>
      <c r="H108" s="26" t="s">
        <v>234</v>
      </c>
      <c r="I108" s="9">
        <f t="shared" si="13"/>
        <v>0.41650900580926786</v>
      </c>
      <c r="K108" s="2" t="s">
        <v>32</v>
      </c>
      <c r="L108" s="2" t="s">
        <v>32</v>
      </c>
      <c r="S108" s="2" t="s">
        <v>33</v>
      </c>
      <c r="T108" s="2" t="s">
        <v>236</v>
      </c>
      <c r="U108" s="10">
        <v>935</v>
      </c>
      <c r="W108" s="11" t="s">
        <v>34</v>
      </c>
      <c r="X108" s="11" t="s">
        <v>34</v>
      </c>
      <c r="Y108" s="11" t="s">
        <v>34</v>
      </c>
      <c r="Z108" s="11" t="s">
        <v>34</v>
      </c>
      <c r="AA108" s="11" t="s">
        <v>34</v>
      </c>
      <c r="AB108" s="11" t="s">
        <v>34</v>
      </c>
      <c r="AC108" s="11" t="s">
        <v>34</v>
      </c>
      <c r="AD108" s="11" t="s">
        <v>34</v>
      </c>
      <c r="AE108" s="11" t="s">
        <v>34</v>
      </c>
      <c r="AF108" s="11" t="s">
        <v>34</v>
      </c>
      <c r="AG108" s="11" t="s">
        <v>34</v>
      </c>
      <c r="AH108" s="11" t="s">
        <v>34</v>
      </c>
      <c r="AI108" s="9">
        <v>0.24894464033305452</v>
      </c>
      <c r="AJ108" s="9">
        <v>0.262495368888915</v>
      </c>
      <c r="AK108" s="9">
        <v>0.26005922701007766</v>
      </c>
      <c r="AL108" s="9">
        <v>0.31229787036018247</v>
      </c>
      <c r="AM108" s="9">
        <v>0.35201447800867885</v>
      </c>
      <c r="AN108" s="9">
        <v>0.45161133533484465</v>
      </c>
      <c r="AO108" s="9">
        <v>0.43242121089144753</v>
      </c>
      <c r="AP108" s="9">
        <v>0.4206169491571829</v>
      </c>
      <c r="AQ108" s="9">
        <v>0.42588105565418521</v>
      </c>
      <c r="AR108" s="11" t="s">
        <v>34</v>
      </c>
      <c r="AS108" s="11"/>
    </row>
    <row r="109" spans="1:45" x14ac:dyDescent="0.25">
      <c r="A109" s="1">
        <f t="shared" si="7"/>
        <v>100</v>
      </c>
      <c r="B109" s="1" t="s">
        <v>237</v>
      </c>
      <c r="C109" s="6">
        <v>939</v>
      </c>
      <c r="D109" s="7" t="s">
        <v>220</v>
      </c>
      <c r="E109" s="2" t="s">
        <v>238</v>
      </c>
      <c r="G109" s="8" t="str">
        <f t="shared" si="11"/>
        <v>...</v>
      </c>
      <c r="H109" s="9">
        <f t="shared" si="12"/>
        <v>2.6786522947691609E-2</v>
      </c>
      <c r="I109" s="9">
        <f t="shared" si="13"/>
        <v>0.5133062743833321</v>
      </c>
      <c r="K109" s="2" t="s">
        <v>32</v>
      </c>
      <c r="S109" s="2" t="s">
        <v>33</v>
      </c>
      <c r="T109" s="2" t="s">
        <v>238</v>
      </c>
      <c r="U109" s="10">
        <v>939</v>
      </c>
      <c r="W109" s="11" t="s">
        <v>34</v>
      </c>
      <c r="X109" s="11" t="s">
        <v>34</v>
      </c>
      <c r="Y109" s="11" t="s">
        <v>34</v>
      </c>
      <c r="Z109" s="11" t="s">
        <v>34</v>
      </c>
      <c r="AA109" s="11" t="s">
        <v>34</v>
      </c>
      <c r="AB109" s="11" t="s">
        <v>34</v>
      </c>
      <c r="AC109" s="11" t="s">
        <v>34</v>
      </c>
      <c r="AD109" s="11" t="s">
        <v>34</v>
      </c>
      <c r="AE109" s="11" t="s">
        <v>34</v>
      </c>
      <c r="AF109" s="11" t="s">
        <v>34</v>
      </c>
      <c r="AG109" s="11" t="s">
        <v>34</v>
      </c>
      <c r="AH109" s="11" t="s">
        <v>34</v>
      </c>
      <c r="AI109" s="9">
        <v>1.3995028720406227E-2</v>
      </c>
      <c r="AJ109" s="9">
        <v>3.9578017174976991E-2</v>
      </c>
      <c r="AK109" s="9">
        <v>4.7844398508700182E-2</v>
      </c>
      <c r="AL109" s="9">
        <v>5.9760339006047346E-2</v>
      </c>
      <c r="AM109" s="9">
        <v>0.35170731094445928</v>
      </c>
      <c r="AN109" s="9">
        <v>0.5045283602198839</v>
      </c>
      <c r="AO109" s="9">
        <v>0.50330618103518454</v>
      </c>
      <c r="AP109" s="9">
        <v>0.49547342028570995</v>
      </c>
      <c r="AQ109" s="9">
        <v>0.71151609943142291</v>
      </c>
      <c r="AR109" s="11" t="s">
        <v>34</v>
      </c>
      <c r="AS109" s="11"/>
    </row>
    <row r="110" spans="1:45" x14ac:dyDescent="0.25">
      <c r="A110" s="1">
        <f t="shared" si="7"/>
        <v>101</v>
      </c>
      <c r="B110" s="1" t="s">
        <v>239</v>
      </c>
      <c r="C110" s="6">
        <v>915</v>
      </c>
      <c r="D110" s="7" t="s">
        <v>220</v>
      </c>
      <c r="E110" s="2" t="s">
        <v>240</v>
      </c>
      <c r="G110" s="8" t="str">
        <f t="shared" si="11"/>
        <v>...</v>
      </c>
      <c r="H110" s="9">
        <f t="shared" si="12"/>
        <v>9.5521304959062095E-2</v>
      </c>
      <c r="I110" s="9">
        <f t="shared" si="13"/>
        <v>0.4777700931801217</v>
      </c>
      <c r="K110" s="2" t="s">
        <v>32</v>
      </c>
      <c r="S110" s="2" t="s">
        <v>33</v>
      </c>
      <c r="T110" s="2" t="s">
        <v>240</v>
      </c>
      <c r="U110" s="10">
        <v>915</v>
      </c>
      <c r="W110" s="11" t="s">
        <v>34</v>
      </c>
      <c r="X110" s="11" t="s">
        <v>34</v>
      </c>
      <c r="Y110" s="11" t="s">
        <v>34</v>
      </c>
      <c r="Z110" s="11" t="s">
        <v>34</v>
      </c>
      <c r="AA110" s="11" t="s">
        <v>34</v>
      </c>
      <c r="AB110" s="11" t="s">
        <v>34</v>
      </c>
      <c r="AC110" s="11" t="s">
        <v>34</v>
      </c>
      <c r="AD110" s="11" t="s">
        <v>34</v>
      </c>
      <c r="AE110" s="11" t="s">
        <v>34</v>
      </c>
      <c r="AF110" s="11" t="s">
        <v>34</v>
      </c>
      <c r="AG110" s="11" t="s">
        <v>34</v>
      </c>
      <c r="AH110" s="11" t="s">
        <v>34</v>
      </c>
      <c r="AI110" s="9">
        <v>1.7655513143930629E-2</v>
      </c>
      <c r="AJ110" s="9">
        <v>0.17338709677419356</v>
      </c>
      <c r="AK110" s="9">
        <v>0.89082763564073342</v>
      </c>
      <c r="AL110" s="9">
        <v>0.68311057070453907</v>
      </c>
      <c r="AM110" s="9">
        <v>0.45107052926104829</v>
      </c>
      <c r="AN110" s="9">
        <v>0.39490356287538309</v>
      </c>
      <c r="AO110" s="9">
        <v>0.44101728484234526</v>
      </c>
      <c r="AP110" s="9">
        <v>0.56500388643295518</v>
      </c>
      <c r="AQ110" s="9">
        <v>0.53685520248887686</v>
      </c>
      <c r="AR110" s="11" t="s">
        <v>34</v>
      </c>
      <c r="AS110" s="11"/>
    </row>
    <row r="111" spans="1:45" x14ac:dyDescent="0.25">
      <c r="A111" s="1">
        <f t="shared" si="7"/>
        <v>102</v>
      </c>
      <c r="B111" s="1" t="s">
        <v>241</v>
      </c>
      <c r="C111" s="6">
        <v>944</v>
      </c>
      <c r="D111" s="7" t="s">
        <v>220</v>
      </c>
      <c r="E111" s="2" t="s">
        <v>242</v>
      </c>
      <c r="G111" s="9">
        <f t="shared" si="11"/>
        <v>0.52626243744080581</v>
      </c>
      <c r="H111" s="9">
        <f t="shared" si="12"/>
        <v>0.68147709664108458</v>
      </c>
      <c r="I111" s="9">
        <f t="shared" si="13"/>
        <v>0.62354490366423088</v>
      </c>
      <c r="K111" s="2" t="s">
        <v>32</v>
      </c>
      <c r="S111" s="2" t="s">
        <v>33</v>
      </c>
      <c r="T111" s="2" t="s">
        <v>242</v>
      </c>
      <c r="U111" s="10">
        <v>944</v>
      </c>
      <c r="W111" s="9">
        <v>0.44837696465077015</v>
      </c>
      <c r="X111" s="9">
        <v>0.44679945008446786</v>
      </c>
      <c r="Y111" s="9">
        <v>0.4625357522287511</v>
      </c>
      <c r="Z111" s="9">
        <v>0.53021595250643083</v>
      </c>
      <c r="AA111" s="9">
        <v>0.56324128672795137</v>
      </c>
      <c r="AB111" s="9">
        <v>0.70640521844646353</v>
      </c>
      <c r="AC111" s="9">
        <v>0.74272599331299127</v>
      </c>
      <c r="AD111" s="9">
        <v>0.78082018186653457</v>
      </c>
      <c r="AE111" s="9">
        <v>0.71363264722038167</v>
      </c>
      <c r="AF111" s="9">
        <v>0.7343793148377733</v>
      </c>
      <c r="AG111" s="9">
        <v>0.6709205698566415</v>
      </c>
      <c r="AH111" s="9">
        <v>0.7056020364911777</v>
      </c>
      <c r="AI111" s="9">
        <v>0.61200010697006713</v>
      </c>
      <c r="AJ111" s="9">
        <v>0.65232790447046607</v>
      </c>
      <c r="AK111" s="9">
        <v>0.70578342217806311</v>
      </c>
      <c r="AL111" s="9">
        <v>0.73815693087580847</v>
      </c>
      <c r="AM111" s="9">
        <v>0.62334881416933663</v>
      </c>
      <c r="AN111" s="9">
        <v>0.5541014761684504</v>
      </c>
      <c r="AO111" s="9">
        <v>0.62993114878354384</v>
      </c>
      <c r="AP111" s="9">
        <v>0.64275537940313998</v>
      </c>
      <c r="AQ111" s="9">
        <v>0.66758769979668353</v>
      </c>
      <c r="AR111" s="11" t="s">
        <v>34</v>
      </c>
      <c r="AS111" s="11"/>
    </row>
    <row r="112" spans="1:45" x14ac:dyDescent="0.25">
      <c r="A112" s="1">
        <f t="shared" si="7"/>
        <v>103</v>
      </c>
      <c r="B112" s="1" t="s">
        <v>243</v>
      </c>
      <c r="C112" s="6">
        <v>916</v>
      </c>
      <c r="D112" s="7" t="s">
        <v>220</v>
      </c>
      <c r="E112" s="2" t="s">
        <v>244</v>
      </c>
      <c r="G112" s="8" t="str">
        <f t="shared" si="11"/>
        <v>...</v>
      </c>
      <c r="H112" s="9">
        <f t="shared" si="12"/>
        <v>3.4206041302224918E-2</v>
      </c>
      <c r="I112" s="9">
        <f t="shared" si="13"/>
        <v>0.27392755175333189</v>
      </c>
      <c r="K112" s="2" t="s">
        <v>32</v>
      </c>
      <c r="S112" s="2" t="s">
        <v>33</v>
      </c>
      <c r="T112" s="2" t="s">
        <v>244</v>
      </c>
      <c r="U112" s="10">
        <v>916</v>
      </c>
      <c r="W112" s="11" t="s">
        <v>34</v>
      </c>
      <c r="X112" s="11" t="s">
        <v>34</v>
      </c>
      <c r="Y112" s="11" t="s">
        <v>34</v>
      </c>
      <c r="Z112" s="11" t="s">
        <v>34</v>
      </c>
      <c r="AA112" s="11" t="s">
        <v>34</v>
      </c>
      <c r="AB112" s="11" t="s">
        <v>34</v>
      </c>
      <c r="AC112" s="11" t="s">
        <v>34</v>
      </c>
      <c r="AD112" s="11" t="s">
        <v>34</v>
      </c>
      <c r="AE112" s="11" t="s">
        <v>34</v>
      </c>
      <c r="AF112" s="11" t="s">
        <v>34</v>
      </c>
      <c r="AG112" s="11" t="s">
        <v>34</v>
      </c>
      <c r="AH112" s="11" t="s">
        <v>34</v>
      </c>
      <c r="AI112" s="9">
        <v>1.3061916918417227E-3</v>
      </c>
      <c r="AJ112" s="9">
        <v>6.7105890912608115E-2</v>
      </c>
      <c r="AK112" s="9">
        <v>0.14169901104737018</v>
      </c>
      <c r="AL112" s="9">
        <v>0.18992046769857535</v>
      </c>
      <c r="AM112" s="9">
        <v>0.14012661382890212</v>
      </c>
      <c r="AN112" s="9">
        <v>0.18659090498056841</v>
      </c>
      <c r="AO112" s="9">
        <v>0.27861677677898472</v>
      </c>
      <c r="AP112" s="9">
        <v>0.37351023594895444</v>
      </c>
      <c r="AQ112" s="9">
        <v>0.39079322722924986</v>
      </c>
      <c r="AR112" s="11" t="s">
        <v>34</v>
      </c>
      <c r="AS112" s="11"/>
    </row>
    <row r="113" spans="1:45" x14ac:dyDescent="0.25">
      <c r="A113" s="1">
        <f t="shared" si="7"/>
        <v>104</v>
      </c>
      <c r="B113" s="1" t="s">
        <v>245</v>
      </c>
      <c r="C113" s="6">
        <v>917</v>
      </c>
      <c r="D113" s="7" t="s">
        <v>220</v>
      </c>
      <c r="E113" s="2" t="s">
        <v>246</v>
      </c>
      <c r="G113" s="8" t="str">
        <f t="shared" si="11"/>
        <v>...</v>
      </c>
      <c r="H113" s="9">
        <f t="shared" si="12"/>
        <v>3.4623817858622813E-2</v>
      </c>
      <c r="I113" s="9">
        <f t="shared" si="13"/>
        <v>1.0064472291966235</v>
      </c>
      <c r="K113" s="2" t="s">
        <v>32</v>
      </c>
      <c r="S113" s="2" t="s">
        <v>33</v>
      </c>
      <c r="T113" s="2" t="s">
        <v>246</v>
      </c>
      <c r="U113" s="10">
        <v>917</v>
      </c>
      <c r="W113" s="11" t="s">
        <v>34</v>
      </c>
      <c r="X113" s="11" t="s">
        <v>34</v>
      </c>
      <c r="Y113" s="11" t="s">
        <v>34</v>
      </c>
      <c r="Z113" s="11" t="s">
        <v>34</v>
      </c>
      <c r="AA113" s="11" t="s">
        <v>34</v>
      </c>
      <c r="AB113" s="11" t="s">
        <v>34</v>
      </c>
      <c r="AC113" s="11" t="s">
        <v>34</v>
      </c>
      <c r="AD113" s="11" t="s">
        <v>34</v>
      </c>
      <c r="AE113" s="11" t="s">
        <v>34</v>
      </c>
      <c r="AF113" s="11" t="s">
        <v>34</v>
      </c>
      <c r="AG113" s="11" t="s">
        <v>34</v>
      </c>
      <c r="AH113" s="11" t="s">
        <v>34</v>
      </c>
      <c r="AI113" s="9">
        <v>1.1871037715248591E-3</v>
      </c>
      <c r="AJ113" s="9">
        <v>6.8060531945720773E-2</v>
      </c>
      <c r="AK113" s="9">
        <v>0.14257351146412545</v>
      </c>
      <c r="AL113" s="9">
        <v>0.18962704164015648</v>
      </c>
      <c r="AM113" s="9">
        <v>0.29949771840502265</v>
      </c>
      <c r="AN113" s="9">
        <v>0.79085555616595538</v>
      </c>
      <c r="AO113" s="9">
        <v>0.96444189666527946</v>
      </c>
      <c r="AP113" s="9">
        <v>1.4823630676779003</v>
      </c>
      <c r="AQ113" s="9">
        <v>1.4950779070689604</v>
      </c>
      <c r="AR113" s="11" t="s">
        <v>34</v>
      </c>
      <c r="AS113" s="11"/>
    </row>
    <row r="114" spans="1:45" x14ac:dyDescent="0.25">
      <c r="A114" s="1">
        <f t="shared" si="7"/>
        <v>105</v>
      </c>
      <c r="B114" s="1" t="s">
        <v>247</v>
      </c>
      <c r="C114" s="6">
        <v>941</v>
      </c>
      <c r="D114" s="7" t="s">
        <v>220</v>
      </c>
      <c r="E114" s="2" t="s">
        <v>248</v>
      </c>
      <c r="G114" s="8" t="str">
        <f t="shared" si="11"/>
        <v>...</v>
      </c>
      <c r="H114" s="9">
        <f t="shared" si="12"/>
        <v>2.7182278546794732E-2</v>
      </c>
      <c r="I114" s="9">
        <f t="shared" si="13"/>
        <v>0.38910548687263863</v>
      </c>
      <c r="K114" s="2" t="s">
        <v>32</v>
      </c>
      <c r="S114" s="2" t="s">
        <v>33</v>
      </c>
      <c r="T114" s="2" t="s">
        <v>248</v>
      </c>
      <c r="U114" s="10">
        <v>941</v>
      </c>
      <c r="W114" s="11" t="s">
        <v>34</v>
      </c>
      <c r="X114" s="11" t="s">
        <v>34</v>
      </c>
      <c r="Y114" s="11" t="s">
        <v>34</v>
      </c>
      <c r="Z114" s="11" t="s">
        <v>34</v>
      </c>
      <c r="AA114" s="11" t="s">
        <v>34</v>
      </c>
      <c r="AB114" s="11" t="s">
        <v>34</v>
      </c>
      <c r="AC114" s="11" t="s">
        <v>34</v>
      </c>
      <c r="AD114" s="11" t="s">
        <v>34</v>
      </c>
      <c r="AE114" s="11" t="s">
        <v>34</v>
      </c>
      <c r="AF114" s="11" t="s">
        <v>34</v>
      </c>
      <c r="AG114" s="11" t="s">
        <v>34</v>
      </c>
      <c r="AH114" s="11" t="s">
        <v>34</v>
      </c>
      <c r="AI114" s="9">
        <v>1.0149354660416745E-2</v>
      </c>
      <c r="AJ114" s="9">
        <v>4.4215202433172715E-2</v>
      </c>
      <c r="AK114" s="9">
        <v>6.8282314444195136E-2</v>
      </c>
      <c r="AL114" s="9">
        <v>9.3931957532053537E-2</v>
      </c>
      <c r="AM114" s="9">
        <v>0.30543675939098025</v>
      </c>
      <c r="AN114" s="9">
        <v>0.32261715560365833</v>
      </c>
      <c r="AO114" s="9">
        <v>0.37863478971001763</v>
      </c>
      <c r="AP114" s="9">
        <v>0.46802857021220601</v>
      </c>
      <c r="AQ114" s="9">
        <v>0.47081015944633092</v>
      </c>
      <c r="AR114" s="11" t="s">
        <v>34</v>
      </c>
      <c r="AS114" s="11"/>
    </row>
    <row r="115" spans="1:45" x14ac:dyDescent="0.25">
      <c r="A115" s="1">
        <f t="shared" si="7"/>
        <v>106</v>
      </c>
      <c r="B115" s="1" t="s">
        <v>249</v>
      </c>
      <c r="C115" s="6">
        <v>946</v>
      </c>
      <c r="D115" s="7" t="s">
        <v>220</v>
      </c>
      <c r="E115" s="2" t="s">
        <v>250</v>
      </c>
      <c r="G115" s="8" t="str">
        <f t="shared" si="11"/>
        <v>...</v>
      </c>
      <c r="H115" s="9">
        <f t="shared" si="12"/>
        <v>2.9641964538424683E-2</v>
      </c>
      <c r="I115" s="9">
        <f t="shared" si="13"/>
        <v>0.36962488587627795</v>
      </c>
      <c r="K115" s="2" t="s">
        <v>32</v>
      </c>
      <c r="S115" s="2" t="s">
        <v>33</v>
      </c>
      <c r="T115" s="2" t="s">
        <v>250</v>
      </c>
      <c r="U115" s="10">
        <v>946</v>
      </c>
      <c r="W115" s="11" t="s">
        <v>34</v>
      </c>
      <c r="X115" s="11" t="s">
        <v>34</v>
      </c>
      <c r="Y115" s="11" t="s">
        <v>34</v>
      </c>
      <c r="Z115" s="11" t="s">
        <v>34</v>
      </c>
      <c r="AA115" s="11" t="s">
        <v>34</v>
      </c>
      <c r="AB115" s="11" t="s">
        <v>34</v>
      </c>
      <c r="AC115" s="11" t="s">
        <v>34</v>
      </c>
      <c r="AD115" s="11" t="s">
        <v>34</v>
      </c>
      <c r="AE115" s="11" t="s">
        <v>34</v>
      </c>
      <c r="AF115" s="11" t="s">
        <v>34</v>
      </c>
      <c r="AG115" s="11" t="s">
        <v>34</v>
      </c>
      <c r="AH115" s="11" t="s">
        <v>34</v>
      </c>
      <c r="AI115" s="9">
        <v>4.8880017083000544E-3</v>
      </c>
      <c r="AJ115" s="9">
        <v>5.4395927368549313E-2</v>
      </c>
      <c r="AK115" s="9">
        <v>8.6067592012820077E-2</v>
      </c>
      <c r="AL115" s="9">
        <v>0.11965699193738502</v>
      </c>
      <c r="AM115" s="9">
        <v>0.17337798948946798</v>
      </c>
      <c r="AN115" s="9">
        <v>0.38577484219489561</v>
      </c>
      <c r="AO115" s="9">
        <v>0.39760294149333369</v>
      </c>
      <c r="AP115" s="9">
        <v>0.45476512931256108</v>
      </c>
      <c r="AQ115" s="9">
        <v>0.4366035268911313</v>
      </c>
      <c r="AR115" s="11" t="s">
        <v>34</v>
      </c>
      <c r="AS115" s="11"/>
    </row>
    <row r="116" spans="1:45" x14ac:dyDescent="0.25">
      <c r="A116" s="1">
        <f t="shared" si="7"/>
        <v>107</v>
      </c>
      <c r="B116" s="1" t="s">
        <v>251</v>
      </c>
      <c r="C116" s="6">
        <v>962</v>
      </c>
      <c r="D116" s="7" t="s">
        <v>220</v>
      </c>
      <c r="E116" s="2" t="s">
        <v>252</v>
      </c>
      <c r="G116" s="8" t="str">
        <f t="shared" si="11"/>
        <v>...</v>
      </c>
      <c r="H116" s="9">
        <f t="shared" si="12"/>
        <v>0.41768988526985001</v>
      </c>
      <c r="I116" s="9">
        <f t="shared" si="13"/>
        <v>0.39619774286042603</v>
      </c>
      <c r="K116" s="2" t="s">
        <v>32</v>
      </c>
      <c r="S116" s="2" t="s">
        <v>33</v>
      </c>
      <c r="T116" s="2" t="s">
        <v>252</v>
      </c>
      <c r="U116" s="10">
        <v>962</v>
      </c>
      <c r="W116" s="11" t="s">
        <v>34</v>
      </c>
      <c r="X116" s="11" t="s">
        <v>34</v>
      </c>
      <c r="Y116" s="11" t="s">
        <v>34</v>
      </c>
      <c r="Z116" s="11" t="s">
        <v>34</v>
      </c>
      <c r="AA116" s="11" t="s">
        <v>34</v>
      </c>
      <c r="AB116" s="11" t="s">
        <v>34</v>
      </c>
      <c r="AC116" s="11" t="s">
        <v>34</v>
      </c>
      <c r="AD116" s="11" t="s">
        <v>34</v>
      </c>
      <c r="AE116" s="11" t="s">
        <v>34</v>
      </c>
      <c r="AF116" s="11" t="s">
        <v>34</v>
      </c>
      <c r="AG116" s="11" t="s">
        <v>34</v>
      </c>
      <c r="AH116" s="11" t="s">
        <v>34</v>
      </c>
      <c r="AI116" s="11" t="s">
        <v>34</v>
      </c>
      <c r="AJ116" s="9">
        <v>0.41768988526985001</v>
      </c>
      <c r="AK116" s="9">
        <v>0.33094725679054349</v>
      </c>
      <c r="AL116" s="9">
        <v>0.28856594064047225</v>
      </c>
      <c r="AM116" s="9">
        <v>0.41428803727745167</v>
      </c>
      <c r="AN116" s="9">
        <v>0.33517721667169909</v>
      </c>
      <c r="AO116" s="9">
        <v>0.41983210037711322</v>
      </c>
      <c r="AP116" s="9">
        <v>0.39606712249749287</v>
      </c>
      <c r="AQ116" s="9">
        <v>0.41562423747837335</v>
      </c>
      <c r="AR116" s="11" t="s">
        <v>34</v>
      </c>
      <c r="AS116" s="11"/>
    </row>
    <row r="117" spans="1:45" x14ac:dyDescent="0.25">
      <c r="A117" s="1">
        <f t="shared" si="7"/>
        <v>108</v>
      </c>
      <c r="B117" s="1" t="s">
        <v>253</v>
      </c>
      <c r="C117" s="6">
        <v>921</v>
      </c>
      <c r="D117" s="7" t="s">
        <v>220</v>
      </c>
      <c r="E117" s="2" t="s">
        <v>254</v>
      </c>
      <c r="G117" s="8" t="str">
        <f t="shared" si="11"/>
        <v>...</v>
      </c>
      <c r="H117" s="9">
        <f t="shared" si="12"/>
        <v>3.7918385275366541E-2</v>
      </c>
      <c r="I117" s="9">
        <f t="shared" si="13"/>
        <v>0.68097298660426842</v>
      </c>
      <c r="K117" s="2" t="s">
        <v>32</v>
      </c>
      <c r="S117" s="2" t="s">
        <v>33</v>
      </c>
      <c r="T117" s="2" t="s">
        <v>254</v>
      </c>
      <c r="U117" s="10">
        <v>921</v>
      </c>
      <c r="W117" s="11" t="s">
        <v>34</v>
      </c>
      <c r="X117" s="11" t="s">
        <v>34</v>
      </c>
      <c r="Y117" s="11" t="s">
        <v>34</v>
      </c>
      <c r="Z117" s="11" t="s">
        <v>34</v>
      </c>
      <c r="AA117" s="11" t="s">
        <v>34</v>
      </c>
      <c r="AB117" s="11" t="s">
        <v>34</v>
      </c>
      <c r="AC117" s="11" t="s">
        <v>34</v>
      </c>
      <c r="AD117" s="11" t="s">
        <v>34</v>
      </c>
      <c r="AE117" s="11" t="s">
        <v>34</v>
      </c>
      <c r="AF117" s="11" t="s">
        <v>34</v>
      </c>
      <c r="AG117" s="11" t="s">
        <v>34</v>
      </c>
      <c r="AH117" s="11" t="s">
        <v>34</v>
      </c>
      <c r="AI117" s="9">
        <v>1.3642522492742207E-2</v>
      </c>
      <c r="AJ117" s="9">
        <v>6.2194248057990877E-2</v>
      </c>
      <c r="AK117" s="9">
        <v>0.18567793960732082</v>
      </c>
      <c r="AL117" s="9">
        <v>0.22689772768479385</v>
      </c>
      <c r="AM117" s="9">
        <v>0.48433065434766204</v>
      </c>
      <c r="AN117" s="9">
        <v>0.54737399329305436</v>
      </c>
      <c r="AO117" s="9">
        <v>0.61571271764804147</v>
      </c>
      <c r="AP117" s="9">
        <v>0.84890238528285977</v>
      </c>
      <c r="AQ117" s="9">
        <v>0.90854518244972415</v>
      </c>
      <c r="AR117" s="11" t="s">
        <v>34</v>
      </c>
      <c r="AS117" s="11"/>
    </row>
    <row r="118" spans="1:45" x14ac:dyDescent="0.25">
      <c r="A118" s="1">
        <f t="shared" si="7"/>
        <v>109</v>
      </c>
      <c r="B118" s="1" t="s">
        <v>255</v>
      </c>
      <c r="C118" s="6">
        <v>964</v>
      </c>
      <c r="D118" s="7" t="s">
        <v>220</v>
      </c>
      <c r="E118" s="2" t="s">
        <v>256</v>
      </c>
      <c r="G118" s="8" t="str">
        <f t="shared" si="11"/>
        <v>...</v>
      </c>
      <c r="H118" s="9">
        <f t="shared" si="12"/>
        <v>0.68319659314214098</v>
      </c>
      <c r="I118" s="9">
        <f t="shared" si="13"/>
        <v>0.34776915570480693</v>
      </c>
      <c r="K118" s="2" t="s">
        <v>32</v>
      </c>
      <c r="S118" s="2" t="s">
        <v>33</v>
      </c>
      <c r="T118" s="2" t="s">
        <v>256</v>
      </c>
      <c r="U118" s="10">
        <v>964</v>
      </c>
      <c r="W118" s="11" t="s">
        <v>34</v>
      </c>
      <c r="X118" s="11" t="s">
        <v>34</v>
      </c>
      <c r="Y118" s="11" t="s">
        <v>34</v>
      </c>
      <c r="Z118" s="11" t="s">
        <v>34</v>
      </c>
      <c r="AA118" s="11" t="s">
        <v>34</v>
      </c>
      <c r="AB118" s="11" t="s">
        <v>34</v>
      </c>
      <c r="AC118" s="11" t="s">
        <v>34</v>
      </c>
      <c r="AD118" s="11" t="s">
        <v>34</v>
      </c>
      <c r="AE118" s="11" t="s">
        <v>34</v>
      </c>
      <c r="AF118" s="11" t="s">
        <v>34</v>
      </c>
      <c r="AG118" s="9">
        <v>0.88752953441014693</v>
      </c>
      <c r="AH118" s="9">
        <v>0.72551779889547807</v>
      </c>
      <c r="AI118" s="9">
        <v>0.5863762621735148</v>
      </c>
      <c r="AJ118" s="9">
        <v>0.53336277708942426</v>
      </c>
      <c r="AK118" s="9">
        <v>0.44129403078309543</v>
      </c>
      <c r="AL118" s="9">
        <v>0.35400163267766344</v>
      </c>
      <c r="AM118" s="9">
        <v>0.30453810279236609</v>
      </c>
      <c r="AN118" s="9">
        <v>0.28283141847574439</v>
      </c>
      <c r="AO118" s="9">
        <v>0.35286435951048201</v>
      </c>
      <c r="AP118" s="9">
        <v>0.39329408389650888</v>
      </c>
      <c r="AQ118" s="9">
        <v>0.40531781384893328</v>
      </c>
      <c r="AR118" s="11" t="s">
        <v>34</v>
      </c>
      <c r="AS118" s="11"/>
    </row>
    <row r="119" spans="1:45" x14ac:dyDescent="0.25">
      <c r="A119" s="1">
        <f t="shared" si="7"/>
        <v>110</v>
      </c>
      <c r="B119" s="1" t="s">
        <v>257</v>
      </c>
      <c r="C119" s="6">
        <v>968</v>
      </c>
      <c r="D119" s="7" t="s">
        <v>220</v>
      </c>
      <c r="E119" s="2" t="s">
        <v>258</v>
      </c>
      <c r="G119" s="8" t="str">
        <f t="shared" si="11"/>
        <v>...</v>
      </c>
      <c r="H119" s="9">
        <f t="shared" si="12"/>
        <v>8.2426691359499524E-2</v>
      </c>
      <c r="I119" s="9">
        <f t="shared" si="13"/>
        <v>0.25855190453996735</v>
      </c>
      <c r="K119" s="2" t="s">
        <v>32</v>
      </c>
      <c r="S119" s="2" t="s">
        <v>33</v>
      </c>
      <c r="T119" s="2" t="s">
        <v>258</v>
      </c>
      <c r="U119" s="10">
        <v>968</v>
      </c>
      <c r="W119" s="11" t="s">
        <v>34</v>
      </c>
      <c r="X119" s="11" t="s">
        <v>34</v>
      </c>
      <c r="Y119" s="11" t="s">
        <v>34</v>
      </c>
      <c r="Z119" s="11" t="s">
        <v>34</v>
      </c>
      <c r="AA119" s="11" t="s">
        <v>34</v>
      </c>
      <c r="AB119" s="11" t="s">
        <v>34</v>
      </c>
      <c r="AC119" s="11" t="s">
        <v>34</v>
      </c>
      <c r="AD119" s="9">
        <v>0.17402429598463032</v>
      </c>
      <c r="AE119" s="9">
        <v>7.3470332747959874E-2</v>
      </c>
      <c r="AF119" s="9">
        <v>2.6179778730121235E-2</v>
      </c>
      <c r="AG119" s="9">
        <v>2.964216452229133E-2</v>
      </c>
      <c r="AH119" s="9">
        <v>7.3848196825469364E-2</v>
      </c>
      <c r="AI119" s="9">
        <v>0.1297141256120114</v>
      </c>
      <c r="AJ119" s="9">
        <v>0.16170554971914397</v>
      </c>
      <c r="AK119" s="9">
        <v>0.1873019617380913</v>
      </c>
      <c r="AL119" s="9">
        <v>0.19252998759903453</v>
      </c>
      <c r="AM119" s="9">
        <v>0.23826935848799763</v>
      </c>
      <c r="AN119" s="9">
        <v>0.27178604113256299</v>
      </c>
      <c r="AO119" s="9">
        <v>0.23920635413946872</v>
      </c>
      <c r="AP119" s="9">
        <v>0.26246577162567153</v>
      </c>
      <c r="AQ119" s="9">
        <v>0.28103199731413597</v>
      </c>
      <c r="AR119" s="11" t="s">
        <v>34</v>
      </c>
      <c r="AS119" s="11"/>
    </row>
    <row r="120" spans="1:45" x14ac:dyDescent="0.25">
      <c r="A120" s="1">
        <f t="shared" ref="A120:A126" si="14">A119+1</f>
        <v>111</v>
      </c>
      <c r="B120" s="1" t="s">
        <v>259</v>
      </c>
      <c r="C120" s="6">
        <v>922</v>
      </c>
      <c r="D120" s="7" t="s">
        <v>220</v>
      </c>
      <c r="E120" s="2" t="s">
        <v>260</v>
      </c>
      <c r="G120" s="8" t="str">
        <f t="shared" si="11"/>
        <v>...</v>
      </c>
      <c r="H120" s="9">
        <f t="shared" si="12"/>
        <v>0.14552884524169932</v>
      </c>
      <c r="I120" s="9">
        <f t="shared" si="13"/>
        <v>0.57995161654127736</v>
      </c>
      <c r="K120" s="2" t="s">
        <v>32</v>
      </c>
      <c r="S120" s="2" t="s">
        <v>33</v>
      </c>
      <c r="T120" s="2" t="s">
        <v>260</v>
      </c>
      <c r="U120" s="10">
        <v>922</v>
      </c>
      <c r="W120" s="11" t="s">
        <v>34</v>
      </c>
      <c r="X120" s="11" t="s">
        <v>34</v>
      </c>
      <c r="Y120" s="11" t="s">
        <v>34</v>
      </c>
      <c r="Z120" s="11" t="s">
        <v>34</v>
      </c>
      <c r="AA120" s="11" t="s">
        <v>34</v>
      </c>
      <c r="AB120" s="11" t="s">
        <v>34</v>
      </c>
      <c r="AC120" s="11" t="s">
        <v>34</v>
      </c>
      <c r="AD120" s="9">
        <v>8.1555329597953558E-2</v>
      </c>
      <c r="AE120" s="9">
        <v>7.5777060085945577E-2</v>
      </c>
      <c r="AF120" s="9">
        <v>8.9863897501417669E-2</v>
      </c>
      <c r="AG120" s="9">
        <v>0.10267967658950999</v>
      </c>
      <c r="AH120" s="9">
        <v>0.12536045875908117</v>
      </c>
      <c r="AI120" s="9">
        <v>0.18660515234469871</v>
      </c>
      <c r="AJ120" s="9">
        <v>0.29288682616954276</v>
      </c>
      <c r="AK120" s="9">
        <v>0.3810175223859395</v>
      </c>
      <c r="AL120" s="9">
        <v>0.3667734749826958</v>
      </c>
      <c r="AM120" s="9">
        <v>0.30822344551003783</v>
      </c>
      <c r="AN120" s="9">
        <v>0.30495799187302958</v>
      </c>
      <c r="AO120" s="9">
        <v>0.65689777352546508</v>
      </c>
      <c r="AP120" s="9">
        <v>0.96162716118413982</v>
      </c>
      <c r="AQ120" s="9">
        <v>0.6680517106137146</v>
      </c>
      <c r="AR120" s="11" t="s">
        <v>34</v>
      </c>
      <c r="AS120" s="11"/>
    </row>
    <row r="121" spans="1:45" x14ac:dyDescent="0.25">
      <c r="A121" s="1">
        <f t="shared" si="14"/>
        <v>112</v>
      </c>
      <c r="B121" s="1" t="s">
        <v>261</v>
      </c>
      <c r="C121" s="6">
        <v>936</v>
      </c>
      <c r="D121" s="7" t="s">
        <v>220</v>
      </c>
      <c r="E121" s="2" t="s">
        <v>262</v>
      </c>
      <c r="G121" s="9">
        <f t="shared" si="11"/>
        <v>8.2267909730484604E-2</v>
      </c>
      <c r="H121" s="26" t="s">
        <v>234</v>
      </c>
      <c r="I121" s="9">
        <f t="shared" si="13"/>
        <v>0.44084849567490325</v>
      </c>
      <c r="K121" s="2" t="s">
        <v>32</v>
      </c>
      <c r="L121" s="2" t="s">
        <v>32</v>
      </c>
      <c r="S121" s="2" t="s">
        <v>33</v>
      </c>
      <c r="T121" s="2" t="s">
        <v>262</v>
      </c>
      <c r="U121" s="10">
        <v>936</v>
      </c>
      <c r="W121" s="11" t="s">
        <v>34</v>
      </c>
      <c r="X121" s="11" t="s">
        <v>34</v>
      </c>
      <c r="Y121" s="11" t="s">
        <v>34</v>
      </c>
      <c r="Z121" s="11" t="s">
        <v>34</v>
      </c>
      <c r="AA121" s="11" t="s">
        <v>34</v>
      </c>
      <c r="AB121" s="9">
        <v>8.2267909730484604E-2</v>
      </c>
      <c r="AC121" s="9">
        <v>7.6724064306771686E-2</v>
      </c>
      <c r="AD121" s="9">
        <v>8.0761901480151305E-2</v>
      </c>
      <c r="AE121" s="9">
        <v>9.6785838073310398E-2</v>
      </c>
      <c r="AF121" s="9">
        <v>0.10348078512784974</v>
      </c>
      <c r="AG121" s="9">
        <v>0.12958993014974257</v>
      </c>
      <c r="AH121" s="9">
        <v>0.24558107256034428</v>
      </c>
      <c r="AI121" s="9">
        <v>0.23424215978030744</v>
      </c>
      <c r="AJ121" s="9">
        <v>0.26811838949159422</v>
      </c>
      <c r="AK121" s="9">
        <v>0.3297344951867206</v>
      </c>
      <c r="AL121" s="9">
        <v>0.31277872179825567</v>
      </c>
      <c r="AM121" s="9">
        <v>0.30703950079173081</v>
      </c>
      <c r="AN121" s="9">
        <v>0.43252585130949417</v>
      </c>
      <c r="AO121" s="9">
        <v>0.45089593098595543</v>
      </c>
      <c r="AP121" s="9">
        <v>0.50959015532058027</v>
      </c>
      <c r="AQ121" s="9">
        <v>0.50419103996675585</v>
      </c>
      <c r="AR121" s="11" t="s">
        <v>34</v>
      </c>
      <c r="AS121" s="11"/>
    </row>
    <row r="122" spans="1:45" x14ac:dyDescent="0.25">
      <c r="A122" s="1">
        <f t="shared" si="14"/>
        <v>113</v>
      </c>
      <c r="B122" s="1" t="s">
        <v>263</v>
      </c>
      <c r="C122" s="6">
        <v>961</v>
      </c>
      <c r="D122" s="7" t="s">
        <v>220</v>
      </c>
      <c r="E122" s="2" t="e">
        <v>#N/A</v>
      </c>
      <c r="G122" s="8" t="str">
        <f t="shared" si="11"/>
        <v>...</v>
      </c>
      <c r="H122" s="19">
        <v>0</v>
      </c>
      <c r="I122" s="19">
        <v>0</v>
      </c>
      <c r="K122" s="2" t="s">
        <v>32</v>
      </c>
      <c r="S122" s="2" t="s">
        <v>33</v>
      </c>
      <c r="U122" s="23">
        <v>961</v>
      </c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8"/>
      <c r="AK122" s="8"/>
      <c r="AL122" s="8"/>
      <c r="AM122" s="8"/>
      <c r="AN122" s="8"/>
      <c r="AO122" s="8"/>
      <c r="AP122" s="8"/>
      <c r="AQ122" s="8"/>
      <c r="AR122" s="24"/>
      <c r="AS122" s="24"/>
    </row>
    <row r="123" spans="1:45" x14ac:dyDescent="0.25">
      <c r="A123" s="1">
        <f t="shared" si="14"/>
        <v>114</v>
      </c>
      <c r="B123" s="1" t="s">
        <v>264</v>
      </c>
      <c r="C123" s="6">
        <v>923</v>
      </c>
      <c r="D123" s="7" t="s">
        <v>220</v>
      </c>
      <c r="E123" s="2" t="s">
        <v>265</v>
      </c>
      <c r="G123" s="8" t="str">
        <f t="shared" si="11"/>
        <v>...</v>
      </c>
      <c r="H123" s="9">
        <f t="shared" si="12"/>
        <v>6.5830145627799375E-2</v>
      </c>
      <c r="I123" s="9">
        <f t="shared" si="13"/>
        <v>1.0494191360629399</v>
      </c>
      <c r="K123" s="2" t="s">
        <v>32</v>
      </c>
      <c r="S123" s="2" t="s">
        <v>33</v>
      </c>
      <c r="T123" s="2" t="s">
        <v>265</v>
      </c>
      <c r="U123" s="10">
        <v>923</v>
      </c>
      <c r="W123" s="11" t="s">
        <v>34</v>
      </c>
      <c r="X123" s="11" t="s">
        <v>34</v>
      </c>
      <c r="Y123" s="11" t="s">
        <v>34</v>
      </c>
      <c r="Z123" s="11" t="s">
        <v>34</v>
      </c>
      <c r="AA123" s="11" t="s">
        <v>34</v>
      </c>
      <c r="AB123" s="11" t="s">
        <v>34</v>
      </c>
      <c r="AC123" s="11" t="s">
        <v>34</v>
      </c>
      <c r="AD123" s="11" t="s">
        <v>34</v>
      </c>
      <c r="AE123" s="11" t="s">
        <v>34</v>
      </c>
      <c r="AF123" s="11" t="s">
        <v>34</v>
      </c>
      <c r="AG123" s="11" t="s">
        <v>34</v>
      </c>
      <c r="AH123" s="11" t="s">
        <v>34</v>
      </c>
      <c r="AI123" s="9">
        <v>3.709694694910792E-3</v>
      </c>
      <c r="AJ123" s="9">
        <v>0.12795059656068797</v>
      </c>
      <c r="AK123" s="9">
        <v>0.20567061156511296</v>
      </c>
      <c r="AL123" s="9">
        <v>0.28177063528747437</v>
      </c>
      <c r="AM123" s="9">
        <v>0.70652621558552631</v>
      </c>
      <c r="AN123" s="9">
        <v>1.1948557790001932</v>
      </c>
      <c r="AO123" s="9">
        <v>0.9938832587764197</v>
      </c>
      <c r="AP123" s="9">
        <v>1.101957849859394</v>
      </c>
      <c r="AQ123" s="9">
        <v>1.249872577093166</v>
      </c>
      <c r="AR123" s="11" t="s">
        <v>34</v>
      </c>
      <c r="AS123" s="11"/>
    </row>
    <row r="124" spans="1:45" x14ac:dyDescent="0.25">
      <c r="A124" s="1">
        <f t="shared" si="14"/>
        <v>115</v>
      </c>
      <c r="B124" s="1" t="s">
        <v>266</v>
      </c>
      <c r="C124" s="6">
        <v>925</v>
      </c>
      <c r="D124" s="7" t="s">
        <v>220</v>
      </c>
      <c r="E124" s="2" t="s">
        <v>267</v>
      </c>
      <c r="G124" s="8" t="str">
        <f t="shared" si="11"/>
        <v>...</v>
      </c>
      <c r="H124" s="9">
        <f t="shared" si="12"/>
        <v>5.8546918819530357E-2</v>
      </c>
      <c r="I124" s="9">
        <f t="shared" si="13"/>
        <v>0.57801743074205281</v>
      </c>
      <c r="K124" s="2" t="s">
        <v>32</v>
      </c>
      <c r="S124" s="2" t="s">
        <v>33</v>
      </c>
      <c r="T124" s="2" t="s">
        <v>267</v>
      </c>
      <c r="U124" s="10">
        <v>925</v>
      </c>
      <c r="W124" s="11" t="s">
        <v>34</v>
      </c>
      <c r="X124" s="11" t="s">
        <v>34</v>
      </c>
      <c r="Y124" s="11" t="s">
        <v>34</v>
      </c>
      <c r="Z124" s="11" t="s">
        <v>34</v>
      </c>
      <c r="AA124" s="11" t="s">
        <v>34</v>
      </c>
      <c r="AB124" s="11" t="s">
        <v>34</v>
      </c>
      <c r="AC124" s="11" t="s">
        <v>34</v>
      </c>
      <c r="AD124" s="11" t="s">
        <v>34</v>
      </c>
      <c r="AE124" s="11" t="s">
        <v>34</v>
      </c>
      <c r="AF124" s="11" t="s">
        <v>34</v>
      </c>
      <c r="AG124" s="11" t="s">
        <v>34</v>
      </c>
      <c r="AH124" s="11" t="s">
        <v>34</v>
      </c>
      <c r="AI124" s="11" t="s">
        <v>34</v>
      </c>
      <c r="AJ124" s="9">
        <v>5.8546918819530357E-2</v>
      </c>
      <c r="AK124" s="9">
        <v>9.2076831937062883E-2</v>
      </c>
      <c r="AL124" s="9">
        <v>6.8258879837391068E-2</v>
      </c>
      <c r="AM124" s="9">
        <v>0.31335796978065888</v>
      </c>
      <c r="AN124" s="9">
        <v>0.64031421045451831</v>
      </c>
      <c r="AO124" s="9">
        <v>0.78038011199098112</v>
      </c>
      <c r="AP124" s="11" t="s">
        <v>34</v>
      </c>
      <c r="AQ124" s="11" t="s">
        <v>34</v>
      </c>
      <c r="AR124" s="11" t="s">
        <v>34</v>
      </c>
      <c r="AS124" s="11"/>
    </row>
    <row r="125" spans="1:45" x14ac:dyDescent="0.25">
      <c r="A125" s="1">
        <f t="shared" si="14"/>
        <v>116</v>
      </c>
      <c r="B125" s="1" t="s">
        <v>268</v>
      </c>
      <c r="C125" s="6">
        <v>926</v>
      </c>
      <c r="D125" s="7" t="s">
        <v>220</v>
      </c>
      <c r="E125" s="2" t="s">
        <v>269</v>
      </c>
      <c r="G125" s="8" t="str">
        <f t="shared" si="11"/>
        <v>...</v>
      </c>
      <c r="H125" s="9">
        <f t="shared" si="12"/>
        <v>3.0719745158331212E-2</v>
      </c>
      <c r="I125" s="9">
        <f t="shared" si="13"/>
        <v>0.32170981663201348</v>
      </c>
      <c r="K125" s="2" t="s">
        <v>32</v>
      </c>
      <c r="S125" s="2" t="s">
        <v>33</v>
      </c>
      <c r="T125" s="2" t="s">
        <v>269</v>
      </c>
      <c r="U125" s="10">
        <v>926</v>
      </c>
      <c r="W125" s="11" t="s">
        <v>34</v>
      </c>
      <c r="X125" s="11" t="s">
        <v>34</v>
      </c>
      <c r="Y125" s="11" t="s">
        <v>34</v>
      </c>
      <c r="Z125" s="11" t="s">
        <v>34</v>
      </c>
      <c r="AA125" s="11" t="s">
        <v>34</v>
      </c>
      <c r="AB125" s="11" t="s">
        <v>34</v>
      </c>
      <c r="AC125" s="11" t="s">
        <v>34</v>
      </c>
      <c r="AD125" s="11" t="s">
        <v>34</v>
      </c>
      <c r="AE125" s="11" t="s">
        <v>34</v>
      </c>
      <c r="AF125" s="11" t="s">
        <v>34</v>
      </c>
      <c r="AG125" s="11" t="s">
        <v>34</v>
      </c>
      <c r="AH125" s="11" t="s">
        <v>34</v>
      </c>
      <c r="AI125" s="9">
        <v>6.0239013775266886E-3</v>
      </c>
      <c r="AJ125" s="9">
        <v>5.5415588939135736E-2</v>
      </c>
      <c r="AK125" s="9">
        <v>0.10815720921904343</v>
      </c>
      <c r="AL125" s="9">
        <v>0.1745302092538473</v>
      </c>
      <c r="AM125" s="9">
        <v>0.21684504146584349</v>
      </c>
      <c r="AN125" s="9">
        <v>0.22488622650946116</v>
      </c>
      <c r="AO125" s="9">
        <v>0.31850275930654631</v>
      </c>
      <c r="AP125" s="9">
        <v>0.45393536427713194</v>
      </c>
      <c r="AQ125" s="9">
        <v>0.39437969160108471</v>
      </c>
      <c r="AR125" s="11" t="s">
        <v>34</v>
      </c>
      <c r="AS125" s="11"/>
    </row>
    <row r="126" spans="1:45" x14ac:dyDescent="0.25">
      <c r="A126" s="1">
        <f t="shared" si="14"/>
        <v>117</v>
      </c>
      <c r="B126" s="1" t="s">
        <v>270</v>
      </c>
      <c r="C126" s="6">
        <v>927</v>
      </c>
      <c r="D126" s="7" t="s">
        <v>220</v>
      </c>
      <c r="E126" s="2" t="s">
        <v>271</v>
      </c>
      <c r="G126" s="8" t="str">
        <f t="shared" si="11"/>
        <v>...</v>
      </c>
      <c r="H126" s="9">
        <f t="shared" si="12"/>
        <v>0.10207059703004499</v>
      </c>
      <c r="I126" s="9">
        <f t="shared" si="13"/>
        <v>0.23302403848692332</v>
      </c>
      <c r="K126" s="2" t="s">
        <v>32</v>
      </c>
      <c r="S126" s="2" t="s">
        <v>33</v>
      </c>
      <c r="T126" s="2" t="s">
        <v>271</v>
      </c>
      <c r="U126" s="10">
        <v>927</v>
      </c>
      <c r="W126" s="11" t="s">
        <v>34</v>
      </c>
      <c r="X126" s="11" t="s">
        <v>34</v>
      </c>
      <c r="Y126" s="11" t="s">
        <v>34</v>
      </c>
      <c r="Z126" s="11" t="s">
        <v>34</v>
      </c>
      <c r="AA126" s="11" t="s">
        <v>34</v>
      </c>
      <c r="AB126" s="11" t="s">
        <v>34</v>
      </c>
      <c r="AC126" s="11" t="s">
        <v>34</v>
      </c>
      <c r="AD126" s="11" t="s">
        <v>34</v>
      </c>
      <c r="AE126" s="11" t="s">
        <v>34</v>
      </c>
      <c r="AF126" s="11" t="s">
        <v>34</v>
      </c>
      <c r="AG126" s="11" t="s">
        <v>34</v>
      </c>
      <c r="AH126" s="11" t="s">
        <v>34</v>
      </c>
      <c r="AI126" s="9">
        <v>1.6676728157664033E-2</v>
      </c>
      <c r="AJ126" s="9">
        <v>0.18746446590242596</v>
      </c>
      <c r="AK126" s="9">
        <v>0.1907359573359492</v>
      </c>
      <c r="AL126" s="9">
        <v>0.17575066385421198</v>
      </c>
      <c r="AM126" s="9">
        <v>0.17120485013502923</v>
      </c>
      <c r="AN126" s="9">
        <v>0.18797801024503982</v>
      </c>
      <c r="AO126" s="9">
        <v>0.21461538996555724</v>
      </c>
      <c r="AP126" s="9">
        <v>0.27491252406989419</v>
      </c>
      <c r="AQ126" s="9">
        <v>0.31640941801909628</v>
      </c>
      <c r="AR126" s="11" t="s">
        <v>34</v>
      </c>
      <c r="AS126" s="11"/>
    </row>
    <row r="127" spans="1:45" x14ac:dyDescent="0.25">
      <c r="A127" s="12"/>
      <c r="B127" s="13"/>
      <c r="C127" s="14">
        <f>COUNTIF(C101:C126,"&gt;0")</f>
        <v>26</v>
      </c>
      <c r="D127" s="15"/>
      <c r="E127" s="13"/>
      <c r="F127" s="13"/>
      <c r="G127" s="16"/>
      <c r="H127" s="16"/>
      <c r="I127" s="16"/>
      <c r="J127" s="13"/>
      <c r="K127" s="14">
        <f>COUNTIF(K101:K126,"X")</f>
        <v>26</v>
      </c>
      <c r="L127" s="14">
        <f>COUNTIF(L101:L126,"X")</f>
        <v>4</v>
      </c>
      <c r="M127" s="14">
        <f>COUNTIF(M101:M126,"X")</f>
        <v>0</v>
      </c>
      <c r="N127" s="13"/>
      <c r="O127" s="13"/>
      <c r="P127" s="13"/>
      <c r="Q127" s="13"/>
      <c r="R127" s="13"/>
      <c r="S127" s="13"/>
      <c r="T127" s="13"/>
      <c r="U127" s="14"/>
      <c r="V127" s="13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7"/>
      <c r="AS127" s="11"/>
    </row>
    <row r="128" spans="1:45" x14ac:dyDescent="0.25">
      <c r="A128" s="12"/>
      <c r="B128" s="13" t="s">
        <v>272</v>
      </c>
      <c r="C128" s="14"/>
      <c r="D128" s="15"/>
      <c r="E128" s="13"/>
      <c r="F128" s="13"/>
      <c r="G128" s="18">
        <f>AVERAGE(G78:G126)</f>
        <v>0.32627586067193687</v>
      </c>
      <c r="H128" s="18">
        <f>AVERAGE(H78:H126)</f>
        <v>0.36701871897519933</v>
      </c>
      <c r="I128" s="18">
        <f>AVERAGE(I78:I126)</f>
        <v>0.49701423906852488</v>
      </c>
      <c r="J128" s="13"/>
      <c r="K128" s="13">
        <f>$C127-K127</f>
        <v>0</v>
      </c>
      <c r="L128" s="13">
        <f>$C127-L127</f>
        <v>22</v>
      </c>
      <c r="M128" s="13">
        <f>$C127-M127</f>
        <v>26</v>
      </c>
      <c r="N128" s="13"/>
      <c r="O128" s="13"/>
      <c r="P128" s="13"/>
      <c r="Q128" s="13"/>
      <c r="R128" s="13"/>
      <c r="S128" s="13"/>
      <c r="T128" s="13"/>
      <c r="U128" s="14"/>
      <c r="V128" s="13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7"/>
      <c r="AS128" s="11"/>
    </row>
    <row r="129" spans="1:45" x14ac:dyDescent="0.25">
      <c r="A129" s="1">
        <f>A126+1</f>
        <v>118</v>
      </c>
      <c r="B129" s="1" t="s">
        <v>273</v>
      </c>
      <c r="C129" s="6">
        <v>339</v>
      </c>
      <c r="D129" s="7" t="s">
        <v>274</v>
      </c>
      <c r="E129" s="2" t="s">
        <v>275</v>
      </c>
      <c r="G129" s="9">
        <f t="shared" ref="G129:G157" si="15">IF(ISERROR(AVERAGE(W129:AB129)),"...",AVERAGE(W129:AB129))</f>
        <v>0.44535058886265605</v>
      </c>
      <c r="H129" s="9">
        <f t="shared" ref="H129:H157" si="16">IF(ISERROR(AVERAGE(AE129:AJ129)),"...",AVERAGE(AE129:AJ129))</f>
        <v>0.41072541957104119</v>
      </c>
      <c r="I129" s="9">
        <f t="shared" ref="I129:I157" si="17">IF(ISERROR(AVERAGE(AM129:AR129)),"...",AVERAGE(AM129:AR129))</f>
        <v>0.57190044953998886</v>
      </c>
      <c r="S129" s="2" t="s">
        <v>33</v>
      </c>
      <c r="T129" s="2" t="s">
        <v>275</v>
      </c>
      <c r="U129" s="10">
        <v>339</v>
      </c>
      <c r="W129" s="11">
        <v>0.32676348547717843</v>
      </c>
      <c r="X129" s="11">
        <v>0.31518324607329845</v>
      </c>
      <c r="Y129" s="11">
        <v>0.39977057642672786</v>
      </c>
      <c r="Z129" s="11">
        <v>0.54822888283378746</v>
      </c>
      <c r="AA129" s="11">
        <v>0.48958333333333331</v>
      </c>
      <c r="AB129" s="11">
        <v>0.59257400903161062</v>
      </c>
      <c r="AC129" s="11">
        <v>0.5449664429530201</v>
      </c>
      <c r="AD129" s="11">
        <v>0.50918540785662103</v>
      </c>
      <c r="AE129" s="11">
        <v>0.45751633986928103</v>
      </c>
      <c r="AF129" s="11">
        <v>0.41323258694345183</v>
      </c>
      <c r="AG129" s="9">
        <v>0.38833482189965196</v>
      </c>
      <c r="AH129" s="9">
        <v>0.4061868090398309</v>
      </c>
      <c r="AI129" s="9">
        <v>0.40089850553936485</v>
      </c>
      <c r="AJ129" s="9">
        <v>0.39818345413466627</v>
      </c>
      <c r="AK129" s="9">
        <v>0.378102891368297</v>
      </c>
      <c r="AL129" s="9">
        <v>0.44730781272593251</v>
      </c>
      <c r="AM129" s="9">
        <v>0.4639852750490206</v>
      </c>
      <c r="AN129" s="9">
        <v>0.71981452588208028</v>
      </c>
      <c r="AO129" s="9">
        <v>0.52144452573246025</v>
      </c>
      <c r="AP129" s="9">
        <v>0.50392555975574294</v>
      </c>
      <c r="AQ129" s="9">
        <v>0.65033236128064065</v>
      </c>
      <c r="AR129" s="11" t="s">
        <v>34</v>
      </c>
      <c r="AS129" s="11"/>
    </row>
    <row r="130" spans="1:45" x14ac:dyDescent="0.25">
      <c r="A130" s="1">
        <f t="shared" ref="A130:A145" si="18">A129+1</f>
        <v>119</v>
      </c>
      <c r="B130" s="1" t="s">
        <v>276</v>
      </c>
      <c r="C130" s="6">
        <v>238</v>
      </c>
      <c r="D130" s="7" t="s">
        <v>274</v>
      </c>
      <c r="E130" s="2" t="s">
        <v>277</v>
      </c>
      <c r="G130" s="9">
        <f t="shared" si="15"/>
        <v>1.2585669213788997</v>
      </c>
      <c r="H130" s="9">
        <f t="shared" si="16"/>
        <v>0.69185388485613242</v>
      </c>
      <c r="I130" s="9">
        <f t="shared" si="17"/>
        <v>0.29485901414218524</v>
      </c>
      <c r="S130" s="2" t="s">
        <v>33</v>
      </c>
      <c r="T130" s="2" t="s">
        <v>277</v>
      </c>
      <c r="U130" s="10">
        <v>238</v>
      </c>
      <c r="W130" s="11">
        <v>0.59455984069844192</v>
      </c>
      <c r="X130" s="11">
        <v>1.4125272540092813</v>
      </c>
      <c r="Y130" s="11">
        <v>1.6547847532225128</v>
      </c>
      <c r="Z130" s="11">
        <v>1.4888482017000653</v>
      </c>
      <c r="AA130" s="11">
        <v>1.19080939853845</v>
      </c>
      <c r="AB130" s="11">
        <v>1.209872080104647</v>
      </c>
      <c r="AC130" s="11">
        <v>1.1040548902331826</v>
      </c>
      <c r="AD130" s="11">
        <v>1.114601994943291</v>
      </c>
      <c r="AE130" s="11">
        <v>1.0590423382324983</v>
      </c>
      <c r="AF130" s="11">
        <v>0.94643962969247297</v>
      </c>
      <c r="AG130" s="11">
        <v>0.68783490212931719</v>
      </c>
      <c r="AH130" s="11">
        <v>0.57625784208182773</v>
      </c>
      <c r="AI130" s="11">
        <v>0.47055153194812355</v>
      </c>
      <c r="AJ130" s="9">
        <v>0.41099706505255451</v>
      </c>
      <c r="AK130" s="9">
        <v>0.37529761571174991</v>
      </c>
      <c r="AL130" s="9">
        <v>0.33085432312953483</v>
      </c>
      <c r="AM130" s="9">
        <v>0.29941402966917485</v>
      </c>
      <c r="AN130" s="9">
        <v>0.27629813474713599</v>
      </c>
      <c r="AO130" s="9">
        <v>0.28943145775814055</v>
      </c>
      <c r="AP130" s="9">
        <v>0.30378481283966485</v>
      </c>
      <c r="AQ130" s="9">
        <v>0.30536663569681022</v>
      </c>
      <c r="AR130" s="11" t="s">
        <v>34</v>
      </c>
      <c r="AS130" s="11"/>
    </row>
    <row r="131" spans="1:45" x14ac:dyDescent="0.25">
      <c r="A131" s="1">
        <f t="shared" si="18"/>
        <v>120</v>
      </c>
      <c r="B131" s="1" t="s">
        <v>278</v>
      </c>
      <c r="C131" s="6">
        <v>253</v>
      </c>
      <c r="D131" s="7" t="s">
        <v>274</v>
      </c>
      <c r="E131" s="2" t="s">
        <v>279</v>
      </c>
      <c r="G131" s="9">
        <f t="shared" si="15"/>
        <v>0.42963733593107883</v>
      </c>
      <c r="H131" s="9">
        <f t="shared" si="16"/>
        <v>0.42186056726771048</v>
      </c>
      <c r="I131" s="9">
        <f t="shared" si="17"/>
        <v>0.29657569430500058</v>
      </c>
      <c r="S131" s="2" t="s">
        <v>33</v>
      </c>
      <c r="T131" s="2" t="s">
        <v>279</v>
      </c>
      <c r="U131" s="10">
        <v>253</v>
      </c>
      <c r="W131" s="11">
        <v>0.26104822283625179</v>
      </c>
      <c r="X131" s="11">
        <v>0.33860720264241823</v>
      </c>
      <c r="Y131" s="11">
        <v>0.43981705365853657</v>
      </c>
      <c r="Z131" s="11">
        <v>0.51687998745344332</v>
      </c>
      <c r="AA131" s="11">
        <v>0.5190357419406243</v>
      </c>
      <c r="AB131" s="11">
        <v>0.50243580705519864</v>
      </c>
      <c r="AC131" s="11">
        <v>0.50955294451210076</v>
      </c>
      <c r="AD131" s="11">
        <v>0.51774996143561891</v>
      </c>
      <c r="AE131" s="11">
        <v>0.49099585747728874</v>
      </c>
      <c r="AF131" s="11">
        <v>0.4898248177608962</v>
      </c>
      <c r="AG131" s="11">
        <v>0.454583361541607</v>
      </c>
      <c r="AH131" s="11">
        <v>0.4188876698190202</v>
      </c>
      <c r="AI131" s="11">
        <v>0.38332681752808273</v>
      </c>
      <c r="AJ131" s="9">
        <v>0.2935448794793678</v>
      </c>
      <c r="AK131" s="9">
        <v>0.27644377623916633</v>
      </c>
      <c r="AL131" s="9">
        <v>0.27748037718657942</v>
      </c>
      <c r="AM131" s="9">
        <v>0.28370076655495446</v>
      </c>
      <c r="AN131" s="9">
        <v>0.29197591658914446</v>
      </c>
      <c r="AO131" s="9">
        <v>0.28471653265448499</v>
      </c>
      <c r="AP131" s="9">
        <v>0.31216952306210105</v>
      </c>
      <c r="AQ131" s="9">
        <v>0.31031573266431806</v>
      </c>
      <c r="AR131" s="11" t="s">
        <v>34</v>
      </c>
      <c r="AS131" s="11"/>
    </row>
    <row r="132" spans="1:45" x14ac:dyDescent="0.25">
      <c r="A132" s="1">
        <f t="shared" si="18"/>
        <v>121</v>
      </c>
      <c r="B132" s="1" t="s">
        <v>280</v>
      </c>
      <c r="C132" s="6">
        <v>258</v>
      </c>
      <c r="D132" s="7" t="s">
        <v>274</v>
      </c>
      <c r="E132" s="2" t="s">
        <v>281</v>
      </c>
      <c r="G132" s="9">
        <f t="shared" si="15"/>
        <v>0.20374230307230837</v>
      </c>
      <c r="H132" s="9">
        <f t="shared" si="16"/>
        <v>0.33139126255723106</v>
      </c>
      <c r="I132" s="9">
        <f t="shared" si="17"/>
        <v>0.24431856650901232</v>
      </c>
      <c r="S132" s="2" t="s">
        <v>33</v>
      </c>
      <c r="T132" s="2" t="s">
        <v>281</v>
      </c>
      <c r="U132" s="10">
        <v>258</v>
      </c>
      <c r="W132" s="11">
        <v>0.15061848884932513</v>
      </c>
      <c r="X132" s="11">
        <v>0.15000880220601909</v>
      </c>
      <c r="Y132" s="11">
        <v>0.1808069187933295</v>
      </c>
      <c r="Z132" s="11">
        <v>0.20407067227933517</v>
      </c>
      <c r="AA132" s="11">
        <v>0.25662838568778967</v>
      </c>
      <c r="AB132" s="11">
        <v>0.28032055061805161</v>
      </c>
      <c r="AC132" s="11">
        <v>0.40127653200839936</v>
      </c>
      <c r="AD132" s="11">
        <v>0.40704580604011609</v>
      </c>
      <c r="AE132" s="11">
        <v>0.34504822560499088</v>
      </c>
      <c r="AF132" s="11">
        <v>0.32202607621081786</v>
      </c>
      <c r="AG132" s="11">
        <v>0.41104457442062409</v>
      </c>
      <c r="AH132" s="11">
        <v>0.33241904915840459</v>
      </c>
      <c r="AI132" s="9">
        <v>0.29532484675898713</v>
      </c>
      <c r="AJ132" s="9">
        <v>0.28248480318956198</v>
      </c>
      <c r="AK132" s="9">
        <v>0.26714982240517776</v>
      </c>
      <c r="AL132" s="9">
        <v>0.25238092275413787</v>
      </c>
      <c r="AM132" s="9">
        <v>0.2438925709536971</v>
      </c>
      <c r="AN132" s="9">
        <v>0.23573355185980008</v>
      </c>
      <c r="AO132" s="9">
        <v>0.23800562499699005</v>
      </c>
      <c r="AP132" s="9">
        <v>0.25735641548416299</v>
      </c>
      <c r="AQ132" s="9">
        <v>0.24660466925041136</v>
      </c>
      <c r="AR132" s="11" t="s">
        <v>34</v>
      </c>
      <c r="AS132" s="11"/>
    </row>
    <row r="133" spans="1:45" x14ac:dyDescent="0.25">
      <c r="A133" s="1">
        <f t="shared" si="18"/>
        <v>122</v>
      </c>
      <c r="B133" s="1" t="s">
        <v>282</v>
      </c>
      <c r="C133" s="6">
        <v>268</v>
      </c>
      <c r="D133" s="7" t="s">
        <v>274</v>
      </c>
      <c r="E133" s="2" t="s">
        <v>283</v>
      </c>
      <c r="G133" s="9">
        <f t="shared" si="15"/>
        <v>0.69226184573928284</v>
      </c>
      <c r="H133" s="9">
        <f t="shared" si="16"/>
        <v>1.1399948372026441</v>
      </c>
      <c r="I133" s="9">
        <f t="shared" si="17"/>
        <v>1.0593952329679484</v>
      </c>
      <c r="S133" s="2" t="s">
        <v>33</v>
      </c>
      <c r="T133" s="2" t="s">
        <v>283</v>
      </c>
      <c r="U133" s="10">
        <v>268</v>
      </c>
      <c r="W133" s="11">
        <v>0.60634135779408005</v>
      </c>
      <c r="X133" s="11">
        <v>0.63504658198993713</v>
      </c>
      <c r="Y133" s="11">
        <v>0.68011804517611407</v>
      </c>
      <c r="Z133" s="11">
        <v>0.7246677756801575</v>
      </c>
      <c r="AA133" s="11">
        <v>0.72218013972181005</v>
      </c>
      <c r="AB133" s="11">
        <v>0.7852171740735977</v>
      </c>
      <c r="AC133" s="11">
        <v>0.82131122737173834</v>
      </c>
      <c r="AD133" s="11">
        <v>0.84230941811133586</v>
      </c>
      <c r="AE133" s="11">
        <v>0.87746350159265041</v>
      </c>
      <c r="AF133" s="11">
        <v>0.99656781837939101</v>
      </c>
      <c r="AG133" s="11">
        <v>1.305468507311573</v>
      </c>
      <c r="AH133" s="11">
        <v>1.1818922288795557</v>
      </c>
      <c r="AI133" s="9">
        <v>1.1989617304891369</v>
      </c>
      <c r="AJ133" s="9">
        <v>1.2796152365635567</v>
      </c>
      <c r="AK133" s="9">
        <v>1.4502120436491432</v>
      </c>
      <c r="AL133" s="9">
        <v>1.2956985216205867</v>
      </c>
      <c r="AM133" s="9">
        <v>1.2336213111875334</v>
      </c>
      <c r="AN133" s="9">
        <v>1.0762338776441209</v>
      </c>
      <c r="AO133" s="9">
        <v>1.0100014842905825</v>
      </c>
      <c r="AP133" s="9">
        <v>1.0301342705954311</v>
      </c>
      <c r="AQ133" s="9">
        <v>0.94698522112207428</v>
      </c>
      <c r="AR133" s="11" t="s">
        <v>34</v>
      </c>
      <c r="AS133" s="11"/>
    </row>
    <row r="134" spans="1:45" x14ac:dyDescent="0.25">
      <c r="A134" s="1">
        <f t="shared" si="18"/>
        <v>123</v>
      </c>
      <c r="B134" s="1" t="s">
        <v>284</v>
      </c>
      <c r="C134" s="6">
        <v>278</v>
      </c>
      <c r="D134" s="7" t="s">
        <v>274</v>
      </c>
      <c r="E134" s="2" t="s">
        <v>285</v>
      </c>
      <c r="G134" s="9">
        <f t="shared" si="15"/>
        <v>1.4942724470969104</v>
      </c>
      <c r="H134" s="9">
        <f t="shared" si="16"/>
        <v>8.8969201901733577</v>
      </c>
      <c r="I134" s="9">
        <f t="shared" si="17"/>
        <v>3.5760252781370809</v>
      </c>
      <c r="S134" s="2" t="s">
        <v>33</v>
      </c>
      <c r="T134" s="2" t="s">
        <v>285</v>
      </c>
      <c r="U134" s="10">
        <v>278</v>
      </c>
      <c r="W134" s="11">
        <v>1.0861119995435446</v>
      </c>
      <c r="X134" s="11">
        <v>1.0768070623900616</v>
      </c>
      <c r="Y134" s="11">
        <v>1.2789839768964018</v>
      </c>
      <c r="Z134" s="11">
        <v>1.5907911571497495</v>
      </c>
      <c r="AA134" s="11">
        <v>1.63770695459895</v>
      </c>
      <c r="AB134" s="11">
        <v>2.2952335320027561</v>
      </c>
      <c r="AC134" s="11">
        <v>2.4009413590360502</v>
      </c>
      <c r="AD134" s="11">
        <v>2.0694596833874694</v>
      </c>
      <c r="AE134" s="11">
        <v>3.8365073587158114</v>
      </c>
      <c r="AF134" s="11">
        <v>12.093020802708816</v>
      </c>
      <c r="AG134" s="11">
        <v>10.877645970929697</v>
      </c>
      <c r="AH134" s="11">
        <v>9.4576208015410312</v>
      </c>
      <c r="AI134" s="9">
        <v>8.6804494419231677</v>
      </c>
      <c r="AJ134" s="9">
        <v>8.4362767652216224</v>
      </c>
      <c r="AK134" s="9">
        <v>9.6947561415502648</v>
      </c>
      <c r="AL134" s="9">
        <v>7.0353626878077105</v>
      </c>
      <c r="AM134" s="9">
        <v>3.7377780799802278</v>
      </c>
      <c r="AN134" s="9">
        <v>3.6321564254715022</v>
      </c>
      <c r="AO134" s="9">
        <v>3.5603459022820414</v>
      </c>
      <c r="AP134" s="9">
        <v>3.6233846145799826</v>
      </c>
      <c r="AQ134" s="9">
        <v>3.3264613683716511</v>
      </c>
      <c r="AR134" s="11" t="s">
        <v>34</v>
      </c>
      <c r="AS134" s="11"/>
    </row>
    <row r="135" spans="1:45" x14ac:dyDescent="0.25">
      <c r="A135" s="1">
        <f t="shared" si="18"/>
        <v>124</v>
      </c>
      <c r="B135" s="1" t="s">
        <v>286</v>
      </c>
      <c r="C135" s="6">
        <v>316</v>
      </c>
      <c r="D135" s="7" t="s">
        <v>287</v>
      </c>
      <c r="E135" s="2" t="s">
        <v>288</v>
      </c>
      <c r="G135" s="9">
        <f t="shared" si="15"/>
        <v>0.19258734965743107</v>
      </c>
      <c r="H135" s="9">
        <f t="shared" si="16"/>
        <v>0.37313848679608652</v>
      </c>
      <c r="I135" s="9">
        <f t="shared" si="17"/>
        <v>0.26894017162973988</v>
      </c>
      <c r="S135" s="2" t="s">
        <v>33</v>
      </c>
      <c r="T135" s="2" t="s">
        <v>288</v>
      </c>
      <c r="U135" s="10">
        <v>316</v>
      </c>
      <c r="W135" s="11">
        <v>0.19258734965743107</v>
      </c>
      <c r="X135" s="11" t="s">
        <v>34</v>
      </c>
      <c r="Y135" s="11" t="s">
        <v>34</v>
      </c>
      <c r="Z135" s="11" t="s">
        <v>34</v>
      </c>
      <c r="AA135" s="11" t="s">
        <v>34</v>
      </c>
      <c r="AB135" s="11" t="s">
        <v>34</v>
      </c>
      <c r="AC135" s="11" t="s">
        <v>34</v>
      </c>
      <c r="AD135" s="11" t="s">
        <v>34</v>
      </c>
      <c r="AE135" s="11" t="s">
        <v>34</v>
      </c>
      <c r="AF135" s="11" t="s">
        <v>34</v>
      </c>
      <c r="AG135" s="9">
        <v>0.39932498885378226</v>
      </c>
      <c r="AH135" s="11" t="s">
        <v>34</v>
      </c>
      <c r="AI135" s="11" t="s">
        <v>34</v>
      </c>
      <c r="AJ135" s="9">
        <v>0.34695198473839078</v>
      </c>
      <c r="AK135" s="9">
        <v>0.36644557627124708</v>
      </c>
      <c r="AL135" s="9">
        <v>0.33135682345499073</v>
      </c>
      <c r="AM135" s="9">
        <v>0.30217661697493953</v>
      </c>
      <c r="AN135" s="9">
        <v>0.26662860506398223</v>
      </c>
      <c r="AO135" s="9">
        <v>0.26325303848210407</v>
      </c>
      <c r="AP135" s="9">
        <v>0.24370242599793371</v>
      </c>
      <c r="AQ135" s="11" t="s">
        <v>34</v>
      </c>
      <c r="AR135" s="11" t="s">
        <v>34</v>
      </c>
      <c r="AS135" s="11"/>
    </row>
    <row r="136" spans="1:45" x14ac:dyDescent="0.25">
      <c r="A136" s="1">
        <f t="shared" si="18"/>
        <v>125</v>
      </c>
      <c r="B136" s="1" t="s">
        <v>289</v>
      </c>
      <c r="C136" s="6">
        <v>321</v>
      </c>
      <c r="D136" s="7" t="s">
        <v>287</v>
      </c>
      <c r="E136" s="2" t="s">
        <v>290</v>
      </c>
      <c r="G136" s="9">
        <f t="shared" si="15"/>
        <v>0.40864095381625587</v>
      </c>
      <c r="H136" s="9">
        <f t="shared" si="16"/>
        <v>0.52805697236973215</v>
      </c>
      <c r="I136" s="9">
        <f t="shared" si="17"/>
        <v>0.46617653612942683</v>
      </c>
      <c r="S136" s="2" t="s">
        <v>33</v>
      </c>
      <c r="T136" s="2" t="s">
        <v>290</v>
      </c>
      <c r="U136" s="10">
        <v>321</v>
      </c>
      <c r="W136" s="11" t="s">
        <v>34</v>
      </c>
      <c r="X136" s="11">
        <v>0.21583213871243778</v>
      </c>
      <c r="Y136" s="11">
        <v>0.28372976702270647</v>
      </c>
      <c r="Z136" s="11">
        <v>0.43004842395551801</v>
      </c>
      <c r="AA136" s="11">
        <v>0.53213175254727374</v>
      </c>
      <c r="AB136" s="11">
        <v>0.58146268684334335</v>
      </c>
      <c r="AC136" s="11">
        <v>0.52384655377231937</v>
      </c>
      <c r="AD136" s="11">
        <v>0.58988971481127672</v>
      </c>
      <c r="AE136" s="11">
        <v>0.5248565764873202</v>
      </c>
      <c r="AF136" s="11">
        <v>0.53018981534234422</v>
      </c>
      <c r="AG136" s="11">
        <v>0.54529184118484186</v>
      </c>
      <c r="AH136" s="11">
        <v>0.55332379054300651</v>
      </c>
      <c r="AI136" s="9">
        <v>0.51789587852494579</v>
      </c>
      <c r="AJ136" s="9">
        <v>0.49678393213593425</v>
      </c>
      <c r="AK136" s="9">
        <v>0.48034348374443303</v>
      </c>
      <c r="AL136" s="9">
        <v>0.48699109146152159</v>
      </c>
      <c r="AM136" s="9">
        <v>0.52459295445386589</v>
      </c>
      <c r="AN136" s="9">
        <v>0.45250905176569739</v>
      </c>
      <c r="AO136" s="9">
        <v>0.45211040654033458</v>
      </c>
      <c r="AP136" s="9">
        <v>0.45060024307621738</v>
      </c>
      <c r="AQ136" s="9">
        <v>0.45107002481101915</v>
      </c>
      <c r="AR136" s="11" t="s">
        <v>34</v>
      </c>
      <c r="AS136" s="11"/>
    </row>
    <row r="137" spans="1:45" x14ac:dyDescent="0.25">
      <c r="A137" s="1">
        <f t="shared" si="18"/>
        <v>126</v>
      </c>
      <c r="B137" s="1" t="s">
        <v>291</v>
      </c>
      <c r="C137" s="6">
        <v>243</v>
      </c>
      <c r="D137" s="7" t="s">
        <v>287</v>
      </c>
      <c r="E137" s="2" t="s">
        <v>292</v>
      </c>
      <c r="G137" s="9">
        <f t="shared" si="15"/>
        <v>0.39543663912479915</v>
      </c>
      <c r="H137" s="9">
        <f t="shared" si="16"/>
        <v>0.62978181781953146</v>
      </c>
      <c r="I137" s="9">
        <f t="shared" si="17"/>
        <v>0.2952679458724809</v>
      </c>
      <c r="S137" s="2" t="s">
        <v>33</v>
      </c>
      <c r="T137" s="2" t="s">
        <v>292</v>
      </c>
      <c r="U137" s="10">
        <v>243</v>
      </c>
      <c r="W137" s="11">
        <v>0.31176699290967119</v>
      </c>
      <c r="X137" s="11">
        <v>0.32884039657297193</v>
      </c>
      <c r="Y137" s="11">
        <v>0.32693030646883509</v>
      </c>
      <c r="Z137" s="11">
        <v>0.35190811614894391</v>
      </c>
      <c r="AA137" s="11">
        <v>0.31202181135264373</v>
      </c>
      <c r="AB137" s="11">
        <v>0.74115221129572906</v>
      </c>
      <c r="AC137" s="11">
        <v>0.62737696046643154</v>
      </c>
      <c r="AD137" s="9">
        <v>0.70968958524860759</v>
      </c>
      <c r="AE137" s="9">
        <v>0.78564777839497757</v>
      </c>
      <c r="AF137" s="9">
        <v>0.63364876701870221</v>
      </c>
      <c r="AG137" s="9">
        <v>0.64687802651688031</v>
      </c>
      <c r="AH137" s="9">
        <v>0.62114003999109102</v>
      </c>
      <c r="AI137" s="9">
        <v>0.54672313459511257</v>
      </c>
      <c r="AJ137" s="9">
        <v>0.54465316040042522</v>
      </c>
      <c r="AK137" s="9">
        <v>0.43708433187216594</v>
      </c>
      <c r="AL137" s="9">
        <v>0.39814828650246736</v>
      </c>
      <c r="AM137" s="9">
        <v>0.34389986052717414</v>
      </c>
      <c r="AN137" s="9">
        <v>0.29738650505730951</v>
      </c>
      <c r="AO137" s="9">
        <v>0.29760785916420651</v>
      </c>
      <c r="AP137" s="9">
        <v>0.2906191472619481</v>
      </c>
      <c r="AQ137" s="9">
        <v>0.24682635735176639</v>
      </c>
      <c r="AR137" s="11" t="s">
        <v>34</v>
      </c>
      <c r="AS137" s="11"/>
    </row>
    <row r="138" spans="1:45" x14ac:dyDescent="0.25">
      <c r="A138" s="1">
        <f t="shared" si="18"/>
        <v>127</v>
      </c>
      <c r="B138" s="1" t="s">
        <v>293</v>
      </c>
      <c r="C138" s="6">
        <v>328</v>
      </c>
      <c r="D138" s="7" t="s">
        <v>287</v>
      </c>
      <c r="E138" s="2" t="s">
        <v>294</v>
      </c>
      <c r="G138" s="9">
        <f t="shared" si="15"/>
        <v>0.48523981621623014</v>
      </c>
      <c r="H138" s="9">
        <f t="shared" si="16"/>
        <v>0.61581455196174339</v>
      </c>
      <c r="I138" s="9">
        <f t="shared" si="17"/>
        <v>0.56302015444112996</v>
      </c>
      <c r="S138" s="2" t="s">
        <v>33</v>
      </c>
      <c r="T138" s="2" t="s">
        <v>294</v>
      </c>
      <c r="U138" s="10">
        <v>328</v>
      </c>
      <c r="W138" s="11">
        <v>0.2344082177971904</v>
      </c>
      <c r="X138" s="11">
        <v>0.41188369569541033</v>
      </c>
      <c r="Y138" s="11">
        <v>0.51034539420212344</v>
      </c>
      <c r="Z138" s="11">
        <v>0.63728180360275066</v>
      </c>
      <c r="AA138" s="11">
        <v>0.57856494096276112</v>
      </c>
      <c r="AB138" s="11">
        <v>0.53895484503714464</v>
      </c>
      <c r="AC138" s="11">
        <v>0.5421339592250668</v>
      </c>
      <c r="AD138" s="11">
        <v>0.59864337071426166</v>
      </c>
      <c r="AE138" s="11">
        <v>0.61395878536663617</v>
      </c>
      <c r="AF138" s="11">
        <v>0.55112059158491566</v>
      </c>
      <c r="AG138" s="11">
        <v>0.64298254120948362</v>
      </c>
      <c r="AH138" s="11">
        <v>0.62203516508334789</v>
      </c>
      <c r="AI138" s="9">
        <v>0.56325954423020352</v>
      </c>
      <c r="AJ138" s="9">
        <v>0.70153068429587384</v>
      </c>
      <c r="AK138" s="9">
        <v>0.58875181517321373</v>
      </c>
      <c r="AL138" s="9">
        <v>0.55649321301942456</v>
      </c>
      <c r="AM138" s="9">
        <v>0.56769434964191257</v>
      </c>
      <c r="AN138" s="9">
        <v>0.52954988997167329</v>
      </c>
      <c r="AO138" s="9">
        <v>0.66878825683244925</v>
      </c>
      <c r="AP138" s="9">
        <v>0.50074931611130646</v>
      </c>
      <c r="AQ138" s="9">
        <v>0.54831895964830846</v>
      </c>
      <c r="AR138" s="11" t="s">
        <v>34</v>
      </c>
      <c r="AS138" s="11"/>
    </row>
    <row r="139" spans="1:45" x14ac:dyDescent="0.25">
      <c r="A139" s="1">
        <f t="shared" si="18"/>
        <v>128</v>
      </c>
      <c r="B139" s="1" t="s">
        <v>295</v>
      </c>
      <c r="C139" s="6">
        <v>336</v>
      </c>
      <c r="D139" s="7" t="s">
        <v>287</v>
      </c>
      <c r="E139" s="2" t="s">
        <v>296</v>
      </c>
      <c r="G139" s="9">
        <f t="shared" si="15"/>
        <v>2.6937272952944791</v>
      </c>
      <c r="H139" s="9">
        <f t="shared" si="16"/>
        <v>7.021704441639554</v>
      </c>
      <c r="I139" s="9">
        <f t="shared" si="17"/>
        <v>2.3790355632019904</v>
      </c>
      <c r="S139" s="2" t="s">
        <v>33</v>
      </c>
      <c r="T139" s="2" t="s">
        <v>296</v>
      </c>
      <c r="U139" s="10">
        <v>336</v>
      </c>
      <c r="W139" s="11">
        <v>1.4869921026372059</v>
      </c>
      <c r="X139" s="11">
        <v>1.791645600375438</v>
      </c>
      <c r="Y139" s="11">
        <v>2.3762094782532963</v>
      </c>
      <c r="Z139" s="11">
        <v>2.9687846751372367</v>
      </c>
      <c r="AA139" s="11">
        <v>3.5881881001970006</v>
      </c>
      <c r="AB139" s="11">
        <v>3.9505438151666965</v>
      </c>
      <c r="AC139" s="11">
        <v>3.979180012984465</v>
      </c>
      <c r="AD139" s="11">
        <v>6.7121618336967712</v>
      </c>
      <c r="AE139" s="11">
        <v>5.9225948981510497</v>
      </c>
      <c r="AF139" s="11">
        <v>6.4650238651430563</v>
      </c>
      <c r="AG139" s="11">
        <v>7.1578307814713966</v>
      </c>
      <c r="AH139" s="11">
        <v>9.8359810498719931</v>
      </c>
      <c r="AI139" s="9">
        <v>7.3511176974892836</v>
      </c>
      <c r="AJ139" s="9">
        <v>5.3976783577105456</v>
      </c>
      <c r="AK139" s="9">
        <v>4.4836106040940109</v>
      </c>
      <c r="AL139" s="9">
        <v>3.8940649286041529</v>
      </c>
      <c r="AM139" s="9">
        <v>2.5394303796597795</v>
      </c>
      <c r="AN139" s="9">
        <v>2.4221273926999172</v>
      </c>
      <c r="AO139" s="9">
        <v>2.2916433542352013</v>
      </c>
      <c r="AP139" s="9">
        <v>2.4367718810556429</v>
      </c>
      <c r="AQ139" s="9">
        <v>2.2052048083594094</v>
      </c>
      <c r="AR139" s="11" t="s">
        <v>34</v>
      </c>
      <c r="AS139" s="11"/>
    </row>
    <row r="140" spans="1:45" x14ac:dyDescent="0.25">
      <c r="A140" s="1">
        <f t="shared" si="18"/>
        <v>129</v>
      </c>
      <c r="B140" s="1" t="s">
        <v>297</v>
      </c>
      <c r="C140" s="6">
        <v>263</v>
      </c>
      <c r="D140" s="7" t="s">
        <v>287</v>
      </c>
      <c r="E140" s="2" t="s">
        <v>298</v>
      </c>
      <c r="G140" s="9">
        <f t="shared" si="15"/>
        <v>0.3499477608686315</v>
      </c>
      <c r="H140" s="9">
        <f t="shared" si="16"/>
        <v>0.34692082538145885</v>
      </c>
      <c r="I140" s="9">
        <f t="shared" si="17"/>
        <v>0.2923176454607106</v>
      </c>
      <c r="S140" s="2" t="s">
        <v>33</v>
      </c>
      <c r="T140" s="2" t="s">
        <v>298</v>
      </c>
      <c r="U140" s="10">
        <v>263</v>
      </c>
      <c r="W140" s="11">
        <v>0.24199460008034634</v>
      </c>
      <c r="X140" s="11">
        <v>0.32041318085001874</v>
      </c>
      <c r="Y140" s="11">
        <v>0.39237985822550064</v>
      </c>
      <c r="Z140" s="11">
        <v>0.38028782495220836</v>
      </c>
      <c r="AA140" s="11">
        <v>0.3881535216907675</v>
      </c>
      <c r="AB140" s="11">
        <v>0.37645757941294733</v>
      </c>
      <c r="AC140" s="11">
        <v>0.3333183147281239</v>
      </c>
      <c r="AD140" s="11">
        <v>0.40792669086996802</v>
      </c>
      <c r="AE140" s="11">
        <v>0.3853796259847343</v>
      </c>
      <c r="AF140" s="11">
        <v>0.33341374926714901</v>
      </c>
      <c r="AG140" s="11">
        <v>0.30822402638116653</v>
      </c>
      <c r="AH140" s="11">
        <v>0.21970538635389095</v>
      </c>
      <c r="AI140" s="9">
        <v>0.38242374590639738</v>
      </c>
      <c r="AJ140" s="9">
        <v>0.45237841839541504</v>
      </c>
      <c r="AK140" s="9">
        <v>0.3872792431793281</v>
      </c>
      <c r="AL140" s="9">
        <v>0.31097038250683573</v>
      </c>
      <c r="AM140" s="9">
        <v>0.30699634342903942</v>
      </c>
      <c r="AN140" s="9">
        <v>0.30527889263753805</v>
      </c>
      <c r="AO140" s="9">
        <v>0.27245928473769482</v>
      </c>
      <c r="AP140" s="9">
        <v>0.28914373471852045</v>
      </c>
      <c r="AQ140" s="9">
        <v>0.28770997178076024</v>
      </c>
      <c r="AR140" s="11" t="s">
        <v>34</v>
      </c>
      <c r="AS140" s="11"/>
    </row>
    <row r="141" spans="1:45" x14ac:dyDescent="0.25">
      <c r="A141" s="1">
        <f t="shared" si="18"/>
        <v>130</v>
      </c>
      <c r="B141" s="1" t="s">
        <v>299</v>
      </c>
      <c r="C141" s="6">
        <v>343</v>
      </c>
      <c r="D141" s="7" t="s">
        <v>287</v>
      </c>
      <c r="E141" s="2" t="s">
        <v>300</v>
      </c>
      <c r="G141" s="9">
        <f t="shared" si="15"/>
        <v>1.3070798879811676</v>
      </c>
      <c r="H141" s="9">
        <f t="shared" si="16"/>
        <v>1.229396682998672</v>
      </c>
      <c r="I141" s="9">
        <f t="shared" si="17"/>
        <v>0.64537067533719861</v>
      </c>
      <c r="S141" s="2" t="s">
        <v>33</v>
      </c>
      <c r="T141" s="2" t="s">
        <v>300</v>
      </c>
      <c r="U141" s="10">
        <v>343</v>
      </c>
      <c r="W141" s="11">
        <v>0.78864679581831398</v>
      </c>
      <c r="X141" s="9">
        <v>0.88103682641095105</v>
      </c>
      <c r="Y141" s="9">
        <v>1.0342968303272329</v>
      </c>
      <c r="Z141" s="9">
        <v>1.1838379872852851</v>
      </c>
      <c r="AA141" s="9">
        <v>1.6989702030180871</v>
      </c>
      <c r="AB141" s="9">
        <v>2.2556906850271354</v>
      </c>
      <c r="AC141" s="9">
        <v>1.8732610329475936</v>
      </c>
      <c r="AD141" s="9">
        <v>1.7643593117425347</v>
      </c>
      <c r="AE141" s="9">
        <v>1.425355870539349</v>
      </c>
      <c r="AF141" s="9">
        <v>1.2167568725349922</v>
      </c>
      <c r="AG141" s="9">
        <v>1.2521850865536395</v>
      </c>
      <c r="AH141" s="9">
        <v>1.2388947066685554</v>
      </c>
      <c r="AI141" s="9">
        <v>1.3109309150678077</v>
      </c>
      <c r="AJ141" s="9">
        <v>0.93225664662768926</v>
      </c>
      <c r="AK141" s="9">
        <v>0.98038989726839809</v>
      </c>
      <c r="AL141" s="9">
        <v>0.94064183501066323</v>
      </c>
      <c r="AM141" s="9">
        <v>0.89442683577108983</v>
      </c>
      <c r="AN141" s="9">
        <v>0.56882741091104705</v>
      </c>
      <c r="AO141" s="9">
        <v>0.57737247263154534</v>
      </c>
      <c r="AP141" s="9">
        <v>0.57326096807945415</v>
      </c>
      <c r="AQ141" s="9">
        <v>0.61296568929285644</v>
      </c>
      <c r="AR141" s="11" t="s">
        <v>34</v>
      </c>
      <c r="AS141" s="11"/>
    </row>
    <row r="142" spans="1:45" x14ac:dyDescent="0.25">
      <c r="A142" s="1">
        <f t="shared" si="18"/>
        <v>131</v>
      </c>
      <c r="B142" s="1" t="s">
        <v>301</v>
      </c>
      <c r="C142" s="6">
        <v>353</v>
      </c>
      <c r="D142" s="7" t="s">
        <v>287</v>
      </c>
      <c r="E142" s="2" t="e">
        <v>#N/A</v>
      </c>
      <c r="G142" s="19">
        <v>0</v>
      </c>
      <c r="H142" s="19">
        <v>0</v>
      </c>
      <c r="I142" s="19">
        <v>0</v>
      </c>
      <c r="S142" s="2" t="s">
        <v>33</v>
      </c>
      <c r="U142" s="23">
        <v>353</v>
      </c>
      <c r="W142" s="24"/>
      <c r="X142" s="24"/>
      <c r="Y142" s="24"/>
      <c r="Z142" s="24"/>
      <c r="AA142" s="24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24"/>
      <c r="AS142" s="24"/>
    </row>
    <row r="143" spans="1:45" x14ac:dyDescent="0.25">
      <c r="A143" s="1">
        <f t="shared" si="18"/>
        <v>132</v>
      </c>
      <c r="B143" s="1" t="s">
        <v>302</v>
      </c>
      <c r="C143" s="6">
        <v>361</v>
      </c>
      <c r="D143" s="7" t="s">
        <v>287</v>
      </c>
      <c r="E143" s="2" t="s">
        <v>303</v>
      </c>
      <c r="G143" s="9">
        <f t="shared" si="15"/>
        <v>0.1522099862831173</v>
      </c>
      <c r="H143" s="9">
        <f t="shared" si="16"/>
        <v>0.28104909648246629</v>
      </c>
      <c r="I143" s="9">
        <f t="shared" si="17"/>
        <v>0.45528866483976882</v>
      </c>
      <c r="S143" s="2" t="s">
        <v>33</v>
      </c>
      <c r="T143" s="2" t="s">
        <v>303</v>
      </c>
      <c r="U143" s="10">
        <v>361</v>
      </c>
      <c r="W143" s="11" t="s">
        <v>34</v>
      </c>
      <c r="X143" s="11">
        <v>0.14271900875870039</v>
      </c>
      <c r="Y143" s="11">
        <v>0.14350296747642147</v>
      </c>
      <c r="Z143" s="11">
        <v>0.15659341347663355</v>
      </c>
      <c r="AA143" s="11">
        <v>0.15113271402759101</v>
      </c>
      <c r="AB143" s="11">
        <v>0.16710182767624021</v>
      </c>
      <c r="AC143" s="11">
        <v>0.18221388882994791</v>
      </c>
      <c r="AD143" s="11">
        <v>0.19777816571043266</v>
      </c>
      <c r="AE143" s="11">
        <v>0.21684783080103981</v>
      </c>
      <c r="AF143" s="11">
        <v>0.27321740276013479</v>
      </c>
      <c r="AG143" s="11">
        <v>0.29256296654084213</v>
      </c>
      <c r="AH143" s="11">
        <v>0.31604853327587429</v>
      </c>
      <c r="AI143" s="11">
        <v>0.2995454461959034</v>
      </c>
      <c r="AJ143" s="9">
        <v>0.28807239932100315</v>
      </c>
      <c r="AK143" s="9">
        <v>0.27888898907169185</v>
      </c>
      <c r="AL143" s="9">
        <v>0.2585600868878426</v>
      </c>
      <c r="AM143" s="9">
        <v>0.28730501773677081</v>
      </c>
      <c r="AN143" s="9">
        <v>0.45789847654294974</v>
      </c>
      <c r="AO143" s="9">
        <v>0.50310635362076894</v>
      </c>
      <c r="AP143" s="11">
        <v>0.51903532176717349</v>
      </c>
      <c r="AQ143" s="11">
        <v>0.50909815453118146</v>
      </c>
      <c r="AR143" s="11" t="s">
        <v>34</v>
      </c>
      <c r="AS143" s="11"/>
    </row>
    <row r="144" spans="1:45" x14ac:dyDescent="0.25">
      <c r="A144" s="1">
        <f t="shared" si="18"/>
        <v>133</v>
      </c>
      <c r="B144" s="1" t="s">
        <v>304</v>
      </c>
      <c r="C144" s="6">
        <v>362</v>
      </c>
      <c r="D144" s="7" t="s">
        <v>287</v>
      </c>
      <c r="E144" s="2" t="s">
        <v>305</v>
      </c>
      <c r="G144" s="9">
        <f t="shared" si="15"/>
        <v>0.11497979155625263</v>
      </c>
      <c r="H144" s="9">
        <f t="shared" si="16"/>
        <v>0.21635106229931811</v>
      </c>
      <c r="I144" s="9">
        <f t="shared" si="17"/>
        <v>0.3092697854711523</v>
      </c>
      <c r="S144" s="2" t="s">
        <v>33</v>
      </c>
      <c r="T144" s="2" t="s">
        <v>305</v>
      </c>
      <c r="U144" s="10">
        <v>362</v>
      </c>
      <c r="W144" s="11" t="s">
        <v>34</v>
      </c>
      <c r="X144" s="11">
        <v>0.10344571676002141</v>
      </c>
      <c r="Y144" s="11">
        <v>0.1200811529498504</v>
      </c>
      <c r="Z144" s="11">
        <v>0.12279815756503183</v>
      </c>
      <c r="AA144" s="11">
        <v>0.10449155992330504</v>
      </c>
      <c r="AB144" s="11">
        <v>0.12408237058305435</v>
      </c>
      <c r="AC144" s="11">
        <v>0.14391552321710391</v>
      </c>
      <c r="AD144" s="11">
        <v>0.19675738437626039</v>
      </c>
      <c r="AE144" s="11">
        <v>0.21892716157028602</v>
      </c>
      <c r="AF144" s="11">
        <v>0.21865446763328139</v>
      </c>
      <c r="AG144" s="11">
        <v>0.21450066066203483</v>
      </c>
      <c r="AH144" s="11">
        <v>0.20634802960548143</v>
      </c>
      <c r="AI144" s="9">
        <v>0.21895091874665273</v>
      </c>
      <c r="AJ144" s="9">
        <v>0.22072513557817228</v>
      </c>
      <c r="AK144" s="9">
        <v>0.23472691474017582</v>
      </c>
      <c r="AL144" s="9">
        <v>0.24615745715194892</v>
      </c>
      <c r="AM144" s="9">
        <v>0.26698622151988588</v>
      </c>
      <c r="AN144" s="9">
        <v>0.2820628538606712</v>
      </c>
      <c r="AO144" s="9">
        <v>0.32688900000209209</v>
      </c>
      <c r="AP144" s="9">
        <v>0.31628799891985976</v>
      </c>
      <c r="AQ144" s="9">
        <v>0.35412285305325264</v>
      </c>
      <c r="AR144" s="11" t="s">
        <v>34</v>
      </c>
      <c r="AS144" s="11"/>
    </row>
    <row r="145" spans="1:45" x14ac:dyDescent="0.25">
      <c r="A145" s="1">
        <f t="shared" si="18"/>
        <v>134</v>
      </c>
      <c r="B145" s="1" t="s">
        <v>306</v>
      </c>
      <c r="C145" s="6">
        <v>364</v>
      </c>
      <c r="D145" s="7" t="s">
        <v>287</v>
      </c>
      <c r="E145" s="2" t="s">
        <v>307</v>
      </c>
      <c r="G145" s="9">
        <f t="shared" si="15"/>
        <v>0.24290980411700477</v>
      </c>
      <c r="H145" s="9">
        <f t="shared" si="16"/>
        <v>0.34310335571356526</v>
      </c>
      <c r="I145" s="9">
        <f t="shared" si="17"/>
        <v>0.51572827523079001</v>
      </c>
      <c r="S145" s="2" t="s">
        <v>33</v>
      </c>
      <c r="T145" s="2" t="s">
        <v>307</v>
      </c>
      <c r="U145" s="10">
        <v>364</v>
      </c>
      <c r="W145" s="11">
        <v>0.17842892590095835</v>
      </c>
      <c r="X145" s="11">
        <v>0.25718194254445964</v>
      </c>
      <c r="Y145" s="11">
        <v>0.2561990997647029</v>
      </c>
      <c r="Z145" s="11">
        <v>0.27903598299798876</v>
      </c>
      <c r="AA145" s="11">
        <v>0.24174757281553397</v>
      </c>
      <c r="AB145" s="11">
        <v>0.24486530067838491</v>
      </c>
      <c r="AC145" s="11">
        <v>0.26370140428220173</v>
      </c>
      <c r="AD145" s="11">
        <v>0.30131497047781264</v>
      </c>
      <c r="AE145" s="11">
        <v>0.30887475048291896</v>
      </c>
      <c r="AF145" s="11">
        <v>0.30891645192186129</v>
      </c>
      <c r="AG145" s="11">
        <v>0.32574450455136628</v>
      </c>
      <c r="AH145" s="11">
        <v>0.33594186984947028</v>
      </c>
      <c r="AI145" s="9">
        <v>0.33579779716645058</v>
      </c>
      <c r="AJ145" s="9">
        <v>0.44334476030932457</v>
      </c>
      <c r="AK145" s="9">
        <v>0.49763408069354093</v>
      </c>
      <c r="AL145" s="9">
        <v>0.47251932271046471</v>
      </c>
      <c r="AM145" s="9">
        <v>0.46001678833694104</v>
      </c>
      <c r="AN145" s="9">
        <v>0.4211174353639201</v>
      </c>
      <c r="AO145" s="9">
        <v>0.45152716609721538</v>
      </c>
      <c r="AP145" s="9">
        <v>0.6299568269587924</v>
      </c>
      <c r="AQ145" s="9">
        <v>0.61602315939708108</v>
      </c>
      <c r="AR145" s="11" t="s">
        <v>34</v>
      </c>
      <c r="AS145" s="11"/>
    </row>
    <row r="146" spans="1:45" x14ac:dyDescent="0.25">
      <c r="A146" s="1">
        <v>136</v>
      </c>
      <c r="B146" s="1" t="s">
        <v>308</v>
      </c>
      <c r="C146" s="6">
        <v>369</v>
      </c>
      <c r="D146" s="7" t="s">
        <v>287</v>
      </c>
      <c r="E146" s="2" t="s">
        <v>309</v>
      </c>
      <c r="G146" s="9">
        <f t="shared" si="15"/>
        <v>0.16942090877538141</v>
      </c>
      <c r="H146" s="9">
        <f t="shared" si="16"/>
        <v>0.52616617387899112</v>
      </c>
      <c r="I146" s="9">
        <f t="shared" si="17"/>
        <v>0.39208380466124476</v>
      </c>
      <c r="S146" s="2" t="s">
        <v>33</v>
      </c>
      <c r="T146" s="2" t="s">
        <v>309</v>
      </c>
      <c r="U146" s="10">
        <v>369</v>
      </c>
      <c r="W146" s="11">
        <v>0.13985400643306556</v>
      </c>
      <c r="X146" s="11">
        <v>0.15798246782625794</v>
      </c>
      <c r="Y146" s="11">
        <v>0.14929946684271644</v>
      </c>
      <c r="Z146" s="11">
        <v>0.18393750658138416</v>
      </c>
      <c r="AA146" s="11">
        <v>0.1793187113194038</v>
      </c>
      <c r="AB146" s="11">
        <v>0.20613329364946048</v>
      </c>
      <c r="AC146" s="11">
        <v>0.41370931244403486</v>
      </c>
      <c r="AD146" s="11">
        <v>0.40848990549305009</v>
      </c>
      <c r="AE146" s="11">
        <v>0.50820114536326444</v>
      </c>
      <c r="AF146" s="11">
        <v>0.54622201495587996</v>
      </c>
      <c r="AG146" s="11">
        <v>0.5415049509890828</v>
      </c>
      <c r="AH146" s="11">
        <v>0.52535318175233348</v>
      </c>
      <c r="AI146" s="9">
        <v>0.50635391438079491</v>
      </c>
      <c r="AJ146" s="9">
        <v>0.52936183583259089</v>
      </c>
      <c r="AK146" s="9">
        <v>0.55410745429826935</v>
      </c>
      <c r="AL146" s="9">
        <v>0.56456187311530626</v>
      </c>
      <c r="AM146" s="9">
        <v>0.42860106635779027</v>
      </c>
      <c r="AN146" s="9">
        <v>0.39755673467017072</v>
      </c>
      <c r="AO146" s="9">
        <v>0.37598717586705588</v>
      </c>
      <c r="AP146" s="9">
        <v>0.39014827596025908</v>
      </c>
      <c r="AQ146" s="9">
        <v>0.36812577045094774</v>
      </c>
      <c r="AR146" s="11" t="s">
        <v>34</v>
      </c>
      <c r="AS146" s="11"/>
    </row>
    <row r="147" spans="1:45" x14ac:dyDescent="0.25">
      <c r="A147" s="1">
        <f t="shared" ref="A147:A157" si="19">A146+1</f>
        <v>137</v>
      </c>
      <c r="B147" s="1" t="s">
        <v>310</v>
      </c>
      <c r="C147" s="6">
        <v>213</v>
      </c>
      <c r="D147" s="7" t="s">
        <v>311</v>
      </c>
      <c r="E147" s="2" t="s">
        <v>312</v>
      </c>
      <c r="G147" s="9">
        <f t="shared" si="15"/>
        <v>0.51653379009625666</v>
      </c>
      <c r="H147" s="9">
        <f t="shared" si="16"/>
        <v>0.46902932049691043</v>
      </c>
      <c r="I147" s="9">
        <f t="shared" si="17"/>
        <v>0.48050831190371646</v>
      </c>
      <c r="S147" s="2" t="s">
        <v>33</v>
      </c>
      <c r="T147" s="2" t="s">
        <v>312</v>
      </c>
      <c r="U147" s="10">
        <v>213</v>
      </c>
      <c r="W147" s="11">
        <v>0.35598662460914704</v>
      </c>
      <c r="X147" s="11">
        <v>0.46403593123343573</v>
      </c>
      <c r="Y147" s="11">
        <v>0.55063215634675133</v>
      </c>
      <c r="Z147" s="11">
        <v>0.46822352145279938</v>
      </c>
      <c r="AA147" s="11">
        <v>0.65145179900169126</v>
      </c>
      <c r="AB147" s="11">
        <v>0.60887270793371562</v>
      </c>
      <c r="AC147" s="11">
        <v>0.49517276118199599</v>
      </c>
      <c r="AD147" s="11">
        <v>0.55178895336222489</v>
      </c>
      <c r="AE147" s="11">
        <v>0.48737651610913779</v>
      </c>
      <c r="AF147" s="11">
        <v>0.92932351203586872</v>
      </c>
      <c r="AG147" s="11">
        <v>0.46046753125839884</v>
      </c>
      <c r="AH147" s="11">
        <v>0.35574207457420015</v>
      </c>
      <c r="AI147" s="9">
        <v>0.30440333074863107</v>
      </c>
      <c r="AJ147" s="9">
        <v>0.27686295825522639</v>
      </c>
      <c r="AK147" s="9">
        <v>0.29580962821481654</v>
      </c>
      <c r="AL147" s="9">
        <v>0.38954250084362957</v>
      </c>
      <c r="AM147" s="9">
        <v>0.41741009322665124</v>
      </c>
      <c r="AN147" s="9">
        <v>0.44752237362628328</v>
      </c>
      <c r="AO147" s="9">
        <v>0.48502701777137774</v>
      </c>
      <c r="AP147" s="9">
        <v>0.52628184364766184</v>
      </c>
      <c r="AQ147" s="9">
        <v>0.52630023124660796</v>
      </c>
      <c r="AR147" s="11" t="s">
        <v>34</v>
      </c>
      <c r="AS147" s="11"/>
    </row>
    <row r="148" spans="1:45" x14ac:dyDescent="0.25">
      <c r="A148" s="1">
        <f t="shared" si="19"/>
        <v>138</v>
      </c>
      <c r="B148" s="1" t="s">
        <v>313</v>
      </c>
      <c r="C148" s="6">
        <v>218</v>
      </c>
      <c r="D148" s="7" t="s">
        <v>311</v>
      </c>
      <c r="E148" s="2" t="s">
        <v>314</v>
      </c>
      <c r="G148" s="9">
        <f t="shared" si="15"/>
        <v>1.3613956628388273</v>
      </c>
      <c r="H148" s="9">
        <f t="shared" si="16"/>
        <v>0.89209916072145157</v>
      </c>
      <c r="I148" s="9">
        <f t="shared" si="17"/>
        <v>0.69704804291500799</v>
      </c>
      <c r="S148" s="2" t="s">
        <v>33</v>
      </c>
      <c r="T148" s="2" t="s">
        <v>314</v>
      </c>
      <c r="U148" s="10">
        <v>218</v>
      </c>
      <c r="W148" s="11">
        <v>0.97067831943479832</v>
      </c>
      <c r="X148" s="11">
        <v>1.0421052718825334</v>
      </c>
      <c r="Y148" s="11">
        <v>1.1974470395773242</v>
      </c>
      <c r="Z148" s="11">
        <v>1.5737661389030491</v>
      </c>
      <c r="AA148" s="11">
        <v>1.7124100893113094</v>
      </c>
      <c r="AB148" s="11">
        <v>1.6719671179239493</v>
      </c>
      <c r="AC148" s="11">
        <v>1.5271640040996555</v>
      </c>
      <c r="AD148" s="11">
        <v>1.4272386834472937</v>
      </c>
      <c r="AE148" s="11">
        <v>1.1308097830539028</v>
      </c>
      <c r="AF148" s="11">
        <v>0.92513695546219377</v>
      </c>
      <c r="AG148" s="11">
        <v>0.92402248788588592</v>
      </c>
      <c r="AH148" s="11">
        <v>0.79621610406484222</v>
      </c>
      <c r="AI148" s="11">
        <v>0.79670012218915576</v>
      </c>
      <c r="AJ148" s="9">
        <v>0.77970951167272851</v>
      </c>
      <c r="AK148" s="9">
        <v>0.84174165397668776</v>
      </c>
      <c r="AL148" s="9">
        <v>0.81555762847481794</v>
      </c>
      <c r="AM148" s="9">
        <v>0.72237419573119976</v>
      </c>
      <c r="AN148" s="9">
        <v>0.67952324238549422</v>
      </c>
      <c r="AO148" s="9">
        <v>0.68011575394498325</v>
      </c>
      <c r="AP148" s="9">
        <v>0.68801360572463355</v>
      </c>
      <c r="AQ148" s="9">
        <v>0.71521341678872974</v>
      </c>
      <c r="AR148" s="11" t="s">
        <v>34</v>
      </c>
      <c r="AS148" s="11"/>
    </row>
    <row r="149" spans="1:45" x14ac:dyDescent="0.25">
      <c r="A149" s="1">
        <f t="shared" si="19"/>
        <v>139</v>
      </c>
      <c r="B149" s="1" t="s">
        <v>315</v>
      </c>
      <c r="C149" s="6">
        <v>223</v>
      </c>
      <c r="D149" s="7" t="s">
        <v>311</v>
      </c>
      <c r="E149" s="2" t="s">
        <v>316</v>
      </c>
      <c r="G149" s="9">
        <f t="shared" si="15"/>
        <v>0.42015552164276765</v>
      </c>
      <c r="H149" s="9">
        <f t="shared" si="16"/>
        <v>0.31278437935215403</v>
      </c>
      <c r="I149" s="9">
        <f t="shared" si="17"/>
        <v>0.33941291046412247</v>
      </c>
      <c r="S149" s="2" t="s">
        <v>33</v>
      </c>
      <c r="T149" s="2" t="s">
        <v>316</v>
      </c>
      <c r="U149" s="2">
        <v>223</v>
      </c>
      <c r="W149" s="27">
        <v>0.31468073351048437</v>
      </c>
      <c r="X149" s="27">
        <v>0.3223889679364994</v>
      </c>
      <c r="Y149" s="27">
        <v>0.35150453269635656</v>
      </c>
      <c r="Z149" s="27">
        <v>0.51463367669479543</v>
      </c>
      <c r="AA149" s="27">
        <v>0.52682971544597545</v>
      </c>
      <c r="AB149" s="27">
        <v>0.49089550357249429</v>
      </c>
      <c r="AC149" s="27">
        <v>0.42568666324030041</v>
      </c>
      <c r="AD149" s="27">
        <v>0.42365357338569626</v>
      </c>
      <c r="AE149" s="27">
        <v>0.37087166501798652</v>
      </c>
      <c r="AF149" s="27">
        <v>0.26339607745526461</v>
      </c>
      <c r="AG149" s="27">
        <v>0.26503905127312999</v>
      </c>
      <c r="AH149" s="27">
        <v>0.30361982788804298</v>
      </c>
      <c r="AI149" s="27">
        <v>0.33679662225273282</v>
      </c>
      <c r="AJ149" s="27">
        <v>0.33698303222576742</v>
      </c>
      <c r="AK149" s="27">
        <v>0.28365944417095512</v>
      </c>
      <c r="AL149" s="27">
        <v>0.23157423855510159</v>
      </c>
      <c r="AM149" s="27">
        <v>0.23771474162270428</v>
      </c>
      <c r="AN149" s="27">
        <v>0.25023386983437723</v>
      </c>
      <c r="AO149" s="27">
        <v>0.31393862110913107</v>
      </c>
      <c r="AP149" s="27">
        <v>0.47754757510291623</v>
      </c>
      <c r="AQ149" s="27">
        <v>0.41762974465148378</v>
      </c>
      <c r="AR149" s="28" t="s">
        <v>34</v>
      </c>
      <c r="AS149" s="28"/>
    </row>
    <row r="150" spans="1:45" x14ac:dyDescent="0.25">
      <c r="A150" s="1">
        <f t="shared" si="19"/>
        <v>140</v>
      </c>
      <c r="B150" s="1" t="s">
        <v>317</v>
      </c>
      <c r="C150" s="6">
        <v>228</v>
      </c>
      <c r="D150" s="7" t="s">
        <v>311</v>
      </c>
      <c r="E150" s="2" t="s">
        <v>318</v>
      </c>
      <c r="G150" s="9">
        <f t="shared" si="15"/>
        <v>0.88311315847760696</v>
      </c>
      <c r="H150" s="9">
        <f t="shared" si="16"/>
        <v>0.62617224351137235</v>
      </c>
      <c r="I150" s="9">
        <f t="shared" si="17"/>
        <v>0.43046902703799911</v>
      </c>
      <c r="S150" s="2" t="s">
        <v>33</v>
      </c>
      <c r="T150" s="2" t="s">
        <v>318</v>
      </c>
      <c r="U150" s="10">
        <v>228</v>
      </c>
      <c r="W150" s="11">
        <v>0.45514946410840679</v>
      </c>
      <c r="X150" s="11">
        <v>0.50448457957243775</v>
      </c>
      <c r="Y150" s="11">
        <v>0.77626981041608778</v>
      </c>
      <c r="Z150" s="11">
        <v>0.99734089609523013</v>
      </c>
      <c r="AA150" s="11">
        <v>1.1501629820052948</v>
      </c>
      <c r="AB150" s="11">
        <v>1.4152712186681848</v>
      </c>
      <c r="AC150" s="11">
        <v>1.3395470356942007</v>
      </c>
      <c r="AD150" s="11">
        <v>1.1344561700773208</v>
      </c>
      <c r="AE150" s="11">
        <v>0.88302120357049385</v>
      </c>
      <c r="AF150" s="11">
        <v>0.70561411843223198</v>
      </c>
      <c r="AG150" s="11">
        <v>0.67308408749033855</v>
      </c>
      <c r="AH150" s="11">
        <v>0.5489992961414959</v>
      </c>
      <c r="AI150" s="11">
        <v>0.47881025021819718</v>
      </c>
      <c r="AJ150" s="9">
        <v>0.46750450521547648</v>
      </c>
      <c r="AK150" s="9">
        <v>0.45806732168172093</v>
      </c>
      <c r="AL150" s="9">
        <v>0.35258865388818245</v>
      </c>
      <c r="AM150" s="9">
        <v>0.34976011269305335</v>
      </c>
      <c r="AN150" s="9">
        <v>0.31440151094443286</v>
      </c>
      <c r="AO150" s="9">
        <v>0.42499070349854207</v>
      </c>
      <c r="AP150" s="9">
        <v>0.52053079089793663</v>
      </c>
      <c r="AQ150" s="9">
        <v>0.54266201715603057</v>
      </c>
      <c r="AR150" s="11" t="s">
        <v>34</v>
      </c>
      <c r="AS150" s="11"/>
    </row>
    <row r="151" spans="1:45" x14ac:dyDescent="0.25">
      <c r="A151" s="1">
        <f t="shared" si="19"/>
        <v>141</v>
      </c>
      <c r="B151" s="1" t="s">
        <v>319</v>
      </c>
      <c r="C151" s="6">
        <v>233</v>
      </c>
      <c r="D151" s="7" t="s">
        <v>311</v>
      </c>
      <c r="E151" s="2" t="s">
        <v>320</v>
      </c>
      <c r="G151" s="9">
        <f t="shared" si="15"/>
        <v>0.29787584193513839</v>
      </c>
      <c r="H151" s="9">
        <f t="shared" si="16"/>
        <v>0.41742735019544597</v>
      </c>
      <c r="I151" s="9">
        <f t="shared" si="17"/>
        <v>0.36227068906292936</v>
      </c>
      <c r="S151" s="2" t="s">
        <v>33</v>
      </c>
      <c r="T151" s="2" t="s">
        <v>320</v>
      </c>
      <c r="U151" s="2">
        <v>233</v>
      </c>
      <c r="W151" s="27">
        <v>0.20914393273162077</v>
      </c>
      <c r="X151" s="27">
        <v>0.24244850370857152</v>
      </c>
      <c r="Y151" s="27">
        <v>0.2728152136589595</v>
      </c>
      <c r="Z151" s="27">
        <v>0.30557598818079712</v>
      </c>
      <c r="AA151" s="27">
        <v>0.32786110017919418</v>
      </c>
      <c r="AB151" s="27">
        <v>0.42941031315168698</v>
      </c>
      <c r="AC151" s="27">
        <v>0.45758038531759759</v>
      </c>
      <c r="AD151" s="27">
        <v>0.49088301828587033</v>
      </c>
      <c r="AE151" s="27">
        <v>0.45211334756945221</v>
      </c>
      <c r="AF151" s="27">
        <v>0.45004913655146994</v>
      </c>
      <c r="AG151" s="27">
        <v>0.4509177419529542</v>
      </c>
      <c r="AH151" s="27">
        <v>0.433885974559162</v>
      </c>
      <c r="AI151" s="27">
        <v>0.36643015448638783</v>
      </c>
      <c r="AJ151" s="27">
        <v>0.35116774605324957</v>
      </c>
      <c r="AK151" s="27">
        <v>0.2771397176814534</v>
      </c>
      <c r="AL151" s="27">
        <v>0.27988869969679325</v>
      </c>
      <c r="AM151" s="27">
        <v>0.31017660727940666</v>
      </c>
      <c r="AN151" s="27">
        <v>0.30483505767250768</v>
      </c>
      <c r="AO151" s="27">
        <v>0.3432229492324223</v>
      </c>
      <c r="AP151" s="27">
        <v>0.42091890611613714</v>
      </c>
      <c r="AQ151" s="27">
        <v>0.43219992501417281</v>
      </c>
      <c r="AR151" s="28" t="s">
        <v>34</v>
      </c>
      <c r="AS151" s="28"/>
    </row>
    <row r="152" spans="1:45" x14ac:dyDescent="0.25">
      <c r="A152" s="1">
        <f t="shared" si="19"/>
        <v>142</v>
      </c>
      <c r="B152" s="1" t="s">
        <v>321</v>
      </c>
      <c r="C152" s="6">
        <v>248</v>
      </c>
      <c r="D152" s="7" t="s">
        <v>311</v>
      </c>
      <c r="E152" s="2" t="s">
        <v>322</v>
      </c>
      <c r="G152" s="9">
        <f t="shared" si="15"/>
        <v>0.60932199103459683</v>
      </c>
      <c r="H152" s="9">
        <f t="shared" si="16"/>
        <v>1.1414570133299007</v>
      </c>
      <c r="I152" s="9">
        <f t="shared" si="17"/>
        <v>0.88838708893951157</v>
      </c>
      <c r="S152" s="2" t="s">
        <v>33</v>
      </c>
      <c r="T152" s="2" t="s">
        <v>322</v>
      </c>
      <c r="U152" s="10">
        <v>248</v>
      </c>
      <c r="W152" s="11">
        <v>0.53779590243902442</v>
      </c>
      <c r="X152" s="11">
        <v>0.5801410857552548</v>
      </c>
      <c r="Y152" s="11">
        <v>0.60120466968797504</v>
      </c>
      <c r="Z152" s="11">
        <v>0.64621499687953088</v>
      </c>
      <c r="AA152" s="11">
        <v>0.70183623614206703</v>
      </c>
      <c r="AB152" s="11">
        <v>0.58873905530372905</v>
      </c>
      <c r="AC152" s="11">
        <v>0.90129093782705394</v>
      </c>
      <c r="AD152" s="11">
        <v>1.0676459658579662</v>
      </c>
      <c r="AE152" s="11">
        <v>1.151871572617281</v>
      </c>
      <c r="AF152" s="11">
        <v>1.2444904200165809</v>
      </c>
      <c r="AG152" s="11">
        <v>1.2415323825464595</v>
      </c>
      <c r="AH152" s="11">
        <v>1.1482710515780625</v>
      </c>
      <c r="AI152" s="11">
        <v>1.0182729438508844</v>
      </c>
      <c r="AJ152" s="9">
        <v>1.0443037093701357</v>
      </c>
      <c r="AK152" s="9">
        <v>0.97621769010913451</v>
      </c>
      <c r="AL152" s="9">
        <v>0.82248042853934944</v>
      </c>
      <c r="AM152" s="9">
        <v>0.81409365943768908</v>
      </c>
      <c r="AN152" s="9">
        <v>0.81761055159813067</v>
      </c>
      <c r="AO152" s="9">
        <v>0.84561272907498353</v>
      </c>
      <c r="AP152" s="9">
        <v>0.89184968484550642</v>
      </c>
      <c r="AQ152" s="9">
        <v>1.0727688197412486</v>
      </c>
      <c r="AR152" s="11" t="s">
        <v>34</v>
      </c>
      <c r="AS152" s="11"/>
    </row>
    <row r="153" spans="1:45" x14ac:dyDescent="0.25">
      <c r="A153" s="1">
        <f t="shared" si="19"/>
        <v>143</v>
      </c>
      <c r="B153" s="1" t="s">
        <v>323</v>
      </c>
      <c r="C153" s="6">
        <v>273</v>
      </c>
      <c r="D153" s="7" t="s">
        <v>311</v>
      </c>
      <c r="E153" s="2" t="s">
        <v>324</v>
      </c>
      <c r="G153" s="9">
        <f t="shared" si="15"/>
        <v>0.46451298831992621</v>
      </c>
      <c r="H153" s="9">
        <f t="shared" si="16"/>
        <v>0.4064477544429046</v>
      </c>
      <c r="I153" s="9">
        <f t="shared" si="17"/>
        <v>0.38121340892338107</v>
      </c>
      <c r="S153" s="2" t="s">
        <v>33</v>
      </c>
      <c r="T153" s="2" t="s">
        <v>324</v>
      </c>
      <c r="U153" s="10">
        <v>273</v>
      </c>
      <c r="W153" s="11">
        <v>0.26432462158115783</v>
      </c>
      <c r="X153" s="11">
        <v>0.26402939816891391</v>
      </c>
      <c r="Y153" s="11">
        <v>0.46860403626395986</v>
      </c>
      <c r="Z153" s="11">
        <v>0.66525821227483684</v>
      </c>
      <c r="AA153" s="11">
        <v>0.57290539607564439</v>
      </c>
      <c r="AB153" s="11">
        <v>0.55195626555504484</v>
      </c>
      <c r="AC153" s="11">
        <v>0.82747350066075764</v>
      </c>
      <c r="AD153" s="11">
        <v>0.82022864256573458</v>
      </c>
      <c r="AE153" s="11">
        <v>0.56405137750311263</v>
      </c>
      <c r="AF153" s="11">
        <v>0.43712350348705858</v>
      </c>
      <c r="AG153" s="11">
        <v>0.41105325370070728</v>
      </c>
      <c r="AH153" s="11">
        <v>0.37296129919723187</v>
      </c>
      <c r="AI153" s="11">
        <v>0.31726024312309631</v>
      </c>
      <c r="AJ153" s="11">
        <v>0.3362368496462208</v>
      </c>
      <c r="AK153" s="11">
        <v>0.34381011449568877</v>
      </c>
      <c r="AL153" s="11">
        <v>0.61153419811759735</v>
      </c>
      <c r="AM153" s="11">
        <v>0.49464975373965098</v>
      </c>
      <c r="AN153" s="11">
        <v>0.38296142713547993</v>
      </c>
      <c r="AO153" s="11">
        <v>0.40036993273957577</v>
      </c>
      <c r="AP153" s="9">
        <v>0.35960238942290151</v>
      </c>
      <c r="AQ153" s="9">
        <v>0.26848354157929749</v>
      </c>
      <c r="AR153" s="11" t="s">
        <v>34</v>
      </c>
      <c r="AS153" s="11"/>
    </row>
    <row r="154" spans="1:45" x14ac:dyDescent="0.25">
      <c r="A154" s="1">
        <f t="shared" si="19"/>
        <v>144</v>
      </c>
      <c r="B154" s="1" t="s">
        <v>325</v>
      </c>
      <c r="C154" s="6">
        <v>288</v>
      </c>
      <c r="D154" s="7" t="s">
        <v>311</v>
      </c>
      <c r="E154" s="2" t="s">
        <v>326</v>
      </c>
      <c r="G154" s="9">
        <f t="shared" si="15"/>
        <v>0.29941505451554479</v>
      </c>
      <c r="H154" s="9">
        <f t="shared" si="16"/>
        <v>0.39076927919603177</v>
      </c>
      <c r="I154" s="9">
        <f t="shared" si="17"/>
        <v>0.33670446388054309</v>
      </c>
      <c r="S154" s="2" t="s">
        <v>33</v>
      </c>
      <c r="T154" s="2" t="s">
        <v>326</v>
      </c>
      <c r="U154" s="10">
        <v>288</v>
      </c>
      <c r="W154" s="11">
        <v>0.19934900490797708</v>
      </c>
      <c r="X154" s="11">
        <v>0.19604099033041525</v>
      </c>
      <c r="Y154" s="11">
        <v>0.23685496269787615</v>
      </c>
      <c r="Z154" s="11">
        <v>0.24905984886853483</v>
      </c>
      <c r="AA154" s="11">
        <v>0.33533219800110026</v>
      </c>
      <c r="AB154" s="11">
        <v>0.57985332228736508</v>
      </c>
      <c r="AC154" s="11">
        <v>0.59566177147558663</v>
      </c>
      <c r="AD154" s="11">
        <v>0.69455028543753516</v>
      </c>
      <c r="AE154" s="11">
        <v>0.59653992406058087</v>
      </c>
      <c r="AF154" s="11">
        <v>0.53532229607923598</v>
      </c>
      <c r="AG154" s="9">
        <v>0.39118523835285079</v>
      </c>
      <c r="AH154" s="9">
        <v>0.33601717027242334</v>
      </c>
      <c r="AI154" s="9">
        <v>0.25509121439280358</v>
      </c>
      <c r="AJ154" s="9">
        <v>0.23045983201829595</v>
      </c>
      <c r="AK154" s="9">
        <v>0.26419405930286027</v>
      </c>
      <c r="AL154" s="9">
        <v>0.28072373929707239</v>
      </c>
      <c r="AM154" s="9">
        <v>0.26218981012110465</v>
      </c>
      <c r="AN154" s="9">
        <v>0.25386857853600892</v>
      </c>
      <c r="AO154" s="9">
        <v>0.32318734282072309</v>
      </c>
      <c r="AP154" s="9">
        <v>0.4350164241527737</v>
      </c>
      <c r="AQ154" s="9">
        <v>0.40926016377210506</v>
      </c>
      <c r="AR154" s="11" t="s">
        <v>34</v>
      </c>
      <c r="AS154" s="11"/>
    </row>
    <row r="155" spans="1:45" x14ac:dyDescent="0.25">
      <c r="A155" s="1">
        <f t="shared" si="19"/>
        <v>145</v>
      </c>
      <c r="B155" s="1" t="s">
        <v>327</v>
      </c>
      <c r="C155" s="6">
        <v>293</v>
      </c>
      <c r="D155" s="7" t="s">
        <v>311</v>
      </c>
      <c r="E155" s="2" t="s">
        <v>328</v>
      </c>
      <c r="G155" s="9">
        <f t="shared" si="15"/>
        <v>0.55028038312431615</v>
      </c>
      <c r="H155" s="9">
        <f t="shared" si="16"/>
        <v>0.95212910224040614</v>
      </c>
      <c r="I155" s="9">
        <f t="shared" si="17"/>
        <v>0.54099110502878922</v>
      </c>
      <c r="S155" s="2" t="s">
        <v>33</v>
      </c>
      <c r="T155" s="2" t="s">
        <v>328</v>
      </c>
      <c r="U155" s="10">
        <v>293</v>
      </c>
      <c r="W155" s="11">
        <v>0.47644845044651674</v>
      </c>
      <c r="X155" s="11">
        <v>0.3584501696136011</v>
      </c>
      <c r="Y155" s="11">
        <v>0.45032963063696035</v>
      </c>
      <c r="Z155" s="11">
        <v>0.63040716023734655</v>
      </c>
      <c r="AA155" s="11">
        <v>0.65628615617333097</v>
      </c>
      <c r="AB155" s="11">
        <v>0.72976073163814115</v>
      </c>
      <c r="AC155" s="11">
        <v>0.86852117061616363</v>
      </c>
      <c r="AD155" s="11">
        <v>0.76533893902297923</v>
      </c>
      <c r="AE155" s="11">
        <v>1.658807587974956</v>
      </c>
      <c r="AF155" s="11">
        <v>1.0516989226372524</v>
      </c>
      <c r="AG155" s="11">
        <v>0.78654776313227714</v>
      </c>
      <c r="AH155" s="11">
        <v>0.9308153159229805</v>
      </c>
      <c r="AI155" s="11">
        <v>0.58239606473279038</v>
      </c>
      <c r="AJ155" s="11">
        <v>0.70250895904218136</v>
      </c>
      <c r="AK155" s="11">
        <v>0.6127881096607587</v>
      </c>
      <c r="AL155" s="11">
        <v>0.59462010646770125</v>
      </c>
      <c r="AM155" s="11">
        <v>0.53301769157030188</v>
      </c>
      <c r="AN155" s="11">
        <v>0.50585243522831824</v>
      </c>
      <c r="AO155" s="9">
        <v>0.53832321010020556</v>
      </c>
      <c r="AP155" s="9">
        <v>0.57773655899537069</v>
      </c>
      <c r="AQ155" s="9">
        <v>0.55002562924975007</v>
      </c>
      <c r="AR155" s="11" t="s">
        <v>34</v>
      </c>
      <c r="AS155" s="11"/>
    </row>
    <row r="156" spans="1:45" x14ac:dyDescent="0.25">
      <c r="A156" s="1">
        <f t="shared" si="19"/>
        <v>146</v>
      </c>
      <c r="B156" s="1" t="s">
        <v>329</v>
      </c>
      <c r="C156" s="6">
        <v>298</v>
      </c>
      <c r="D156" s="7" t="s">
        <v>311</v>
      </c>
      <c r="E156" s="2" t="s">
        <v>330</v>
      </c>
      <c r="G156" s="9">
        <f t="shared" si="15"/>
        <v>0.49681078123501532</v>
      </c>
      <c r="H156" s="9">
        <f t="shared" si="16"/>
        <v>0.43445688325116549</v>
      </c>
      <c r="I156" s="9">
        <f t="shared" si="17"/>
        <v>0.35051154312001465</v>
      </c>
      <c r="S156" s="2" t="s">
        <v>33</v>
      </c>
      <c r="T156" s="2" t="s">
        <v>330</v>
      </c>
      <c r="U156" s="10">
        <v>298</v>
      </c>
      <c r="W156" s="11">
        <v>0.17020117863033968</v>
      </c>
      <c r="X156" s="11">
        <v>0.19862395893568471</v>
      </c>
      <c r="Y156" s="11">
        <v>0.2955858116001826</v>
      </c>
      <c r="Z156" s="11">
        <v>0.68697298170503174</v>
      </c>
      <c r="AA156" s="11">
        <v>0.73229108226050932</v>
      </c>
      <c r="AB156" s="11">
        <v>0.89718967427834395</v>
      </c>
      <c r="AC156" s="11">
        <v>0.70166529474792716</v>
      </c>
      <c r="AD156" s="9">
        <v>0.61153507131849594</v>
      </c>
      <c r="AE156" s="9">
        <v>0.48584212113494279</v>
      </c>
      <c r="AF156" s="9">
        <v>0.53721901528454463</v>
      </c>
      <c r="AG156" s="9">
        <v>0.49337875158878836</v>
      </c>
      <c r="AH156" s="9">
        <v>0.38299946313364791</v>
      </c>
      <c r="AI156" s="9">
        <v>0.35847780969625836</v>
      </c>
      <c r="AJ156" s="9">
        <v>0.34882413866881051</v>
      </c>
      <c r="AK156" s="9">
        <v>0.31575615644797639</v>
      </c>
      <c r="AL156" s="9">
        <v>0.29445246653751433</v>
      </c>
      <c r="AM156" s="9">
        <v>0.2951478451884153</v>
      </c>
      <c r="AN156" s="9">
        <v>0.3174783251171861</v>
      </c>
      <c r="AO156" s="9">
        <v>0.34863726405513734</v>
      </c>
      <c r="AP156" s="9">
        <v>0.36842108175170835</v>
      </c>
      <c r="AQ156" s="9">
        <v>0.42287319948762603</v>
      </c>
      <c r="AR156" s="11" t="s">
        <v>34</v>
      </c>
      <c r="AS156" s="11"/>
    </row>
    <row r="157" spans="1:45" x14ac:dyDescent="0.25">
      <c r="A157" s="1">
        <f t="shared" si="19"/>
        <v>147</v>
      </c>
      <c r="B157" s="1" t="s">
        <v>331</v>
      </c>
      <c r="C157" s="6">
        <v>299</v>
      </c>
      <c r="D157" s="7" t="s">
        <v>311</v>
      </c>
      <c r="E157" s="2" t="s">
        <v>332</v>
      </c>
      <c r="G157" s="9">
        <f t="shared" si="15"/>
        <v>0.48652436929185833</v>
      </c>
      <c r="H157" s="9">
        <f t="shared" si="16"/>
        <v>0.66571306756066251</v>
      </c>
      <c r="I157" s="9">
        <f t="shared" si="17"/>
        <v>0.40381622801126726</v>
      </c>
      <c r="S157" s="2" t="s">
        <v>33</v>
      </c>
      <c r="T157" s="2" t="s">
        <v>332</v>
      </c>
      <c r="U157" s="2">
        <v>299</v>
      </c>
      <c r="W157" s="27">
        <v>0.42099206173848208</v>
      </c>
      <c r="X157" s="27">
        <v>0.40870785945914057</v>
      </c>
      <c r="Y157" s="27">
        <v>0.41383181455870954</v>
      </c>
      <c r="Z157" s="27">
        <v>0.48559046323919941</v>
      </c>
      <c r="AA157" s="27">
        <v>0.60644603175896572</v>
      </c>
      <c r="AB157" s="27">
        <v>0.58357798499665237</v>
      </c>
      <c r="AC157" s="27">
        <v>0.56786713761082241</v>
      </c>
      <c r="AD157" s="27">
        <v>0.7199993823641242</v>
      </c>
      <c r="AE157" s="27">
        <v>0.57829696340505032</v>
      </c>
      <c r="AF157" s="27">
        <v>0.77545801420376737</v>
      </c>
      <c r="AG157" s="27">
        <v>0.70351908879191538</v>
      </c>
      <c r="AH157" s="27">
        <v>0.6506202139053221</v>
      </c>
      <c r="AI157" s="27">
        <v>0.64210306216798763</v>
      </c>
      <c r="AJ157" s="27">
        <v>0.64428106288993203</v>
      </c>
      <c r="AK157" s="27">
        <v>0.65179126168576385</v>
      </c>
      <c r="AL157" s="27">
        <v>0.47103816028852175</v>
      </c>
      <c r="AM157" s="27">
        <v>0.50182646341758108</v>
      </c>
      <c r="AN157" s="27">
        <v>0.41481619691883342</v>
      </c>
      <c r="AO157" s="27">
        <v>0.40713462929371486</v>
      </c>
      <c r="AP157" s="27">
        <v>0.37519295437380012</v>
      </c>
      <c r="AQ157" s="27">
        <v>0.32011089605240645</v>
      </c>
      <c r="AR157" s="28" t="s">
        <v>34</v>
      </c>
      <c r="AS157" s="28"/>
    </row>
    <row r="158" spans="1:45" x14ac:dyDescent="0.25">
      <c r="A158" s="12"/>
      <c r="B158" s="13"/>
      <c r="C158" s="14">
        <f>COUNTIF(C129:C157,"&gt;0")</f>
        <v>29</v>
      </c>
      <c r="D158" s="15"/>
      <c r="E158" s="13"/>
      <c r="F158" s="13"/>
      <c r="G158" s="16"/>
      <c r="H158" s="16"/>
      <c r="I158" s="16"/>
      <c r="J158" s="13"/>
      <c r="K158" s="14">
        <f>COUNTIF(K129:K157,"X")</f>
        <v>0</v>
      </c>
      <c r="L158" s="14">
        <f>COUNTIF(L129:L157,"X")</f>
        <v>0</v>
      </c>
      <c r="M158" s="14">
        <f>COUNTIF(M129:M157,"X")</f>
        <v>0</v>
      </c>
      <c r="N158" s="13"/>
      <c r="O158" s="13"/>
      <c r="P158" s="13"/>
      <c r="Q158" s="13"/>
      <c r="R158" s="13"/>
      <c r="S158" s="13"/>
      <c r="T158" s="13"/>
      <c r="U158" s="14"/>
      <c r="V158" s="13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7"/>
      <c r="AS158" s="11"/>
    </row>
    <row r="159" spans="1:45" x14ac:dyDescent="0.25">
      <c r="A159" s="12"/>
      <c r="B159" s="13" t="s">
        <v>333</v>
      </c>
      <c r="C159" s="14"/>
      <c r="D159" s="15"/>
      <c r="E159" s="13"/>
      <c r="F159" s="13"/>
      <c r="G159" s="16">
        <f>AVERAGE(G129:G157)</f>
        <v>0.60075693718219803</v>
      </c>
      <c r="H159" s="16">
        <f>AVERAGE(H129:H157)</f>
        <v>1.0590591442506085</v>
      </c>
      <c r="I159" s="16">
        <f>AVERAGE(I129:I157)</f>
        <v>0.61506573369531492</v>
      </c>
      <c r="J159" s="13"/>
      <c r="K159" s="13">
        <f>$C158-K158</f>
        <v>29</v>
      </c>
      <c r="L159" s="13">
        <f>$C158-L158</f>
        <v>29</v>
      </c>
      <c r="M159" s="13">
        <f>$C158-M158</f>
        <v>29</v>
      </c>
      <c r="N159" s="13"/>
      <c r="O159" s="13"/>
      <c r="P159" s="13"/>
      <c r="Q159" s="13"/>
      <c r="R159" s="13"/>
      <c r="S159" s="13"/>
      <c r="T159" s="13"/>
      <c r="U159" s="14"/>
      <c r="V159" s="13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7"/>
      <c r="AS159" s="11"/>
    </row>
    <row r="160" spans="1:45" x14ac:dyDescent="0.25">
      <c r="A160" s="12"/>
      <c r="B160" s="13" t="s">
        <v>334</v>
      </c>
      <c r="C160" s="14">
        <v>6</v>
      </c>
      <c r="D160" s="15"/>
      <c r="E160" s="13"/>
      <c r="F160" s="13"/>
      <c r="G160" s="16">
        <f>AVERAGE(G129:G134)</f>
        <v>0.75397190701352279</v>
      </c>
      <c r="H160" s="16">
        <f>AVERAGE(H129:H134)</f>
        <v>1.982124360271353</v>
      </c>
      <c r="I160" s="16">
        <f>AVERAGE(I129:I134)</f>
        <v>1.0071790392668694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4"/>
      <c r="V160" s="13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7"/>
      <c r="AS160" s="11"/>
    </row>
    <row r="161" spans="1:45" x14ac:dyDescent="0.25">
      <c r="A161" s="12"/>
      <c r="B161" s="13" t="s">
        <v>335</v>
      </c>
      <c r="C161" s="14">
        <v>12</v>
      </c>
      <c r="D161" s="15"/>
      <c r="E161" s="13"/>
      <c r="F161" s="13"/>
      <c r="G161" s="16">
        <f>AVERAGE(G135:G146)</f>
        <v>0.54268168280756257</v>
      </c>
      <c r="H161" s="16">
        <f>AVERAGE(H135:H146)</f>
        <v>1.0092902889450932</v>
      </c>
      <c r="I161" s="16">
        <f>AVERAGE(I135:I146)</f>
        <v>0.54854160185630274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4"/>
      <c r="V161" s="13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7"/>
      <c r="AS161" s="11"/>
    </row>
    <row r="162" spans="1:45" x14ac:dyDescent="0.25">
      <c r="A162" s="12"/>
      <c r="B162" s="13" t="s">
        <v>336</v>
      </c>
      <c r="C162" s="14">
        <v>11</v>
      </c>
      <c r="D162" s="15"/>
      <c r="E162" s="13"/>
      <c r="F162" s="13"/>
      <c r="G162" s="16">
        <f>AVERAGE(G147:G157)</f>
        <v>0.58053995841016859</v>
      </c>
      <c r="H162" s="16">
        <f>AVERAGE(H147:H157)</f>
        <v>0.60986232311803679</v>
      </c>
      <c r="I162" s="16">
        <f>AVERAGE(I147:I157)</f>
        <v>0.47375752902611662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4"/>
      <c r="V162" s="13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7"/>
      <c r="AS162" s="11"/>
    </row>
    <row r="189" spans="3:4" x14ac:dyDescent="0.25">
      <c r="C189" s="6"/>
      <c r="D189" s="7"/>
    </row>
    <row r="190" spans="3:4" x14ac:dyDescent="0.25">
      <c r="C190" s="6"/>
      <c r="D190" s="7"/>
    </row>
    <row r="191" spans="3:4" x14ac:dyDescent="0.25">
      <c r="C191" s="6"/>
      <c r="D191" s="7"/>
    </row>
  </sheetData>
  <phoneticPr fontId="0" type="noConversion"/>
  <pageMargins left="0.75" right="0.75" top="1" bottom="1" header="0.5" footer="0.5"/>
  <pageSetup orientation="portrait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workbookViewId="0"/>
  </sheetViews>
  <sheetFormatPr defaultColWidth="9" defaultRowHeight="9.75" x14ac:dyDescent="0.25"/>
  <sheetData>
    <row r="2" spans="1:4" x14ac:dyDescent="0.25">
      <c r="A2" t="s">
        <v>338</v>
      </c>
    </row>
    <row r="3" spans="1:4" x14ac:dyDescent="0.25">
      <c r="B3" t="s">
        <v>339</v>
      </c>
      <c r="C3" t="s">
        <v>340</v>
      </c>
    </row>
    <row r="4" spans="1:4" x14ac:dyDescent="0.25">
      <c r="B4" t="s">
        <v>341</v>
      </c>
      <c r="C4" t="s">
        <v>342</v>
      </c>
    </row>
    <row r="5" spans="1:4" x14ac:dyDescent="0.25">
      <c r="B5" t="s">
        <v>343</v>
      </c>
      <c r="C5" t="s">
        <v>344</v>
      </c>
    </row>
    <row r="6" spans="1:4" x14ac:dyDescent="0.25">
      <c r="B6" t="s">
        <v>349</v>
      </c>
      <c r="C6" t="s">
        <v>350</v>
      </c>
    </row>
    <row r="7" spans="1:4" x14ac:dyDescent="0.25">
      <c r="B7" t="s">
        <v>345</v>
      </c>
      <c r="C7" t="s">
        <v>486</v>
      </c>
    </row>
    <row r="8" spans="1:4" x14ac:dyDescent="0.25">
      <c r="B8" t="s">
        <v>346</v>
      </c>
      <c r="C8" t="s">
        <v>487</v>
      </c>
    </row>
    <row r="9" spans="1:4" x14ac:dyDescent="0.25">
      <c r="C9" t="s">
        <v>502</v>
      </c>
    </row>
    <row r="10" spans="1:4" x14ac:dyDescent="0.25">
      <c r="C10" t="s">
        <v>503</v>
      </c>
    </row>
    <row r="11" spans="1:4" x14ac:dyDescent="0.25">
      <c r="B11" t="s">
        <v>351</v>
      </c>
      <c r="C11" t="s">
        <v>352</v>
      </c>
    </row>
    <row r="12" spans="1:4" x14ac:dyDescent="0.25">
      <c r="B12" t="s">
        <v>347</v>
      </c>
      <c r="C12" t="s">
        <v>488</v>
      </c>
      <c r="D12" t="s">
        <v>353</v>
      </c>
    </row>
    <row r="13" spans="1:4" x14ac:dyDescent="0.25">
      <c r="B13" t="s">
        <v>348</v>
      </c>
      <c r="C13" t="s">
        <v>489</v>
      </c>
      <c r="D13" t="s">
        <v>490</v>
      </c>
    </row>
    <row r="20" spans="1:4" x14ac:dyDescent="0.25">
      <c r="A20" t="s">
        <v>338</v>
      </c>
    </row>
    <row r="22" spans="1:4" x14ac:dyDescent="0.25">
      <c r="A22" t="s">
        <v>491</v>
      </c>
    </row>
    <row r="23" spans="1:4" x14ac:dyDescent="0.25">
      <c r="B23" t="s">
        <v>339</v>
      </c>
      <c r="C23" t="s">
        <v>340</v>
      </c>
    </row>
    <row r="24" spans="1:4" x14ac:dyDescent="0.25">
      <c r="B24" t="s">
        <v>341</v>
      </c>
      <c r="C24" t="s">
        <v>342</v>
      </c>
    </row>
    <row r="25" spans="1:4" x14ac:dyDescent="0.25">
      <c r="B25" t="s">
        <v>343</v>
      </c>
      <c r="C25" t="s">
        <v>344</v>
      </c>
    </row>
    <row r="26" spans="1:4" x14ac:dyDescent="0.25">
      <c r="B26" t="s">
        <v>349</v>
      </c>
      <c r="C26" t="s">
        <v>350</v>
      </c>
    </row>
    <row r="27" spans="1:4" x14ac:dyDescent="0.25">
      <c r="B27" t="s">
        <v>345</v>
      </c>
      <c r="C27" t="s">
        <v>485</v>
      </c>
    </row>
    <row r="28" spans="1:4" x14ac:dyDescent="0.25">
      <c r="B28" t="s">
        <v>346</v>
      </c>
      <c r="C28" t="s">
        <v>504</v>
      </c>
    </row>
    <row r="29" spans="1:4" x14ac:dyDescent="0.25">
      <c r="C29" t="s">
        <v>505</v>
      </c>
    </row>
    <row r="30" spans="1:4" x14ac:dyDescent="0.25">
      <c r="B30" t="s">
        <v>351</v>
      </c>
      <c r="C30" t="s">
        <v>352</v>
      </c>
    </row>
    <row r="31" spans="1:4" x14ac:dyDescent="0.25">
      <c r="B31" t="s">
        <v>347</v>
      </c>
      <c r="C31" t="s">
        <v>488</v>
      </c>
      <c r="D31" t="s">
        <v>353</v>
      </c>
    </row>
    <row r="32" spans="1:4" x14ac:dyDescent="0.25">
      <c r="B32" t="s">
        <v>348</v>
      </c>
      <c r="C32" t="s">
        <v>489</v>
      </c>
      <c r="D32" t="s">
        <v>490</v>
      </c>
    </row>
    <row r="39" spans="1:3" x14ac:dyDescent="0.25">
      <c r="A39" t="s">
        <v>491</v>
      </c>
    </row>
    <row r="41" spans="1:3" x14ac:dyDescent="0.25">
      <c r="A41" t="s">
        <v>492</v>
      </c>
    </row>
    <row r="42" spans="1:3" x14ac:dyDescent="0.25">
      <c r="B42" t="s">
        <v>339</v>
      </c>
      <c r="C42" t="s">
        <v>340</v>
      </c>
    </row>
    <row r="43" spans="1:3" x14ac:dyDescent="0.25">
      <c r="B43" t="s">
        <v>341</v>
      </c>
      <c r="C43" t="s">
        <v>342</v>
      </c>
    </row>
    <row r="44" spans="1:3" x14ac:dyDescent="0.25">
      <c r="B44" t="s">
        <v>343</v>
      </c>
      <c r="C44" t="s">
        <v>344</v>
      </c>
    </row>
    <row r="45" spans="1:3" x14ac:dyDescent="0.25">
      <c r="B45" t="s">
        <v>349</v>
      </c>
      <c r="C45" t="s">
        <v>350</v>
      </c>
    </row>
    <row r="46" spans="1:3" x14ac:dyDescent="0.25">
      <c r="B46" t="s">
        <v>345</v>
      </c>
      <c r="C46" t="s">
        <v>493</v>
      </c>
    </row>
    <row r="47" spans="1:3" x14ac:dyDescent="0.25">
      <c r="B47" t="s">
        <v>346</v>
      </c>
      <c r="C47" t="s">
        <v>506</v>
      </c>
    </row>
    <row r="48" spans="1:3" x14ac:dyDescent="0.25">
      <c r="C48" t="s">
        <v>507</v>
      </c>
    </row>
    <row r="49" spans="1:4" x14ac:dyDescent="0.25">
      <c r="B49" t="s">
        <v>351</v>
      </c>
      <c r="C49" t="s">
        <v>352</v>
      </c>
    </row>
    <row r="50" spans="1:4" x14ac:dyDescent="0.25">
      <c r="B50" t="s">
        <v>347</v>
      </c>
      <c r="C50" t="s">
        <v>488</v>
      </c>
      <c r="D50" t="s">
        <v>353</v>
      </c>
    </row>
    <row r="51" spans="1:4" x14ac:dyDescent="0.25">
      <c r="B51" t="s">
        <v>348</v>
      </c>
      <c r="C51" t="s">
        <v>489</v>
      </c>
      <c r="D51" t="s">
        <v>490</v>
      </c>
    </row>
    <row r="58" spans="1:4" x14ac:dyDescent="0.25">
      <c r="A58" t="s">
        <v>492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2"/>
  <sheetViews>
    <sheetView workbookViewId="0">
      <selection activeCell="A4" sqref="A4"/>
    </sheetView>
  </sheetViews>
  <sheetFormatPr defaultColWidth="9" defaultRowHeight="9.75" x14ac:dyDescent="0.25"/>
  <cols>
    <col min="13" max="13" width="9.81640625" bestFit="1" customWidth="1"/>
  </cols>
  <sheetData>
    <row r="1" spans="1:23" x14ac:dyDescent="0.25">
      <c r="A1" s="48" t="s">
        <v>419</v>
      </c>
    </row>
    <row r="2" spans="1:23" x14ac:dyDescent="0.25">
      <c r="A2" s="48" t="s">
        <v>420</v>
      </c>
    </row>
    <row r="3" spans="1:23" x14ac:dyDescent="0.25">
      <c r="A3" s="47" t="s">
        <v>444</v>
      </c>
    </row>
    <row r="4" spans="1:23" x14ac:dyDescent="0.25">
      <c r="A4" s="50" t="s">
        <v>443</v>
      </c>
    </row>
    <row r="5" spans="1:23" x14ac:dyDescent="0.25">
      <c r="B5" s="49">
        <v>193</v>
      </c>
      <c r="C5" s="49">
        <v>122</v>
      </c>
      <c r="D5" s="49">
        <v>124</v>
      </c>
      <c r="E5" s="49">
        <v>156</v>
      </c>
      <c r="F5" s="49">
        <v>128</v>
      </c>
      <c r="G5" s="49">
        <v>172</v>
      </c>
      <c r="H5" s="49">
        <v>132</v>
      </c>
      <c r="I5" s="49">
        <v>134</v>
      </c>
      <c r="J5" s="49">
        <v>174</v>
      </c>
      <c r="K5" s="49">
        <v>178</v>
      </c>
      <c r="L5" s="49">
        <v>136</v>
      </c>
      <c r="M5" s="49">
        <v>158</v>
      </c>
      <c r="N5" s="49">
        <v>137</v>
      </c>
      <c r="O5" s="49">
        <v>138</v>
      </c>
      <c r="P5" s="49">
        <v>196</v>
      </c>
      <c r="Q5" s="49">
        <v>142</v>
      </c>
      <c r="R5" s="49">
        <v>182</v>
      </c>
      <c r="S5" s="49">
        <v>184</v>
      </c>
      <c r="T5" s="49">
        <v>144</v>
      </c>
      <c r="U5" s="49">
        <v>146</v>
      </c>
      <c r="V5" s="49">
        <v>112</v>
      </c>
      <c r="W5" s="49">
        <v>111</v>
      </c>
    </row>
    <row r="6" spans="1:23" x14ac:dyDescent="0.25">
      <c r="A6" s="34" t="s">
        <v>400</v>
      </c>
      <c r="B6" s="34" t="s">
        <v>413</v>
      </c>
      <c r="C6" s="34" t="s">
        <v>406</v>
      </c>
      <c r="D6" s="34" t="s">
        <v>407</v>
      </c>
      <c r="E6" s="34" t="s">
        <v>405</v>
      </c>
      <c r="F6" s="34" t="s">
        <v>414</v>
      </c>
      <c r="G6" s="34" t="s">
        <v>408</v>
      </c>
      <c r="H6" s="34" t="s">
        <v>403</v>
      </c>
      <c r="I6" s="34" t="s">
        <v>402</v>
      </c>
      <c r="J6" s="34" t="s">
        <v>409</v>
      </c>
      <c r="K6" s="34" t="s">
        <v>410</v>
      </c>
      <c r="L6" s="34" t="s">
        <v>404</v>
      </c>
      <c r="M6" s="34" t="s">
        <v>401</v>
      </c>
      <c r="N6" s="34" t="s">
        <v>423</v>
      </c>
      <c r="O6" s="34" t="s">
        <v>424</v>
      </c>
      <c r="P6" s="34" t="s">
        <v>415</v>
      </c>
      <c r="Q6" s="34" t="s">
        <v>416</v>
      </c>
      <c r="R6" s="34" t="s">
        <v>411</v>
      </c>
      <c r="S6" s="34" t="s">
        <v>412</v>
      </c>
      <c r="T6" s="34" t="s">
        <v>417</v>
      </c>
      <c r="U6" s="34" t="s">
        <v>418</v>
      </c>
      <c r="V6" s="34" t="s">
        <v>425</v>
      </c>
      <c r="W6" s="34" t="s">
        <v>426</v>
      </c>
    </row>
    <row r="7" spans="1:23" x14ac:dyDescent="0.25">
      <c r="A7" s="34" t="s">
        <v>5</v>
      </c>
      <c r="B7" s="34" t="s">
        <v>427</v>
      </c>
      <c r="C7" s="34" t="s">
        <v>427</v>
      </c>
      <c r="D7" s="34" t="s">
        <v>427</v>
      </c>
      <c r="E7" s="34" t="s">
        <v>427</v>
      </c>
      <c r="F7" s="34" t="s">
        <v>427</v>
      </c>
      <c r="G7" s="34" t="s">
        <v>427</v>
      </c>
      <c r="H7" s="34" t="s">
        <v>427</v>
      </c>
      <c r="I7" s="34" t="s">
        <v>427</v>
      </c>
      <c r="J7" s="34" t="s">
        <v>427</v>
      </c>
      <c r="K7" s="34" t="s">
        <v>427</v>
      </c>
      <c r="L7" s="34" t="s">
        <v>427</v>
      </c>
      <c r="M7" s="34" t="s">
        <v>427</v>
      </c>
      <c r="N7" s="34" t="s">
        <v>427</v>
      </c>
      <c r="O7" s="34" t="s">
        <v>427</v>
      </c>
      <c r="P7" s="34" t="s">
        <v>427</v>
      </c>
      <c r="Q7" s="34" t="s">
        <v>427</v>
      </c>
      <c r="R7" s="34" t="s">
        <v>427</v>
      </c>
      <c r="S7" s="34" t="s">
        <v>427</v>
      </c>
      <c r="T7" s="34" t="s">
        <v>427</v>
      </c>
      <c r="U7" s="34" t="s">
        <v>427</v>
      </c>
      <c r="V7" s="34" t="s">
        <v>427</v>
      </c>
      <c r="W7" s="34" t="s">
        <v>427</v>
      </c>
    </row>
    <row r="8" spans="1:23" x14ac:dyDescent="0.25">
      <c r="A8" s="34" t="s">
        <v>428</v>
      </c>
      <c r="B8" s="35" t="str">
        <f>B5&amp;$A$4</f>
        <v>193GGFL</v>
      </c>
      <c r="C8" s="35" t="str">
        <f t="shared" ref="C8:W8" si="0">C5&amp;$A$4</f>
        <v>122GGFL</v>
      </c>
      <c r="D8" s="35" t="str">
        <f t="shared" si="0"/>
        <v>124GGFL</v>
      </c>
      <c r="E8" s="35" t="str">
        <f t="shared" si="0"/>
        <v>156GGFL</v>
      </c>
      <c r="F8" s="35" t="str">
        <f t="shared" si="0"/>
        <v>128GGFL</v>
      </c>
      <c r="G8" s="35" t="str">
        <f t="shared" si="0"/>
        <v>172GGFL</v>
      </c>
      <c r="H8" s="35" t="str">
        <f t="shared" si="0"/>
        <v>132GGFL</v>
      </c>
      <c r="I8" s="35" t="str">
        <f t="shared" si="0"/>
        <v>134GGFL</v>
      </c>
      <c r="J8" s="35" t="str">
        <f t="shared" si="0"/>
        <v>174GGFL</v>
      </c>
      <c r="K8" s="35" t="str">
        <f t="shared" si="0"/>
        <v>178GGFL</v>
      </c>
      <c r="L8" s="35" t="str">
        <f t="shared" si="0"/>
        <v>136GGFL</v>
      </c>
      <c r="M8" s="35" t="str">
        <f t="shared" si="0"/>
        <v>158GGFL</v>
      </c>
      <c r="N8" s="35" t="str">
        <f t="shared" si="0"/>
        <v>137GGFL</v>
      </c>
      <c r="O8" s="35" t="str">
        <f t="shared" si="0"/>
        <v>138GGFL</v>
      </c>
      <c r="P8" s="35" t="str">
        <f t="shared" si="0"/>
        <v>196GGFL</v>
      </c>
      <c r="Q8" s="35" t="str">
        <f t="shared" si="0"/>
        <v>142GGFL</v>
      </c>
      <c r="R8" s="35" t="str">
        <f t="shared" si="0"/>
        <v>182GGFL</v>
      </c>
      <c r="S8" s="35" t="str">
        <f t="shared" si="0"/>
        <v>184GGFL</v>
      </c>
      <c r="T8" s="35" t="str">
        <f t="shared" si="0"/>
        <v>144GGFL</v>
      </c>
      <c r="U8" s="35" t="str">
        <f t="shared" si="0"/>
        <v>146GGFL</v>
      </c>
      <c r="V8" s="35" t="str">
        <f t="shared" si="0"/>
        <v>112GGFL</v>
      </c>
      <c r="W8" s="35" t="str">
        <f t="shared" si="0"/>
        <v>111GGFL</v>
      </c>
    </row>
    <row r="9" spans="1:23" ht="68.25" x14ac:dyDescent="0.25">
      <c r="A9" s="34" t="s">
        <v>374</v>
      </c>
      <c r="B9" s="53" t="s">
        <v>445</v>
      </c>
      <c r="C9" s="53" t="s">
        <v>446</v>
      </c>
      <c r="D9" s="53" t="s">
        <v>447</v>
      </c>
      <c r="E9" s="53" t="s">
        <v>448</v>
      </c>
      <c r="F9" s="53" t="s">
        <v>449</v>
      </c>
      <c r="G9" s="53" t="s">
        <v>446</v>
      </c>
      <c r="H9" s="53" t="s">
        <v>446</v>
      </c>
      <c r="I9" s="53" t="s">
        <v>450</v>
      </c>
      <c r="J9" s="53" t="s">
        <v>447</v>
      </c>
      <c r="K9" s="53" t="s">
        <v>447</v>
      </c>
      <c r="L9" s="53" t="s">
        <v>447</v>
      </c>
      <c r="M9" s="53" t="s">
        <v>451</v>
      </c>
      <c r="N9" s="53" t="s">
        <v>452</v>
      </c>
      <c r="O9" s="53" t="s">
        <v>447</v>
      </c>
      <c r="P9" s="53" t="s">
        <v>452</v>
      </c>
      <c r="Q9" s="53" t="s">
        <v>453</v>
      </c>
      <c r="R9" s="53" t="s">
        <v>452</v>
      </c>
      <c r="S9" s="53" t="s">
        <v>447</v>
      </c>
      <c r="T9" s="53" t="s">
        <v>449</v>
      </c>
      <c r="U9" s="53" t="s">
        <v>452</v>
      </c>
      <c r="V9" s="53" t="s">
        <v>454</v>
      </c>
      <c r="W9" s="53" t="s">
        <v>445</v>
      </c>
    </row>
    <row r="10" spans="1:23" x14ac:dyDescent="0.25">
      <c r="A10" s="34" t="s">
        <v>354</v>
      </c>
      <c r="B10" s="44" t="s">
        <v>34</v>
      </c>
      <c r="C10" s="44">
        <v>5.2913745830000005</v>
      </c>
      <c r="D10" s="44">
        <v>20.047148866000001</v>
      </c>
      <c r="E10" s="44">
        <v>48.963000000000001</v>
      </c>
      <c r="F10" s="44" t="s">
        <v>34</v>
      </c>
      <c r="G10" s="44" t="s">
        <v>34</v>
      </c>
      <c r="H10" s="44" t="s">
        <v>34</v>
      </c>
      <c r="I10" s="44">
        <v>63.06</v>
      </c>
      <c r="J10" s="44">
        <v>0.18712252400000001</v>
      </c>
      <c r="K10" s="44" t="s">
        <v>34</v>
      </c>
      <c r="L10" s="44">
        <v>12.3707291</v>
      </c>
      <c r="M10" s="44">
        <v>8349.9954541730003</v>
      </c>
      <c r="N10" s="44" t="s">
        <v>34</v>
      </c>
      <c r="O10" s="44">
        <v>28.710219460000001</v>
      </c>
      <c r="P10" s="44" t="s">
        <v>34</v>
      </c>
      <c r="Q10" s="44">
        <v>37.559200000000004</v>
      </c>
      <c r="R10" s="44">
        <v>0.19303479100000001</v>
      </c>
      <c r="S10" s="44" t="s">
        <v>34</v>
      </c>
      <c r="T10" s="44" t="s">
        <v>34</v>
      </c>
      <c r="U10" s="44" t="s">
        <v>34</v>
      </c>
      <c r="V10" s="44">
        <v>39.927001099999998</v>
      </c>
      <c r="W10" s="44">
        <v>511.30699999999996</v>
      </c>
    </row>
    <row r="11" spans="1:23" x14ac:dyDescent="0.25">
      <c r="A11" s="34" t="s">
        <v>355</v>
      </c>
      <c r="B11" s="44" t="s">
        <v>34</v>
      </c>
      <c r="C11" s="44">
        <v>5.5598353060000001</v>
      </c>
      <c r="D11" s="44">
        <v>21.685725025</v>
      </c>
      <c r="E11" s="44">
        <v>54.472000000000001</v>
      </c>
      <c r="F11" s="44" t="s">
        <v>34</v>
      </c>
      <c r="G11" s="44" t="s">
        <v>34</v>
      </c>
      <c r="H11" s="44" t="s">
        <v>34</v>
      </c>
      <c r="I11" s="44">
        <v>70.55</v>
      </c>
      <c r="J11" s="44">
        <v>0.21186793800000001</v>
      </c>
      <c r="K11" s="44" t="s">
        <v>34</v>
      </c>
      <c r="L11" s="44">
        <v>15.175852341000001</v>
      </c>
      <c r="M11" s="44">
        <v>10182.794929457001</v>
      </c>
      <c r="N11" s="44" t="s">
        <v>34</v>
      </c>
      <c r="O11" s="44">
        <v>30.860683827000003</v>
      </c>
      <c r="P11" s="44" t="s">
        <v>34</v>
      </c>
      <c r="Q11" s="44">
        <v>41.902100000000004</v>
      </c>
      <c r="R11" s="44">
        <v>0.21298670800000002</v>
      </c>
      <c r="S11" s="44" t="s">
        <v>34</v>
      </c>
      <c r="T11" s="44" t="s">
        <v>34</v>
      </c>
      <c r="U11" s="44" t="s">
        <v>34</v>
      </c>
      <c r="V11" s="44">
        <v>42.562498599999998</v>
      </c>
      <c r="W11" s="44">
        <v>562.44899999999996</v>
      </c>
    </row>
    <row r="12" spans="1:23" x14ac:dyDescent="0.25">
      <c r="A12" s="34" t="s">
        <v>356</v>
      </c>
      <c r="B12" s="44" t="s">
        <v>34</v>
      </c>
      <c r="C12" s="44">
        <v>6.0941914010000007</v>
      </c>
      <c r="D12" s="44">
        <v>24.154744473000001</v>
      </c>
      <c r="E12" s="44">
        <v>58.834000000000003</v>
      </c>
      <c r="F12" s="44" t="s">
        <v>34</v>
      </c>
      <c r="G12" s="44" t="s">
        <v>34</v>
      </c>
      <c r="H12" s="44" t="s">
        <v>34</v>
      </c>
      <c r="I12" s="44">
        <v>78.599999999999994</v>
      </c>
      <c r="J12" s="44">
        <v>0.25665443900000001</v>
      </c>
      <c r="K12" s="44" t="s">
        <v>34</v>
      </c>
      <c r="L12" s="44">
        <v>19.038708516</v>
      </c>
      <c r="M12" s="44">
        <v>15424.591715141001</v>
      </c>
      <c r="N12" s="44" t="s">
        <v>34</v>
      </c>
      <c r="O12" s="44">
        <v>32.661737440000003</v>
      </c>
      <c r="P12" s="44" t="s">
        <v>34</v>
      </c>
      <c r="Q12" s="44">
        <v>46.832500000000003</v>
      </c>
      <c r="R12" s="44">
        <v>0.23194102800000002</v>
      </c>
      <c r="S12" s="44" t="s">
        <v>34</v>
      </c>
      <c r="T12" s="44" t="s">
        <v>34</v>
      </c>
      <c r="U12" s="44" t="s">
        <v>34</v>
      </c>
      <c r="V12" s="44">
        <v>44.359249899999995</v>
      </c>
      <c r="W12" s="44">
        <v>598.19600000000003</v>
      </c>
    </row>
    <row r="13" spans="1:23" x14ac:dyDescent="0.25">
      <c r="A13" s="34" t="s">
        <v>357</v>
      </c>
      <c r="B13" s="44" t="s">
        <v>34</v>
      </c>
      <c r="C13" s="44">
        <v>6.9073350280000003</v>
      </c>
      <c r="D13" s="44">
        <v>26.497338226</v>
      </c>
      <c r="E13" s="44">
        <v>61.946000000000005</v>
      </c>
      <c r="F13" s="44" t="s">
        <v>34</v>
      </c>
      <c r="G13" s="44" t="s">
        <v>34</v>
      </c>
      <c r="H13" s="44" t="s">
        <v>34</v>
      </c>
      <c r="I13" s="44">
        <v>81.17</v>
      </c>
      <c r="J13" s="44">
        <v>0.27669259000000002</v>
      </c>
      <c r="K13" s="44" t="s">
        <v>34</v>
      </c>
      <c r="L13" s="44">
        <v>23.998526733000002</v>
      </c>
      <c r="M13" s="44">
        <v>18390.809539197002</v>
      </c>
      <c r="N13" s="44" t="s">
        <v>34</v>
      </c>
      <c r="O13" s="44">
        <v>34.695126515000005</v>
      </c>
      <c r="P13" s="44" t="s">
        <v>34</v>
      </c>
      <c r="Q13" s="44">
        <v>51.564700000000002</v>
      </c>
      <c r="R13" s="44">
        <v>0.260871307</v>
      </c>
      <c r="S13" s="44" t="s">
        <v>34</v>
      </c>
      <c r="T13" s="44" t="s">
        <v>34</v>
      </c>
      <c r="U13" s="44" t="s">
        <v>34</v>
      </c>
      <c r="V13" s="44">
        <v>47.8432502</v>
      </c>
      <c r="W13" s="44">
        <v>628.93599999999992</v>
      </c>
    </row>
    <row r="14" spans="1:23" x14ac:dyDescent="0.25">
      <c r="A14" s="34" t="s">
        <v>358</v>
      </c>
      <c r="B14" s="44" t="s">
        <v>34</v>
      </c>
      <c r="C14" s="44">
        <v>7.9205324390000005</v>
      </c>
      <c r="D14" s="44">
        <v>29.035767858000003</v>
      </c>
      <c r="E14" s="44">
        <v>70.641000000000005</v>
      </c>
      <c r="F14" s="44" t="s">
        <v>34</v>
      </c>
      <c r="G14" s="44" t="s">
        <v>34</v>
      </c>
      <c r="H14" s="44" t="s">
        <v>34</v>
      </c>
      <c r="I14" s="44">
        <v>92.55</v>
      </c>
      <c r="J14" s="44">
        <v>0.33553631700000003</v>
      </c>
      <c r="K14" s="44">
        <v>2.2097551370000001</v>
      </c>
      <c r="L14" s="44">
        <v>30.435490303000002</v>
      </c>
      <c r="M14" s="44">
        <v>23081.088183451</v>
      </c>
      <c r="N14" s="44" t="s">
        <v>34</v>
      </c>
      <c r="O14" s="44">
        <v>37.527168742000001</v>
      </c>
      <c r="P14" s="44" t="s">
        <v>34</v>
      </c>
      <c r="Q14" s="44">
        <v>56.127400000000002</v>
      </c>
      <c r="R14" s="44">
        <v>0.30725951300000004</v>
      </c>
      <c r="S14" s="44" t="s">
        <v>34</v>
      </c>
      <c r="T14" s="44" t="s">
        <v>34</v>
      </c>
      <c r="U14" s="44" t="s">
        <v>34</v>
      </c>
      <c r="V14" s="44">
        <v>54.339002399999998</v>
      </c>
      <c r="W14" s="44">
        <v>668.13599999999997</v>
      </c>
    </row>
    <row r="15" spans="1:23" x14ac:dyDescent="0.25">
      <c r="A15" s="34" t="s">
        <v>359</v>
      </c>
      <c r="B15" s="44" t="s">
        <v>34</v>
      </c>
      <c r="C15" s="44">
        <v>11.414954879000001</v>
      </c>
      <c r="D15" s="44">
        <v>33.046684993</v>
      </c>
      <c r="E15" s="44">
        <v>78.525000000000006</v>
      </c>
      <c r="F15" s="44" t="s">
        <v>34</v>
      </c>
      <c r="G15" s="44">
        <v>1.5760044940000002</v>
      </c>
      <c r="H15" s="44" t="s">
        <v>34</v>
      </c>
      <c r="I15" s="44">
        <v>124.99</v>
      </c>
      <c r="J15" s="44">
        <v>0.44255319100000001</v>
      </c>
      <c r="K15" s="44">
        <v>3.0967496520000002</v>
      </c>
      <c r="L15" s="44">
        <v>38.652777255000004</v>
      </c>
      <c r="M15" s="44">
        <v>32244.168161785001</v>
      </c>
      <c r="N15" s="44" t="s">
        <v>34</v>
      </c>
      <c r="O15" s="44">
        <v>42.363104331000002</v>
      </c>
      <c r="P15" s="44" t="s">
        <v>34</v>
      </c>
      <c r="Q15" s="44">
        <v>66.540599999999998</v>
      </c>
      <c r="R15" s="44">
        <v>0.49530632500000005</v>
      </c>
      <c r="S15" s="44" t="s">
        <v>34</v>
      </c>
      <c r="T15" s="44" t="s">
        <v>34</v>
      </c>
      <c r="U15" s="44" t="s">
        <v>34</v>
      </c>
      <c r="V15" s="44">
        <v>65.174499299999994</v>
      </c>
      <c r="W15" s="44">
        <v>784.72199999999998</v>
      </c>
    </row>
    <row r="16" spans="1:23" x14ac:dyDescent="0.25">
      <c r="A16" s="34" t="s">
        <v>360</v>
      </c>
      <c r="B16" s="44" t="s">
        <v>34</v>
      </c>
      <c r="C16" s="44">
        <v>14.453115454000001</v>
      </c>
      <c r="D16" s="44">
        <v>37.967371341000003</v>
      </c>
      <c r="E16" s="44">
        <v>87.244</v>
      </c>
      <c r="F16" s="44" t="s">
        <v>34</v>
      </c>
      <c r="G16" s="44">
        <v>1.621640505</v>
      </c>
      <c r="H16" s="44" t="s">
        <v>34</v>
      </c>
      <c r="I16" s="44">
        <v>148.38999999999999</v>
      </c>
      <c r="J16" s="44">
        <v>0.53595304500000007</v>
      </c>
      <c r="K16" s="44">
        <v>4.0766308570000005</v>
      </c>
      <c r="L16" s="44">
        <v>47.711310594000004</v>
      </c>
      <c r="M16" s="44">
        <v>46237.025257524001</v>
      </c>
      <c r="N16" s="44" t="s">
        <v>34</v>
      </c>
      <c r="O16" s="44">
        <v>47.974550281000006</v>
      </c>
      <c r="P16" s="44" t="s">
        <v>34</v>
      </c>
      <c r="Q16" s="44">
        <v>79.729600000000005</v>
      </c>
      <c r="R16" s="44">
        <v>0.74969325900000006</v>
      </c>
      <c r="S16" s="44" t="s">
        <v>34</v>
      </c>
      <c r="T16" s="44" t="s">
        <v>34</v>
      </c>
      <c r="U16" s="44" t="s">
        <v>34</v>
      </c>
      <c r="V16" s="44">
        <v>76.711501799999994</v>
      </c>
      <c r="W16" s="44">
        <v>876.524</v>
      </c>
    </row>
    <row r="17" spans="1:23" x14ac:dyDescent="0.25">
      <c r="A17" s="34" t="s">
        <v>361</v>
      </c>
      <c r="B17" s="44" t="s">
        <v>34</v>
      </c>
      <c r="C17" s="44">
        <v>17.393342115999999</v>
      </c>
      <c r="D17" s="44">
        <v>43.448297042</v>
      </c>
      <c r="E17" s="44">
        <v>99.712000000000003</v>
      </c>
      <c r="F17" s="44" t="s">
        <v>34</v>
      </c>
      <c r="G17" s="44">
        <v>2.2452710100000002</v>
      </c>
      <c r="H17" s="44">
        <v>87.673432009999999</v>
      </c>
      <c r="I17" s="44">
        <v>166.29</v>
      </c>
      <c r="J17" s="44">
        <v>0.63318268500000008</v>
      </c>
      <c r="K17" s="44">
        <v>4.7725474090000004</v>
      </c>
      <c r="L17" s="44">
        <v>58.076027873000001</v>
      </c>
      <c r="M17" s="44">
        <v>61415.408913128005</v>
      </c>
      <c r="N17" s="44" t="s">
        <v>34</v>
      </c>
      <c r="O17" s="44">
        <v>51.601615418000002</v>
      </c>
      <c r="P17" s="44" t="s">
        <v>34</v>
      </c>
      <c r="Q17" s="44">
        <v>102.13080000000001</v>
      </c>
      <c r="R17" s="44">
        <v>1.046976814</v>
      </c>
      <c r="S17" s="44" t="s">
        <v>34</v>
      </c>
      <c r="T17" s="44" t="s">
        <v>34</v>
      </c>
      <c r="U17" s="44" t="s">
        <v>34</v>
      </c>
      <c r="V17" s="44">
        <v>87.830503399999998</v>
      </c>
      <c r="W17" s="44">
        <v>952.03599999999994</v>
      </c>
    </row>
    <row r="18" spans="1:23" x14ac:dyDescent="0.25">
      <c r="A18" s="34" t="s">
        <v>362</v>
      </c>
      <c r="B18" s="44" t="s">
        <v>34</v>
      </c>
      <c r="C18" s="44">
        <v>20.725936686000001</v>
      </c>
      <c r="D18" s="44">
        <v>49.345683854000001</v>
      </c>
      <c r="E18" s="44">
        <v>117.63500000000001</v>
      </c>
      <c r="F18" s="44" t="s">
        <v>34</v>
      </c>
      <c r="G18" s="44">
        <v>3.2882367680000004</v>
      </c>
      <c r="H18" s="44">
        <v>103.29945670000001</v>
      </c>
      <c r="I18" s="44">
        <v>188.25</v>
      </c>
      <c r="J18" s="44">
        <v>1.0019897290000002</v>
      </c>
      <c r="K18" s="44">
        <v>5.831771678</v>
      </c>
      <c r="L18" s="44">
        <v>74.749850895000009</v>
      </c>
      <c r="M18" s="44">
        <v>85562.481289820003</v>
      </c>
      <c r="N18" s="44" t="s">
        <v>34</v>
      </c>
      <c r="O18" s="44">
        <v>57.464455600000001</v>
      </c>
      <c r="P18" s="44" t="s">
        <v>34</v>
      </c>
      <c r="Q18" s="44">
        <v>127.91690000000001</v>
      </c>
      <c r="R18" s="44">
        <v>1.4779382090000002</v>
      </c>
      <c r="S18" s="44" t="s">
        <v>34</v>
      </c>
      <c r="T18" s="44" t="s">
        <v>34</v>
      </c>
      <c r="U18" s="44" t="s">
        <v>34</v>
      </c>
      <c r="V18" s="44">
        <v>97.155252199999993</v>
      </c>
      <c r="W18" s="44">
        <v>1052.0239999999999</v>
      </c>
    </row>
    <row r="19" spans="1:23" x14ac:dyDescent="0.25">
      <c r="A19" s="34" t="s">
        <v>363</v>
      </c>
      <c r="B19" s="44" t="s">
        <v>34</v>
      </c>
      <c r="C19" s="44">
        <v>24.008343395000001</v>
      </c>
      <c r="D19" s="44">
        <v>55.161265806000003</v>
      </c>
      <c r="E19" s="44">
        <v>126.596</v>
      </c>
      <c r="F19" s="44" t="s">
        <v>34</v>
      </c>
      <c r="G19" s="44">
        <v>4.0769850970000006</v>
      </c>
      <c r="H19" s="44">
        <v>118.59009350000001</v>
      </c>
      <c r="I19" s="44">
        <v>210.51</v>
      </c>
      <c r="J19" s="44">
        <v>1.1579867940000002</v>
      </c>
      <c r="K19" s="44">
        <v>7.3813880030000005</v>
      </c>
      <c r="L19" s="44">
        <v>90.498157598000006</v>
      </c>
      <c r="M19" s="44">
        <v>103514.396793376</v>
      </c>
      <c r="N19" s="44" t="s">
        <v>34</v>
      </c>
      <c r="O19" s="44">
        <v>64.089646516000002</v>
      </c>
      <c r="P19" s="44" t="s">
        <v>34</v>
      </c>
      <c r="Q19" s="44">
        <v>111.822</v>
      </c>
      <c r="R19" s="44">
        <v>1.2724334700000002</v>
      </c>
      <c r="S19" s="44" t="s">
        <v>34</v>
      </c>
      <c r="T19" s="44" t="s">
        <v>34</v>
      </c>
      <c r="U19" s="44" t="s">
        <v>34</v>
      </c>
      <c r="V19" s="44">
        <v>107.6412498</v>
      </c>
      <c r="W19" s="44">
        <v>1143.0229999999999</v>
      </c>
    </row>
    <row r="20" spans="1:23" x14ac:dyDescent="0.25">
      <c r="A20" s="34" t="s">
        <v>7</v>
      </c>
      <c r="B20" s="44" t="s">
        <v>34</v>
      </c>
      <c r="C20" s="44">
        <v>26.997958516000001</v>
      </c>
      <c r="D20" s="44">
        <v>67.067591514</v>
      </c>
      <c r="E20" s="44">
        <v>143.49700000000001</v>
      </c>
      <c r="F20" s="44">
        <v>167</v>
      </c>
      <c r="G20" s="44">
        <v>4.5350113780000001</v>
      </c>
      <c r="H20" s="44">
        <v>132.32575030000001</v>
      </c>
      <c r="I20" s="44">
        <v>238.31</v>
      </c>
      <c r="J20" s="44">
        <v>1.3905825390000002</v>
      </c>
      <c r="K20" s="44">
        <v>8.9121561180000004</v>
      </c>
      <c r="L20" s="44">
        <v>108.42537477500001</v>
      </c>
      <c r="M20" s="44">
        <v>125166.12479952101</v>
      </c>
      <c r="N20" s="44" t="s">
        <v>34</v>
      </c>
      <c r="O20" s="44">
        <v>72.786797825000008</v>
      </c>
      <c r="P20" s="44" t="s">
        <v>34</v>
      </c>
      <c r="Q20" s="44">
        <v>122.87200000000001</v>
      </c>
      <c r="R20" s="44">
        <v>2.3508345520000002</v>
      </c>
      <c r="S20" s="44" t="s">
        <v>34</v>
      </c>
      <c r="T20" s="44" t="s">
        <v>34</v>
      </c>
      <c r="U20" s="44" t="s">
        <v>34</v>
      </c>
      <c r="V20" s="44">
        <v>125.23449549999999</v>
      </c>
      <c r="W20" s="44">
        <v>1263.721</v>
      </c>
    </row>
    <row r="21" spans="1:23" x14ac:dyDescent="0.25">
      <c r="A21" s="34" t="s">
        <v>8</v>
      </c>
      <c r="B21" s="44" t="s">
        <v>34</v>
      </c>
      <c r="C21" s="44">
        <v>30.151959592000001</v>
      </c>
      <c r="D21" s="44">
        <v>82.21884338400001</v>
      </c>
      <c r="E21" s="44">
        <v>169.221</v>
      </c>
      <c r="F21" s="44">
        <v>224</v>
      </c>
      <c r="G21" s="44">
        <v>5.2673356510000007</v>
      </c>
      <c r="H21" s="44">
        <v>145.00950880000002</v>
      </c>
      <c r="I21" s="44">
        <v>278.08</v>
      </c>
      <c r="J21" s="44">
        <v>1.9717446810000001</v>
      </c>
      <c r="K21" s="44">
        <v>11.507001633000002</v>
      </c>
      <c r="L21" s="44">
        <v>134.559224086</v>
      </c>
      <c r="M21" s="44">
        <v>146711.16480511701</v>
      </c>
      <c r="N21" s="44" t="s">
        <v>34</v>
      </c>
      <c r="O21" s="44">
        <v>82.73592870600001</v>
      </c>
      <c r="P21" s="44" t="s">
        <v>34</v>
      </c>
      <c r="Q21" s="44">
        <v>126.26300000000001</v>
      </c>
      <c r="R21" s="44">
        <v>3.5379735790000004</v>
      </c>
      <c r="S21" s="44" t="s">
        <v>34</v>
      </c>
      <c r="T21" s="44" t="s">
        <v>34</v>
      </c>
      <c r="U21" s="44" t="s">
        <v>34</v>
      </c>
      <c r="V21" s="44">
        <v>139.02325349999998</v>
      </c>
      <c r="W21" s="44">
        <v>1389.0059999999999</v>
      </c>
    </row>
    <row r="22" spans="1:23" x14ac:dyDescent="0.25">
      <c r="A22" s="34" t="s">
        <v>9</v>
      </c>
      <c r="B22" s="44" t="s">
        <v>34</v>
      </c>
      <c r="C22" s="44">
        <v>34.410587772</v>
      </c>
      <c r="D22" s="44">
        <v>99.023545024000001</v>
      </c>
      <c r="E22" s="44">
        <v>200.11500000000001</v>
      </c>
      <c r="F22" s="44">
        <v>311</v>
      </c>
      <c r="G22" s="44">
        <v>6.9096872550000006</v>
      </c>
      <c r="H22" s="44">
        <v>188.91482690000001</v>
      </c>
      <c r="I22" s="44">
        <v>313.75</v>
      </c>
      <c r="J22" s="44">
        <v>2.7245781360000003</v>
      </c>
      <c r="K22" s="44">
        <v>14.588148134000001</v>
      </c>
      <c r="L22" s="44">
        <v>171.42489761900001</v>
      </c>
      <c r="M22" s="44">
        <v>164569.12795209402</v>
      </c>
      <c r="N22" s="44" t="s">
        <v>34</v>
      </c>
      <c r="O22" s="44">
        <v>95.583353722000012</v>
      </c>
      <c r="P22" s="44" t="s">
        <v>34</v>
      </c>
      <c r="Q22" s="44">
        <v>125.75800000000001</v>
      </c>
      <c r="R22" s="44">
        <v>4.6767292080000002</v>
      </c>
      <c r="S22" s="44" t="s">
        <v>34</v>
      </c>
      <c r="T22" s="44" t="s">
        <v>34</v>
      </c>
      <c r="U22" s="44" t="s">
        <v>34</v>
      </c>
      <c r="V22" s="44">
        <v>148.58025369999999</v>
      </c>
      <c r="W22" s="44">
        <v>1608.3519999999999</v>
      </c>
    </row>
    <row r="23" spans="1:23" x14ac:dyDescent="0.25">
      <c r="A23" s="34" t="s">
        <v>10</v>
      </c>
      <c r="B23" s="44" t="s">
        <v>34</v>
      </c>
      <c r="C23" s="44">
        <v>40.602313386000006</v>
      </c>
      <c r="D23" s="44">
        <v>116.098450599</v>
      </c>
      <c r="E23" s="44">
        <v>240.31900000000002</v>
      </c>
      <c r="F23" s="44">
        <v>399</v>
      </c>
      <c r="G23" s="44">
        <v>8.434907741</v>
      </c>
      <c r="H23" s="44">
        <v>215.88305870000002</v>
      </c>
      <c r="I23" s="44">
        <v>342.96</v>
      </c>
      <c r="J23" s="44">
        <v>3.725197359</v>
      </c>
      <c r="K23" s="44">
        <v>18.824502369000001</v>
      </c>
      <c r="L23" s="44">
        <v>214.675229247</v>
      </c>
      <c r="M23" s="44">
        <v>186532.717341735</v>
      </c>
      <c r="N23" s="44" t="s">
        <v>34</v>
      </c>
      <c r="O23" s="44">
        <v>110.20006773700001</v>
      </c>
      <c r="P23" s="44" t="s">
        <v>34</v>
      </c>
      <c r="Q23" s="44">
        <v>129.09100000000001</v>
      </c>
      <c r="R23" s="44">
        <v>6.4913560060000002</v>
      </c>
      <c r="S23" s="44" t="s">
        <v>34</v>
      </c>
      <c r="T23" s="44" t="s">
        <v>34</v>
      </c>
      <c r="U23" s="44" t="s">
        <v>34</v>
      </c>
      <c r="V23" s="44">
        <v>162.5887539</v>
      </c>
      <c r="W23" s="44">
        <v>1853.7579999999998</v>
      </c>
    </row>
    <row r="24" spans="1:23" x14ac:dyDescent="0.25">
      <c r="A24" s="34" t="s">
        <v>11</v>
      </c>
      <c r="B24" s="44" t="s">
        <v>34</v>
      </c>
      <c r="C24" s="44">
        <v>45.07169279</v>
      </c>
      <c r="D24" s="44">
        <v>129.95321936600001</v>
      </c>
      <c r="E24" s="44">
        <v>277.34300000000002</v>
      </c>
      <c r="F24" s="44">
        <v>448</v>
      </c>
      <c r="G24" s="44">
        <v>9.1083738749999998</v>
      </c>
      <c r="H24" s="44">
        <v>246.76923040000003</v>
      </c>
      <c r="I24" s="44">
        <v>367.22</v>
      </c>
      <c r="J24" s="44">
        <v>5.5257520180000004</v>
      </c>
      <c r="K24" s="44">
        <v>21.821719180000002</v>
      </c>
      <c r="L24" s="44">
        <v>264.387708562</v>
      </c>
      <c r="M24" s="44">
        <v>205566.02932632001</v>
      </c>
      <c r="N24" s="44" t="s">
        <v>34</v>
      </c>
      <c r="O24" s="44">
        <v>123.05339189600001</v>
      </c>
      <c r="P24" s="44" t="s">
        <v>34</v>
      </c>
      <c r="Q24" s="44">
        <v>147.441</v>
      </c>
      <c r="R24" s="44">
        <v>8.8401953669999997</v>
      </c>
      <c r="S24" s="44" t="s">
        <v>34</v>
      </c>
      <c r="T24" s="44" t="s">
        <v>34</v>
      </c>
      <c r="U24" s="44" t="s">
        <v>34</v>
      </c>
      <c r="V24" s="44">
        <v>196.6</v>
      </c>
      <c r="W24" s="44">
        <v>2125.3019999999997</v>
      </c>
    </row>
    <row r="25" spans="1:23" x14ac:dyDescent="0.25">
      <c r="A25" s="34" t="s">
        <v>12</v>
      </c>
      <c r="B25" s="44" t="s">
        <v>34</v>
      </c>
      <c r="C25" s="44">
        <v>49.519270344000006</v>
      </c>
      <c r="D25" s="44">
        <v>144.02365549300001</v>
      </c>
      <c r="E25" s="44">
        <v>324.87400000000002</v>
      </c>
      <c r="F25" s="44">
        <v>471</v>
      </c>
      <c r="G25" s="44">
        <v>10.524829890000001</v>
      </c>
      <c r="H25" s="44">
        <v>276.43580990000004</v>
      </c>
      <c r="I25" s="44">
        <v>389.62</v>
      </c>
      <c r="J25" s="44">
        <v>7.8456551720000007</v>
      </c>
      <c r="K25" s="44">
        <v>24.373892784000002</v>
      </c>
      <c r="L25" s="44">
        <v>322.98146377400002</v>
      </c>
      <c r="M25" s="44">
        <v>220607.58035967301</v>
      </c>
      <c r="N25" s="44" t="s">
        <v>34</v>
      </c>
      <c r="O25" s="44">
        <v>138.06217200400002</v>
      </c>
      <c r="P25" s="44" t="s">
        <v>34</v>
      </c>
      <c r="Q25" s="44">
        <v>177.31200000000001</v>
      </c>
      <c r="R25" s="44">
        <v>11.683343456000001</v>
      </c>
      <c r="S25" s="44" t="s">
        <v>34</v>
      </c>
      <c r="T25" s="44" t="s">
        <v>34</v>
      </c>
      <c r="U25" s="44" t="s">
        <v>34</v>
      </c>
      <c r="V25" s="44">
        <v>210.3</v>
      </c>
      <c r="W25" s="44">
        <v>2487.279</v>
      </c>
    </row>
    <row r="26" spans="1:23" x14ac:dyDescent="0.25">
      <c r="A26" s="34" t="s">
        <v>13</v>
      </c>
      <c r="B26" s="44" t="s">
        <v>34</v>
      </c>
      <c r="C26" s="44">
        <v>56.786553929</v>
      </c>
      <c r="D26" s="44">
        <v>157.382637222</v>
      </c>
      <c r="E26" s="44">
        <v>363.98600000000005</v>
      </c>
      <c r="F26" s="44">
        <v>489</v>
      </c>
      <c r="G26" s="44">
        <v>11.94352175</v>
      </c>
      <c r="H26" s="44">
        <v>303.87663370000001</v>
      </c>
      <c r="I26" s="44">
        <v>411.08</v>
      </c>
      <c r="J26" s="44">
        <v>9.4802641230000013</v>
      </c>
      <c r="K26" s="44">
        <v>28.737601751000003</v>
      </c>
      <c r="L26" s="44">
        <v>375.96303526400004</v>
      </c>
      <c r="M26" s="44">
        <v>242797.92896949803</v>
      </c>
      <c r="N26" s="44" t="s">
        <v>34</v>
      </c>
      <c r="O26" s="44">
        <v>145.978821369</v>
      </c>
      <c r="P26" s="44" t="s">
        <v>34</v>
      </c>
      <c r="Q26" s="44">
        <v>228.94499999999999</v>
      </c>
      <c r="R26" s="44">
        <v>14.176335412</v>
      </c>
      <c r="S26" s="44" t="s">
        <v>34</v>
      </c>
      <c r="T26" s="44" t="s">
        <v>34</v>
      </c>
      <c r="U26" s="44" t="s">
        <v>34</v>
      </c>
      <c r="V26" s="44">
        <v>223</v>
      </c>
      <c r="W26" s="44">
        <v>2785.5049999999997</v>
      </c>
    </row>
    <row r="27" spans="1:23" x14ac:dyDescent="0.25">
      <c r="A27" s="34" t="s">
        <v>14</v>
      </c>
      <c r="B27" s="44" t="s">
        <v>34</v>
      </c>
      <c r="C27" s="44">
        <v>63.239901752000002</v>
      </c>
      <c r="D27" s="44">
        <v>169.762439551</v>
      </c>
      <c r="E27" s="44">
        <v>399.46200000000005</v>
      </c>
      <c r="F27" s="44">
        <v>491</v>
      </c>
      <c r="G27" s="44">
        <v>13.325046110000001</v>
      </c>
      <c r="H27" s="44">
        <v>331.19549820000003</v>
      </c>
      <c r="I27" s="44">
        <v>436.09</v>
      </c>
      <c r="J27" s="44">
        <v>11.873264857000001</v>
      </c>
      <c r="K27" s="44">
        <v>31.096775162000004</v>
      </c>
      <c r="L27" s="44">
        <v>431.07702347200001</v>
      </c>
      <c r="M27" s="44">
        <v>254634.95453568702</v>
      </c>
      <c r="N27" s="44" t="s">
        <v>34</v>
      </c>
      <c r="O27" s="44">
        <v>152.232366302</v>
      </c>
      <c r="P27" s="44" t="s">
        <v>34</v>
      </c>
      <c r="Q27" s="44">
        <v>206.78700000000001</v>
      </c>
      <c r="R27" s="44">
        <v>18.683473331000002</v>
      </c>
      <c r="S27" s="44" t="s">
        <v>34</v>
      </c>
      <c r="T27" s="44" t="s">
        <v>34</v>
      </c>
      <c r="U27" s="44" t="s">
        <v>34</v>
      </c>
      <c r="V27" s="44">
        <v>235.3</v>
      </c>
      <c r="W27" s="44">
        <v>3038.6869999999999</v>
      </c>
    </row>
    <row r="28" spans="1:23" x14ac:dyDescent="0.25">
      <c r="A28" s="34" t="s">
        <v>15</v>
      </c>
      <c r="B28" s="44">
        <v>85.605000000000004</v>
      </c>
      <c r="C28" s="44">
        <v>67.752884856999998</v>
      </c>
      <c r="D28" s="44">
        <v>181.70099141700001</v>
      </c>
      <c r="E28" s="44">
        <v>435.91600000000005</v>
      </c>
      <c r="F28" s="44">
        <v>499</v>
      </c>
      <c r="G28" s="44">
        <v>14.27340983</v>
      </c>
      <c r="H28" s="44">
        <v>355.1757293</v>
      </c>
      <c r="I28" s="44">
        <v>464.23</v>
      </c>
      <c r="J28" s="44">
        <v>17.085840059000002</v>
      </c>
      <c r="K28" s="44">
        <v>32.680519508000003</v>
      </c>
      <c r="L28" s="44">
        <v>489.65963955500001</v>
      </c>
      <c r="M28" s="44">
        <v>265523.49841363903</v>
      </c>
      <c r="N28" s="44" t="s">
        <v>34</v>
      </c>
      <c r="O28" s="44">
        <v>164.38460005300001</v>
      </c>
      <c r="P28" s="44" t="s">
        <v>34</v>
      </c>
      <c r="Q28" s="44">
        <v>211.30900000000003</v>
      </c>
      <c r="R28" s="44">
        <v>22.410491318000002</v>
      </c>
      <c r="S28" s="44" t="s">
        <v>34</v>
      </c>
      <c r="T28" s="44" t="s">
        <v>34</v>
      </c>
      <c r="U28" s="44" t="s">
        <v>34</v>
      </c>
      <c r="V28" s="44">
        <v>232.6</v>
      </c>
      <c r="W28" s="44">
        <v>3307.5009999999997</v>
      </c>
    </row>
    <row r="29" spans="1:23" x14ac:dyDescent="0.25">
      <c r="A29" s="34" t="s">
        <v>16</v>
      </c>
      <c r="B29" s="44">
        <v>88.084999999999994</v>
      </c>
      <c r="C29" s="44">
        <v>71.684485277000007</v>
      </c>
      <c r="D29" s="44">
        <v>192.08525092000002</v>
      </c>
      <c r="E29" s="44">
        <v>475.30500000000001</v>
      </c>
      <c r="F29" s="44">
        <v>513</v>
      </c>
      <c r="G29" s="44">
        <v>14.0279121</v>
      </c>
      <c r="H29" s="44">
        <v>381.62563440000002</v>
      </c>
      <c r="I29" s="44">
        <v>478.11</v>
      </c>
      <c r="J29" s="44">
        <v>21.285399853000001</v>
      </c>
      <c r="K29" s="44">
        <v>33.340783326</v>
      </c>
      <c r="L29" s="44">
        <v>552.48916960600002</v>
      </c>
      <c r="M29" s="44">
        <v>273262.77656775701</v>
      </c>
      <c r="N29" s="44" t="s">
        <v>34</v>
      </c>
      <c r="O29" s="44">
        <v>174.089597185</v>
      </c>
      <c r="P29" s="44" t="s">
        <v>34</v>
      </c>
      <c r="Q29" s="44">
        <v>224.84900000000002</v>
      </c>
      <c r="R29" s="44">
        <v>25.486079233000002</v>
      </c>
      <c r="S29" s="44" t="s">
        <v>34</v>
      </c>
      <c r="T29" s="44" t="s">
        <v>34</v>
      </c>
      <c r="U29" s="44" t="s">
        <v>34</v>
      </c>
      <c r="V29" s="44">
        <v>221.1</v>
      </c>
      <c r="W29" s="44">
        <v>3569.636</v>
      </c>
    </row>
    <row r="30" spans="1:23" x14ac:dyDescent="0.25">
      <c r="A30" s="34" t="s">
        <v>17</v>
      </c>
      <c r="B30" s="44">
        <v>88.908000000000001</v>
      </c>
      <c r="C30" s="44">
        <v>76.481000000000009</v>
      </c>
      <c r="D30" s="44">
        <v>210.96800000000002</v>
      </c>
      <c r="E30" s="44">
        <v>510.60900000000004</v>
      </c>
      <c r="F30" s="44">
        <v>543</v>
      </c>
      <c r="G30" s="44">
        <v>14.633283050000001</v>
      </c>
      <c r="H30" s="44">
        <v>398.52613290000005</v>
      </c>
      <c r="I30" s="44">
        <v>528.64297199999999</v>
      </c>
      <c r="J30" s="44">
        <v>31.125</v>
      </c>
      <c r="K30" s="44">
        <v>36.819099999999999</v>
      </c>
      <c r="L30" s="44">
        <v>663.33900000000006</v>
      </c>
      <c r="M30" s="44">
        <v>285284.28926683601</v>
      </c>
      <c r="N30" s="44">
        <v>0.40600000000000003</v>
      </c>
      <c r="O30" s="44">
        <v>187.24300000000002</v>
      </c>
      <c r="P30" s="44" t="s">
        <v>34</v>
      </c>
      <c r="Q30" s="44">
        <v>212.959</v>
      </c>
      <c r="R30" s="44">
        <v>29.614000000000001</v>
      </c>
      <c r="S30" s="44" t="s">
        <v>34</v>
      </c>
      <c r="T30" s="44" t="s">
        <v>34</v>
      </c>
      <c r="U30" s="44" t="s">
        <v>34</v>
      </c>
      <c r="V30" s="44">
        <v>247.4</v>
      </c>
      <c r="W30" s="44">
        <v>3866.9216119999996</v>
      </c>
    </row>
    <row r="31" spans="1:23" x14ac:dyDescent="0.25">
      <c r="A31" s="34" t="s">
        <v>18</v>
      </c>
      <c r="B31" s="44">
        <v>95.158000000000001</v>
      </c>
      <c r="C31" s="44">
        <v>82.293000000000006</v>
      </c>
      <c r="D31" s="44">
        <v>223.93600000000001</v>
      </c>
      <c r="E31" s="44">
        <v>567.31100000000004</v>
      </c>
      <c r="F31" s="44">
        <v>572</v>
      </c>
      <c r="G31" s="44">
        <v>21.12537064</v>
      </c>
      <c r="H31" s="44">
        <v>423.16738290000001</v>
      </c>
      <c r="I31" s="44">
        <v>583.50983999999994</v>
      </c>
      <c r="J31" s="44">
        <v>39.698</v>
      </c>
      <c r="K31" s="44">
        <v>38.735400000000006</v>
      </c>
      <c r="L31" s="44">
        <v>748.32300000000009</v>
      </c>
      <c r="M31" s="44">
        <v>286593.58605549805</v>
      </c>
      <c r="N31" s="44">
        <v>0.38800000000000001</v>
      </c>
      <c r="O31" s="44">
        <v>197.08600000000001</v>
      </c>
      <c r="P31" s="44" t="s">
        <v>34</v>
      </c>
      <c r="Q31" s="44">
        <v>211.86600000000001</v>
      </c>
      <c r="R31" s="44">
        <v>35.468000000000004</v>
      </c>
      <c r="S31" s="44" t="s">
        <v>34</v>
      </c>
      <c r="T31" s="44" t="s">
        <v>34</v>
      </c>
      <c r="U31" s="44" t="s">
        <v>34</v>
      </c>
      <c r="V31" s="44">
        <v>259.5</v>
      </c>
      <c r="W31" s="44">
        <v>4274.527</v>
      </c>
    </row>
    <row r="32" spans="1:23" x14ac:dyDescent="0.25">
      <c r="A32" s="34" t="s">
        <v>19</v>
      </c>
      <c r="B32" s="44">
        <v>116.85700000000001</v>
      </c>
      <c r="C32" s="44">
        <v>86.772000000000006</v>
      </c>
      <c r="D32" s="44">
        <v>238.11500000000001</v>
      </c>
      <c r="E32" s="44">
        <v>636.56900000000007</v>
      </c>
      <c r="F32" s="44">
        <v>627</v>
      </c>
      <c r="G32" s="44">
        <v>37.034999999999997</v>
      </c>
      <c r="H32" s="44">
        <v>485.51430650000003</v>
      </c>
      <c r="I32" s="44">
        <v>674.98989599999993</v>
      </c>
      <c r="J32" s="44">
        <v>49.03</v>
      </c>
      <c r="K32" s="44">
        <v>40.0717</v>
      </c>
      <c r="L32" s="44">
        <v>843.83900000000006</v>
      </c>
      <c r="M32" s="44">
        <v>306041.245316018</v>
      </c>
      <c r="N32" s="44">
        <v>0.50900000000000001</v>
      </c>
      <c r="O32" s="44">
        <v>207.52900000000002</v>
      </c>
      <c r="P32" s="44" t="s">
        <v>34</v>
      </c>
      <c r="Q32" s="44">
        <v>254.28900000000002</v>
      </c>
      <c r="R32" s="44">
        <v>35.814999999999998</v>
      </c>
      <c r="S32" s="44" t="s">
        <v>34</v>
      </c>
      <c r="T32" s="44" t="s">
        <v>34</v>
      </c>
      <c r="U32" s="44" t="s">
        <v>34</v>
      </c>
      <c r="V32" s="44">
        <v>300.39999999999998</v>
      </c>
      <c r="W32" s="44">
        <v>4680.5429999999997</v>
      </c>
    </row>
    <row r="33" spans="1:23" x14ac:dyDescent="0.25">
      <c r="A33" s="34" t="s">
        <v>20</v>
      </c>
      <c r="B33" s="44">
        <v>137.54400000000001</v>
      </c>
      <c r="C33" s="44">
        <v>97.001000000000005</v>
      </c>
      <c r="D33" s="44">
        <v>255.75300000000001</v>
      </c>
      <c r="E33" s="44">
        <v>699.50100000000009</v>
      </c>
      <c r="F33" s="44">
        <v>754</v>
      </c>
      <c r="G33" s="44">
        <v>48.451000000000001</v>
      </c>
      <c r="H33" s="44">
        <v>568.64887390000001</v>
      </c>
      <c r="I33" s="44">
        <v>783.50003499999991</v>
      </c>
      <c r="J33" s="44">
        <v>69.236000000000004</v>
      </c>
      <c r="K33" s="44">
        <v>41.596200000000003</v>
      </c>
      <c r="L33" s="44">
        <v>953.61300000000006</v>
      </c>
      <c r="M33" s="44">
        <v>335888.24401885003</v>
      </c>
      <c r="N33" s="44">
        <v>0.67300000000000004</v>
      </c>
      <c r="O33" s="44">
        <v>216.61500000000001</v>
      </c>
      <c r="P33" s="44">
        <v>56.375</v>
      </c>
      <c r="Q33" s="44">
        <v>336.28</v>
      </c>
      <c r="R33" s="44">
        <v>40.903000000000006</v>
      </c>
      <c r="S33" s="44" t="s">
        <v>34</v>
      </c>
      <c r="T33" s="44" t="s">
        <v>34</v>
      </c>
      <c r="U33" s="44" t="s">
        <v>34</v>
      </c>
      <c r="V33" s="44">
        <v>373.5</v>
      </c>
      <c r="W33" s="44">
        <v>5034.4133400000001</v>
      </c>
    </row>
    <row r="34" spans="1:23" x14ac:dyDescent="0.25">
      <c r="A34" s="34" t="s">
        <v>21</v>
      </c>
      <c r="B34" s="44">
        <v>190.49200000000002</v>
      </c>
      <c r="C34" s="44">
        <v>107.045</v>
      </c>
      <c r="D34" s="44">
        <v>265.14499999999998</v>
      </c>
      <c r="E34" s="44">
        <v>749.23500000000001</v>
      </c>
      <c r="F34" s="44">
        <v>750</v>
      </c>
      <c r="G34" s="44">
        <v>53.61</v>
      </c>
      <c r="H34" s="44">
        <v>631.72221710000008</v>
      </c>
      <c r="I34" s="44">
        <v>831.58004799999992</v>
      </c>
      <c r="J34" s="44">
        <v>76.957000000000008</v>
      </c>
      <c r="K34" s="44">
        <v>42.054000000000002</v>
      </c>
      <c r="L34" s="44">
        <v>1057.3150000000001</v>
      </c>
      <c r="M34" s="44">
        <v>363578.94294658204</v>
      </c>
      <c r="N34" s="44">
        <v>0.68300000000000005</v>
      </c>
      <c r="O34" s="44">
        <v>219.68400000000003</v>
      </c>
      <c r="P34" s="44">
        <v>54.733500000000006</v>
      </c>
      <c r="Q34" s="44">
        <v>322.57300000000004</v>
      </c>
      <c r="R34" s="44">
        <v>46.543000000000006</v>
      </c>
      <c r="S34" s="44" t="s">
        <v>34</v>
      </c>
      <c r="T34" s="44" t="s">
        <v>34</v>
      </c>
      <c r="U34" s="44" t="s">
        <v>34</v>
      </c>
      <c r="V34" s="44">
        <v>380</v>
      </c>
      <c r="W34" s="44">
        <v>5289.3663630000001</v>
      </c>
    </row>
    <row r="35" spans="1:23" x14ac:dyDescent="0.25">
      <c r="A35" s="34" t="s">
        <v>22</v>
      </c>
      <c r="B35" s="44">
        <v>210.32700000000003</v>
      </c>
      <c r="C35" s="44">
        <v>119.20700000000001</v>
      </c>
      <c r="D35" s="44">
        <v>270.96700000000004</v>
      </c>
      <c r="E35" s="44">
        <v>809.25800000000004</v>
      </c>
      <c r="F35" s="44">
        <v>746</v>
      </c>
      <c r="G35" s="44">
        <v>62.663000000000004</v>
      </c>
      <c r="H35" s="44">
        <v>744.03600000000006</v>
      </c>
      <c r="I35" s="44">
        <v>1029.399995</v>
      </c>
      <c r="J35" s="44">
        <v>86.873000000000005</v>
      </c>
      <c r="K35" s="44">
        <v>43.516300000000001</v>
      </c>
      <c r="L35" s="44">
        <v>1137.277</v>
      </c>
      <c r="M35" s="44">
        <v>400374.373766787</v>
      </c>
      <c r="N35" s="44">
        <v>0.74399999999999999</v>
      </c>
      <c r="O35" s="44">
        <v>233.36600000000001</v>
      </c>
      <c r="P35" s="44">
        <v>52.1935</v>
      </c>
      <c r="Q35" s="44">
        <v>322.42900000000003</v>
      </c>
      <c r="R35" s="44">
        <v>51.962000000000003</v>
      </c>
      <c r="S35" s="44">
        <v>323.09900000000005</v>
      </c>
      <c r="T35" s="44">
        <v>1455.1840000000002</v>
      </c>
      <c r="U35" s="44" t="s">
        <v>34</v>
      </c>
      <c r="V35" s="44">
        <v>436.1</v>
      </c>
      <c r="W35" s="44">
        <v>5513.2075399999994</v>
      </c>
    </row>
    <row r="36" spans="1:23" x14ac:dyDescent="0.25">
      <c r="A36" s="34" t="s">
        <v>23</v>
      </c>
      <c r="B36" s="44">
        <v>208.50800000000001</v>
      </c>
      <c r="C36" s="44">
        <v>123.02200000000001</v>
      </c>
      <c r="D36" s="44">
        <v>269.45999999999998</v>
      </c>
      <c r="E36" s="44">
        <v>829.9670000000001</v>
      </c>
      <c r="F36" s="44">
        <v>722</v>
      </c>
      <c r="G36" s="44">
        <v>65.617000000000004</v>
      </c>
      <c r="H36" s="44">
        <v>806.59950000000003</v>
      </c>
      <c r="I36" s="44">
        <v>1104.930008</v>
      </c>
      <c r="J36" s="44">
        <v>97.793000000000006</v>
      </c>
      <c r="K36" s="44">
        <v>43.0657</v>
      </c>
      <c r="L36" s="44">
        <v>1199.962</v>
      </c>
      <c r="M36" s="44">
        <v>441719.851012828</v>
      </c>
      <c r="N36" s="44">
        <v>0.86</v>
      </c>
      <c r="O36" s="44">
        <v>237.01900000000001</v>
      </c>
      <c r="P36" s="44">
        <v>49.950500000000005</v>
      </c>
      <c r="Q36" s="44">
        <v>314.79700000000003</v>
      </c>
      <c r="R36" s="44">
        <v>54.259</v>
      </c>
      <c r="S36" s="44">
        <v>378.04600000000005</v>
      </c>
      <c r="T36" s="44">
        <v>1537.7850000000001</v>
      </c>
      <c r="U36" s="44" t="s">
        <v>34</v>
      </c>
      <c r="V36" s="44">
        <v>458.1</v>
      </c>
      <c r="W36" s="44">
        <v>5773.8402969999997</v>
      </c>
    </row>
    <row r="37" spans="1:23" x14ac:dyDescent="0.25">
      <c r="A37" s="34" t="s">
        <v>24</v>
      </c>
      <c r="B37" s="44">
        <v>210.14400000000001</v>
      </c>
      <c r="C37" s="44">
        <v>118.13900000000001</v>
      </c>
      <c r="D37" s="44">
        <v>271.09700000000004</v>
      </c>
      <c r="E37" s="44">
        <v>860.24600000000009</v>
      </c>
      <c r="F37" s="44">
        <v>719</v>
      </c>
      <c r="G37" s="44">
        <v>69.393000000000001</v>
      </c>
      <c r="H37" s="44">
        <v>852.44900000000007</v>
      </c>
      <c r="I37" s="44">
        <v>1157.269978</v>
      </c>
      <c r="J37" s="44">
        <v>105.18600000000001</v>
      </c>
      <c r="K37" s="44">
        <v>43.604700000000001</v>
      </c>
      <c r="L37" s="44">
        <v>1233.7260000000001</v>
      </c>
      <c r="M37" s="44">
        <v>480196.361533513</v>
      </c>
      <c r="N37" s="44">
        <v>0.94200000000000006</v>
      </c>
      <c r="O37" s="44">
        <v>233.32300000000001</v>
      </c>
      <c r="P37" s="44">
        <v>49.509500000000003</v>
      </c>
      <c r="Q37" s="44">
        <v>305.52999999999997</v>
      </c>
      <c r="R37" s="44">
        <v>54.964000000000006</v>
      </c>
      <c r="S37" s="44">
        <v>399.37300000000005</v>
      </c>
      <c r="T37" s="44">
        <v>1563.0830000000001</v>
      </c>
      <c r="U37" s="44" t="s">
        <v>34</v>
      </c>
      <c r="V37" s="44">
        <v>490.7</v>
      </c>
      <c r="W37" s="44">
        <v>5936.6639919999998</v>
      </c>
    </row>
    <row r="38" spans="1:23" x14ac:dyDescent="0.25">
      <c r="A38" s="34" t="s">
        <v>25</v>
      </c>
      <c r="B38" s="44">
        <v>191.26100000000002</v>
      </c>
      <c r="C38" s="44">
        <v>121.41600000000001</v>
      </c>
      <c r="D38" s="44">
        <v>269.29700000000003</v>
      </c>
      <c r="E38" s="44">
        <v>862.82300000000009</v>
      </c>
      <c r="F38" s="44">
        <v>690.17712339400009</v>
      </c>
      <c r="G38" s="44">
        <v>71.097999999999999</v>
      </c>
      <c r="H38" s="44">
        <v>918.99600000000009</v>
      </c>
      <c r="I38" s="44">
        <v>1219.589993</v>
      </c>
      <c r="J38" s="44">
        <v>111.92400000000001</v>
      </c>
      <c r="K38" s="44">
        <v>42.508000000000003</v>
      </c>
      <c r="L38" s="44">
        <v>1247.7670000000001</v>
      </c>
      <c r="M38" s="44">
        <v>531425.73832570098</v>
      </c>
      <c r="N38" s="44">
        <v>1.0740000000000001</v>
      </c>
      <c r="O38" s="44">
        <v>236.465</v>
      </c>
      <c r="P38" s="44">
        <v>50.485500000000002</v>
      </c>
      <c r="Q38" s="44">
        <v>296.36</v>
      </c>
      <c r="R38" s="44">
        <v>55.489000000000004</v>
      </c>
      <c r="S38" s="44">
        <v>429.714</v>
      </c>
      <c r="T38" s="44">
        <v>1601.72</v>
      </c>
      <c r="U38" s="44" t="s">
        <v>34</v>
      </c>
      <c r="V38" s="44">
        <v>528.29999999999995</v>
      </c>
      <c r="W38" s="44">
        <v>5998.2538180000001</v>
      </c>
    </row>
    <row r="39" spans="1:23" x14ac:dyDescent="0.25">
      <c r="A39" s="34" t="s">
        <v>26</v>
      </c>
      <c r="B39" s="44">
        <v>168</v>
      </c>
      <c r="C39" s="44">
        <v>127.539</v>
      </c>
      <c r="D39" s="44">
        <v>270.69</v>
      </c>
      <c r="E39" s="44">
        <v>907.03</v>
      </c>
      <c r="F39" s="44">
        <v>665.63842020900006</v>
      </c>
      <c r="G39" s="44">
        <v>67.388000000000005</v>
      </c>
      <c r="H39" s="44">
        <v>897.08300000000008</v>
      </c>
      <c r="I39" s="44">
        <v>1210.4000000000001</v>
      </c>
      <c r="J39" s="44">
        <v>118.58499999999999</v>
      </c>
      <c r="K39" s="44">
        <v>44.153000000000006</v>
      </c>
      <c r="L39" s="44">
        <v>1269.0999999999999</v>
      </c>
      <c r="M39" s="44">
        <v>592653.481316683</v>
      </c>
      <c r="N39" s="44">
        <v>1.1140000000000001</v>
      </c>
      <c r="O39" s="44">
        <v>236.02</v>
      </c>
      <c r="P39" s="44">
        <v>50.15</v>
      </c>
      <c r="Q39" s="44">
        <v>330.94400000000002</v>
      </c>
      <c r="R39" s="44">
        <v>58.657000000000004</v>
      </c>
      <c r="S39" s="44">
        <v>427.17800000000005</v>
      </c>
      <c r="T39" s="44">
        <v>1486.7280000000001</v>
      </c>
      <c r="U39" s="44" t="s">
        <v>34</v>
      </c>
      <c r="V39" s="44">
        <v>508.1</v>
      </c>
      <c r="W39" s="44">
        <v>6053.1082900000001</v>
      </c>
    </row>
    <row r="40" spans="1:23" x14ac:dyDescent="0.25">
      <c r="A40" s="34" t="s">
        <v>27</v>
      </c>
      <c r="B40" s="44">
        <v>157.661</v>
      </c>
      <c r="C40" s="44">
        <v>130.37900000000002</v>
      </c>
      <c r="D40" s="44">
        <v>271.226</v>
      </c>
      <c r="E40" s="44">
        <v>886.79700000000003</v>
      </c>
      <c r="F40" s="44">
        <v>648.71358088500006</v>
      </c>
      <c r="G40" s="44">
        <v>69.66</v>
      </c>
      <c r="H40" s="44">
        <v>927.298</v>
      </c>
      <c r="I40" s="44">
        <v>1228.100007</v>
      </c>
      <c r="J40" s="44">
        <v>129.18100000000001</v>
      </c>
      <c r="K40" s="44">
        <v>40.346000000000004</v>
      </c>
      <c r="L40" s="44">
        <v>1286.914</v>
      </c>
      <c r="M40" s="44">
        <v>634352.41417775699</v>
      </c>
      <c r="N40" s="44">
        <v>1.161</v>
      </c>
      <c r="O40" s="44">
        <v>224.54400000000001</v>
      </c>
      <c r="P40" s="44">
        <v>50.473000000000006</v>
      </c>
      <c r="Q40" s="44">
        <v>440.53400000000005</v>
      </c>
      <c r="R40" s="44">
        <v>61.401000000000003</v>
      </c>
      <c r="S40" s="44">
        <v>440.96300000000002</v>
      </c>
      <c r="T40" s="44">
        <v>1409.6860000000001</v>
      </c>
      <c r="U40" s="44" t="s">
        <v>34</v>
      </c>
      <c r="V40" s="44">
        <v>489.47196489999999</v>
      </c>
      <c r="W40" s="44">
        <v>5845.152959</v>
      </c>
    </row>
    <row r="41" spans="1:23" x14ac:dyDescent="0.25">
      <c r="A41" s="34" t="s">
        <v>28</v>
      </c>
      <c r="B41" s="44">
        <v>144.794297933</v>
      </c>
      <c r="C41" s="44">
        <v>132.83500000000001</v>
      </c>
      <c r="D41" s="44">
        <v>276.03700000000003</v>
      </c>
      <c r="E41" s="44">
        <v>909.19500000000005</v>
      </c>
      <c r="F41" s="44">
        <v>619.66158646700001</v>
      </c>
      <c r="G41" s="44">
        <v>69.994</v>
      </c>
      <c r="H41" s="44">
        <v>951.44155000000001</v>
      </c>
      <c r="I41" s="44">
        <v>1246.999967</v>
      </c>
      <c r="J41" s="44">
        <v>140.047</v>
      </c>
      <c r="K41" s="44">
        <v>42.112000000000002</v>
      </c>
      <c r="L41" s="44">
        <v>1335.4319930020001</v>
      </c>
      <c r="M41" s="44">
        <v>671173.69321019505</v>
      </c>
      <c r="N41" s="44">
        <v>1.2020000000000002</v>
      </c>
      <c r="O41" s="44">
        <v>226.41300000000001</v>
      </c>
      <c r="P41" s="44">
        <v>51.2</v>
      </c>
      <c r="Q41" s="44">
        <v>388.355712928</v>
      </c>
      <c r="R41" s="44">
        <v>68.153000000000006</v>
      </c>
      <c r="S41" s="44">
        <v>445.60300000000001</v>
      </c>
      <c r="T41" s="44">
        <v>1451.5940000000001</v>
      </c>
      <c r="U41" s="44" t="s">
        <v>34</v>
      </c>
      <c r="V41" s="44">
        <v>500.39575109999998</v>
      </c>
      <c r="W41" s="44">
        <v>6018.7206189999997</v>
      </c>
    </row>
    <row r="42" spans="1:23" x14ac:dyDescent="0.25">
      <c r="A42" s="34" t="s">
        <v>364</v>
      </c>
      <c r="B42" s="44">
        <v>161.185939623</v>
      </c>
      <c r="C42" s="44">
        <v>135.79743225300001</v>
      </c>
      <c r="D42" s="44">
        <v>277.58075794300004</v>
      </c>
      <c r="E42" s="44">
        <v>925.60289032800006</v>
      </c>
      <c r="F42" s="44">
        <v>598.14817650300006</v>
      </c>
      <c r="G42" s="44">
        <v>66.732593497000011</v>
      </c>
      <c r="H42" s="44">
        <v>1006.0256367720001</v>
      </c>
      <c r="I42" s="44">
        <v>1317.421186</v>
      </c>
      <c r="J42" s="44">
        <v>149.22437052400002</v>
      </c>
      <c r="K42" s="44">
        <v>42.721329539999999</v>
      </c>
      <c r="L42" s="44">
        <v>1368.6851147790001</v>
      </c>
      <c r="M42" s="44">
        <v>710015.98637637799</v>
      </c>
      <c r="N42" s="44">
        <v>1.3020633800000001</v>
      </c>
      <c r="O42" s="44">
        <v>230.48166159700003</v>
      </c>
      <c r="P42" s="44">
        <v>51.468501728</v>
      </c>
      <c r="Q42" s="44">
        <v>380.0052938</v>
      </c>
      <c r="R42" s="44">
        <v>76.541887806000005</v>
      </c>
      <c r="S42" s="44">
        <v>453.99268803400003</v>
      </c>
      <c r="T42" s="44">
        <v>1413.4489517640002</v>
      </c>
      <c r="U42" s="44" t="s">
        <v>34</v>
      </c>
      <c r="V42" s="44">
        <v>525.39587489999997</v>
      </c>
      <c r="W42" s="44">
        <v>6328.8318399999998</v>
      </c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" defaultRowHeight="9.75" x14ac:dyDescent="0.25"/>
  <sheetData>
    <row r="1" spans="1:23" x14ac:dyDescent="0.25">
      <c r="A1" s="48" t="s">
        <v>419</v>
      </c>
    </row>
    <row r="2" spans="1:23" x14ac:dyDescent="0.25">
      <c r="A2" s="48" t="s">
        <v>421</v>
      </c>
    </row>
    <row r="3" spans="1:23" x14ac:dyDescent="0.25">
      <c r="A3" s="47" t="s">
        <v>422</v>
      </c>
    </row>
    <row r="4" spans="1:23" x14ac:dyDescent="0.25">
      <c r="A4" s="50" t="s">
        <v>429</v>
      </c>
    </row>
    <row r="5" spans="1:23" x14ac:dyDescent="0.25">
      <c r="B5" s="49">
        <v>193</v>
      </c>
      <c r="C5" s="49">
        <v>122</v>
      </c>
      <c r="D5" s="49">
        <v>124</v>
      </c>
      <c r="E5" s="49">
        <v>156</v>
      </c>
      <c r="F5" s="49">
        <v>128</v>
      </c>
      <c r="G5" s="49">
        <v>172</v>
      </c>
      <c r="H5" s="49">
        <v>132</v>
      </c>
      <c r="I5" s="49">
        <v>134</v>
      </c>
      <c r="J5" s="49">
        <v>174</v>
      </c>
      <c r="K5" s="49">
        <v>178</v>
      </c>
      <c r="L5" s="49">
        <v>136</v>
      </c>
      <c r="M5" s="49">
        <v>158</v>
      </c>
      <c r="N5" s="49">
        <v>137</v>
      </c>
      <c r="O5" s="49">
        <v>138</v>
      </c>
      <c r="P5" s="49">
        <v>196</v>
      </c>
      <c r="Q5" s="49">
        <v>142</v>
      </c>
      <c r="R5" s="49">
        <v>182</v>
      </c>
      <c r="S5" s="49">
        <v>184</v>
      </c>
      <c r="T5" s="49">
        <v>144</v>
      </c>
      <c r="U5" s="49">
        <v>146</v>
      </c>
      <c r="V5" s="49">
        <v>112</v>
      </c>
      <c r="W5" s="49">
        <v>111</v>
      </c>
    </row>
    <row r="6" spans="1:23" x14ac:dyDescent="0.25">
      <c r="A6" t="s">
        <v>400</v>
      </c>
      <c r="B6" t="s">
        <v>413</v>
      </c>
      <c r="C6" t="s">
        <v>406</v>
      </c>
      <c r="D6" t="s">
        <v>407</v>
      </c>
      <c r="E6" t="s">
        <v>405</v>
      </c>
      <c r="F6" t="s">
        <v>414</v>
      </c>
      <c r="G6" t="s">
        <v>408</v>
      </c>
      <c r="H6" t="s">
        <v>403</v>
      </c>
      <c r="I6" t="s">
        <v>402</v>
      </c>
      <c r="J6" t="s">
        <v>409</v>
      </c>
      <c r="K6" t="s">
        <v>410</v>
      </c>
      <c r="L6" t="s">
        <v>404</v>
      </c>
      <c r="M6" t="s">
        <v>401</v>
      </c>
      <c r="N6" t="s">
        <v>423</v>
      </c>
      <c r="O6" t="s">
        <v>424</v>
      </c>
      <c r="P6" t="s">
        <v>415</v>
      </c>
      <c r="Q6" t="s">
        <v>416</v>
      </c>
      <c r="R6" t="s">
        <v>411</v>
      </c>
      <c r="S6" t="s">
        <v>412</v>
      </c>
      <c r="T6" t="s">
        <v>417</v>
      </c>
      <c r="U6" t="s">
        <v>418</v>
      </c>
      <c r="V6" t="s">
        <v>425</v>
      </c>
      <c r="W6" t="s">
        <v>426</v>
      </c>
    </row>
    <row r="7" spans="1:23" x14ac:dyDescent="0.25">
      <c r="A7" t="s">
        <v>5</v>
      </c>
      <c r="B7" t="s">
        <v>427</v>
      </c>
      <c r="C7" t="s">
        <v>427</v>
      </c>
      <c r="D7" t="s">
        <v>427</v>
      </c>
      <c r="E7" t="s">
        <v>427</v>
      </c>
      <c r="F7" t="s">
        <v>427</v>
      </c>
      <c r="G7" t="s">
        <v>427</v>
      </c>
      <c r="H7" t="s">
        <v>427</v>
      </c>
      <c r="I7" t="s">
        <v>427</v>
      </c>
      <c r="J7" t="s">
        <v>427</v>
      </c>
      <c r="K7" t="s">
        <v>427</v>
      </c>
      <c r="L7" t="s">
        <v>427</v>
      </c>
      <c r="M7" t="s">
        <v>427</v>
      </c>
      <c r="N7" t="s">
        <v>427</v>
      </c>
      <c r="O7" t="s">
        <v>427</v>
      </c>
      <c r="P7" t="s">
        <v>427</v>
      </c>
      <c r="Q7" t="s">
        <v>427</v>
      </c>
      <c r="R7" t="s">
        <v>427</v>
      </c>
      <c r="S7" t="s">
        <v>427</v>
      </c>
      <c r="T7" t="s">
        <v>427</v>
      </c>
      <c r="U7" t="s">
        <v>427</v>
      </c>
      <c r="V7" t="s">
        <v>427</v>
      </c>
      <c r="W7" t="s">
        <v>427</v>
      </c>
    </row>
    <row r="8" spans="1:23" x14ac:dyDescent="0.25">
      <c r="A8" t="s">
        <v>428</v>
      </c>
      <c r="B8" s="51" t="str">
        <f>B5&amp;$A$4</f>
        <v>193XGS</v>
      </c>
      <c r="C8" s="51" t="str">
        <f t="shared" ref="C8:W8" si="0">C5&amp;$A$4</f>
        <v>122XGS</v>
      </c>
      <c r="D8" s="51" t="str">
        <f t="shared" si="0"/>
        <v>124XGS</v>
      </c>
      <c r="E8" s="51" t="str">
        <f t="shared" si="0"/>
        <v>156XGS</v>
      </c>
      <c r="F8" s="51" t="str">
        <f t="shared" si="0"/>
        <v>128XGS</v>
      </c>
      <c r="G8" s="51" t="str">
        <f t="shared" si="0"/>
        <v>172XGS</v>
      </c>
      <c r="H8" s="51" t="str">
        <f t="shared" si="0"/>
        <v>132XGS</v>
      </c>
      <c r="I8" s="51" t="str">
        <f t="shared" si="0"/>
        <v>134XGS</v>
      </c>
      <c r="J8" s="51" t="str">
        <f t="shared" si="0"/>
        <v>174XGS</v>
      </c>
      <c r="K8" s="51" t="str">
        <f t="shared" si="0"/>
        <v>178XGS</v>
      </c>
      <c r="L8" s="51" t="str">
        <f t="shared" si="0"/>
        <v>136XGS</v>
      </c>
      <c r="M8" s="51" t="str">
        <f t="shared" si="0"/>
        <v>158XGS</v>
      </c>
      <c r="N8" s="51" t="str">
        <f t="shared" si="0"/>
        <v>137XGS</v>
      </c>
      <c r="O8" s="51" t="str">
        <f t="shared" si="0"/>
        <v>138XGS</v>
      </c>
      <c r="P8" s="51" t="str">
        <f t="shared" si="0"/>
        <v>196XGS</v>
      </c>
      <c r="Q8" s="51" t="str">
        <f t="shared" si="0"/>
        <v>142XGS</v>
      </c>
      <c r="R8" s="51" t="str">
        <f t="shared" si="0"/>
        <v>182XGS</v>
      </c>
      <c r="S8" s="51" t="str">
        <f t="shared" si="0"/>
        <v>184XGS</v>
      </c>
      <c r="T8" s="51" t="str">
        <f t="shared" si="0"/>
        <v>144XGS</v>
      </c>
      <c r="U8" s="51" t="str">
        <f t="shared" si="0"/>
        <v>146XGS</v>
      </c>
      <c r="V8" s="51" t="str">
        <f t="shared" si="0"/>
        <v>112XGS</v>
      </c>
      <c r="W8" s="51" t="str">
        <f t="shared" si="0"/>
        <v>111XGS</v>
      </c>
    </row>
    <row r="9" spans="1:23" ht="97.5" x14ac:dyDescent="0.25">
      <c r="A9" s="34" t="s">
        <v>374</v>
      </c>
      <c r="B9" s="53" t="s">
        <v>430</v>
      </c>
      <c r="C9" s="53" t="s">
        <v>431</v>
      </c>
      <c r="D9" s="53" t="s">
        <v>432</v>
      </c>
      <c r="E9" s="53" t="s">
        <v>433</v>
      </c>
      <c r="F9" s="53" t="s">
        <v>434</v>
      </c>
      <c r="G9" s="53" t="s">
        <v>431</v>
      </c>
      <c r="H9" s="53" t="s">
        <v>431</v>
      </c>
      <c r="I9" s="53" t="s">
        <v>435</v>
      </c>
      <c r="J9" s="53" t="s">
        <v>432</v>
      </c>
      <c r="K9" s="53" t="s">
        <v>432</v>
      </c>
      <c r="L9" s="53" t="s">
        <v>432</v>
      </c>
      <c r="M9" s="53" t="s">
        <v>436</v>
      </c>
      <c r="N9" s="53" t="s">
        <v>437</v>
      </c>
      <c r="O9" s="53" t="s">
        <v>432</v>
      </c>
      <c r="P9" s="53" t="s">
        <v>438</v>
      </c>
      <c r="Q9" s="53" t="s">
        <v>434</v>
      </c>
      <c r="R9" s="53" t="s">
        <v>432</v>
      </c>
      <c r="S9" s="53" t="s">
        <v>432</v>
      </c>
      <c r="T9" s="53" t="s">
        <v>439</v>
      </c>
      <c r="U9" s="53" t="s">
        <v>440</v>
      </c>
      <c r="V9" s="53" t="s">
        <v>441</v>
      </c>
      <c r="W9" s="53" t="s">
        <v>442</v>
      </c>
    </row>
    <row r="10" spans="1:23" x14ac:dyDescent="0.25">
      <c r="A10" s="34" t="s">
        <v>354</v>
      </c>
      <c r="B10" s="44">
        <v>4.9580000000000002</v>
      </c>
      <c r="C10" s="44">
        <v>8.5036568999999993</v>
      </c>
      <c r="D10" s="44">
        <v>16.2386078</v>
      </c>
      <c r="E10" s="44">
        <v>20.123999999999999</v>
      </c>
      <c r="F10" s="44">
        <v>34.423407599999997</v>
      </c>
      <c r="G10" s="44">
        <v>1.93978936</v>
      </c>
      <c r="H10" s="44">
        <v>18.821717899999999</v>
      </c>
      <c r="I10" s="44">
        <v>76.739999999999995</v>
      </c>
      <c r="J10" s="44">
        <v>9.5647839999999998E-2</v>
      </c>
      <c r="K10" s="44">
        <v>0.76901969999999997</v>
      </c>
      <c r="L10" s="44">
        <v>5.5911599999999995</v>
      </c>
      <c r="M10" s="44">
        <v>8007.5939700000008</v>
      </c>
      <c r="N10" s="44">
        <v>1.4687384800000001</v>
      </c>
      <c r="O10" s="44">
        <v>27.333142499999997</v>
      </c>
      <c r="P10" s="44">
        <v>1.28743121</v>
      </c>
      <c r="Q10" s="44">
        <v>34.874631299999997</v>
      </c>
      <c r="R10" s="44">
        <v>0.22779649000000002</v>
      </c>
      <c r="S10" s="44">
        <v>2.0584734</v>
      </c>
      <c r="T10" s="44">
        <v>42.352097999999998</v>
      </c>
      <c r="U10" s="44">
        <v>27.815875899999998</v>
      </c>
      <c r="V10" s="44">
        <v>11.488999999999999</v>
      </c>
      <c r="W10" s="44">
        <v>56.975000000000001</v>
      </c>
    </row>
    <row r="11" spans="1:23" x14ac:dyDescent="0.25">
      <c r="A11" s="34" t="s">
        <v>355</v>
      </c>
      <c r="B11" s="44">
        <v>5.3490000000000002</v>
      </c>
      <c r="C11" s="44">
        <v>9.3696824999999997</v>
      </c>
      <c r="D11" s="44">
        <v>17.320180199999999</v>
      </c>
      <c r="E11" s="44">
        <v>21.11</v>
      </c>
      <c r="F11" s="44">
        <v>37.6259619</v>
      </c>
      <c r="G11" s="44">
        <v>2.01923071</v>
      </c>
      <c r="H11" s="44">
        <v>21.7906537</v>
      </c>
      <c r="I11" s="44">
        <v>82.27</v>
      </c>
      <c r="J11" s="44">
        <v>0.10990756</v>
      </c>
      <c r="K11" s="44">
        <v>0.85916019999999993</v>
      </c>
      <c r="L11" s="44">
        <v>6.2857599999999998</v>
      </c>
      <c r="M11" s="44">
        <v>9549.7074499999999</v>
      </c>
      <c r="N11" s="44">
        <v>1.4832100000000001</v>
      </c>
      <c r="O11" s="44">
        <v>31.219104699999999</v>
      </c>
      <c r="P11" s="44">
        <v>1.4808755900000001</v>
      </c>
      <c r="Q11" s="44">
        <v>37.385779800000002</v>
      </c>
      <c r="R11" s="44">
        <v>0.26229722</v>
      </c>
      <c r="S11" s="44">
        <v>2.4929749000000001</v>
      </c>
      <c r="T11" s="44">
        <v>46.230759999999997</v>
      </c>
      <c r="U11" s="44">
        <v>30.0160546</v>
      </c>
      <c r="V11" s="44">
        <v>12.89</v>
      </c>
      <c r="W11" s="44">
        <v>59.35</v>
      </c>
    </row>
    <row r="12" spans="1:23" x14ac:dyDescent="0.25">
      <c r="A12" s="34" t="s">
        <v>356</v>
      </c>
      <c r="B12" s="44">
        <v>6.2249999999999996</v>
      </c>
      <c r="C12" s="44">
        <v>10.666171499999999</v>
      </c>
      <c r="D12" s="44">
        <v>19.553426899999998</v>
      </c>
      <c r="E12" s="44">
        <v>23.82</v>
      </c>
      <c r="F12" s="44">
        <v>42.359424699999998</v>
      </c>
      <c r="G12" s="44">
        <v>2.4684624799999999</v>
      </c>
      <c r="H12" s="44">
        <v>24.780447899999999</v>
      </c>
      <c r="I12" s="44">
        <v>89.64</v>
      </c>
      <c r="J12" s="44">
        <v>0.14235657000000002</v>
      </c>
      <c r="K12" s="44">
        <v>0.9928302</v>
      </c>
      <c r="L12" s="44">
        <v>7.2014299999999993</v>
      </c>
      <c r="M12" s="44">
        <v>9879.8716800000002</v>
      </c>
      <c r="N12" s="44">
        <v>1.5727412199999999</v>
      </c>
      <c r="O12" s="44">
        <v>34.933777800000001</v>
      </c>
      <c r="P12" s="44">
        <v>1.6719265700000001</v>
      </c>
      <c r="Q12" s="44">
        <v>41.819119299999997</v>
      </c>
      <c r="R12" s="44">
        <v>0.33166432000000001</v>
      </c>
      <c r="S12" s="44">
        <v>3.0001298999999997</v>
      </c>
      <c r="T12" s="44">
        <v>50.277749999999997</v>
      </c>
      <c r="U12" s="44">
        <v>33.489528199999995</v>
      </c>
      <c r="V12" s="44">
        <v>13.587</v>
      </c>
      <c r="W12" s="44">
        <v>66.224999999999994</v>
      </c>
    </row>
    <row r="13" spans="1:23" x14ac:dyDescent="0.25">
      <c r="A13" s="34" t="s">
        <v>357</v>
      </c>
      <c r="B13" s="44">
        <v>7.5489999999999995</v>
      </c>
      <c r="C13" s="44">
        <v>12.0828407</v>
      </c>
      <c r="D13" s="44">
        <v>24.1776497</v>
      </c>
      <c r="E13" s="44">
        <v>29.891999999999999</v>
      </c>
      <c r="F13" s="44">
        <v>51.263932199999999</v>
      </c>
      <c r="G13" s="44">
        <v>2.9981265399999999</v>
      </c>
      <c r="H13" s="44">
        <v>29.797851999999999</v>
      </c>
      <c r="I13" s="44">
        <v>105.38</v>
      </c>
      <c r="J13" s="44">
        <v>0.23715334000000002</v>
      </c>
      <c r="K13" s="44">
        <v>1.3179525999999999</v>
      </c>
      <c r="L13" s="44">
        <v>8.5824800000000003</v>
      </c>
      <c r="M13" s="44">
        <v>11407.537950000002</v>
      </c>
      <c r="N13" s="44">
        <v>2.0600589199999999</v>
      </c>
      <c r="O13" s="44">
        <v>41.986287999999995</v>
      </c>
      <c r="P13" s="44">
        <v>2.2485053700000002</v>
      </c>
      <c r="Q13" s="44">
        <v>50.876558099999997</v>
      </c>
      <c r="R13" s="44">
        <v>0.39620719999999998</v>
      </c>
      <c r="S13" s="44">
        <v>3.6119789999999998</v>
      </c>
      <c r="T13" s="44">
        <v>63.385833999999996</v>
      </c>
      <c r="U13" s="44">
        <v>37.660505199999996</v>
      </c>
      <c r="V13" s="44">
        <v>17.026999999999997</v>
      </c>
      <c r="W13" s="44">
        <v>91.75</v>
      </c>
    </row>
    <row r="14" spans="1:23" x14ac:dyDescent="0.25">
      <c r="A14" s="34" t="s">
        <v>358</v>
      </c>
      <c r="B14" s="44">
        <v>8.9290000000000003</v>
      </c>
      <c r="C14" s="44">
        <v>14.873933899999999</v>
      </c>
      <c r="D14" s="44">
        <v>31.227899399999998</v>
      </c>
      <c r="E14" s="44">
        <v>37.76</v>
      </c>
      <c r="F14" s="44">
        <v>63.858987899999995</v>
      </c>
      <c r="G14" s="44">
        <v>4.0957715100000005</v>
      </c>
      <c r="H14" s="44">
        <v>40.461711399999999</v>
      </c>
      <c r="I14" s="44">
        <v>135.49</v>
      </c>
      <c r="J14" s="44">
        <v>0.33278649999999999</v>
      </c>
      <c r="K14" s="44">
        <v>1.6329308999999999</v>
      </c>
      <c r="L14" s="44">
        <v>12.554539999999999</v>
      </c>
      <c r="M14" s="44">
        <v>18445.653340000001</v>
      </c>
      <c r="N14" s="44">
        <v>2.8853855200000003</v>
      </c>
      <c r="O14" s="44">
        <v>54.253145799999999</v>
      </c>
      <c r="P14" s="44">
        <v>2.1989890000000001</v>
      </c>
      <c r="Q14" s="44">
        <v>62.659880399999999</v>
      </c>
      <c r="R14" s="44">
        <v>0.47884632999999999</v>
      </c>
      <c r="S14" s="44">
        <v>4.3769973999999996</v>
      </c>
      <c r="T14" s="44">
        <v>84.156367000000003</v>
      </c>
      <c r="U14" s="44">
        <v>42.978383899999997</v>
      </c>
      <c r="V14" s="44">
        <v>22.831</v>
      </c>
      <c r="W14" s="44">
        <v>124.325</v>
      </c>
    </row>
    <row r="15" spans="1:23" x14ac:dyDescent="0.25">
      <c r="A15" s="34" t="s">
        <v>359</v>
      </c>
      <c r="B15" s="44">
        <v>10.581999999999999</v>
      </c>
      <c r="C15" s="44">
        <v>15.224277299999999</v>
      </c>
      <c r="D15" s="44">
        <v>30.001115899999999</v>
      </c>
      <c r="E15" s="44">
        <v>38.950000000000003</v>
      </c>
      <c r="F15" s="44">
        <v>67.643603499999998</v>
      </c>
      <c r="G15" s="44">
        <v>4.0890000000000004</v>
      </c>
      <c r="H15" s="44">
        <v>41.986620500000001</v>
      </c>
      <c r="I15" s="44">
        <v>133.09</v>
      </c>
      <c r="J15" s="44">
        <v>0.39833014999999999</v>
      </c>
      <c r="K15" s="44">
        <v>2.0788826999999999</v>
      </c>
      <c r="L15" s="44">
        <v>14.550099999999999</v>
      </c>
      <c r="M15" s="44">
        <v>19177.3086</v>
      </c>
      <c r="N15" s="44">
        <v>2.4081258299999999</v>
      </c>
      <c r="O15" s="44">
        <v>55.229749499999997</v>
      </c>
      <c r="P15" s="44">
        <v>2.3525205300000001</v>
      </c>
      <c r="Q15" s="44">
        <v>64.928149099999999</v>
      </c>
      <c r="R15" s="44">
        <v>0.40420207000000002</v>
      </c>
      <c r="S15" s="44">
        <v>4.8226718999999996</v>
      </c>
      <c r="T15" s="44">
        <v>86.386444999999995</v>
      </c>
      <c r="U15" s="44">
        <v>41.222922199999999</v>
      </c>
      <c r="V15" s="44">
        <v>26.802999999999997</v>
      </c>
      <c r="W15" s="44">
        <v>136.30000000000001</v>
      </c>
    </row>
    <row r="16" spans="1:23" x14ac:dyDescent="0.25">
      <c r="A16" s="34" t="s">
        <v>360</v>
      </c>
      <c r="B16" s="44">
        <v>12.477</v>
      </c>
      <c r="C16" s="44">
        <v>17.210673199999999</v>
      </c>
      <c r="D16" s="44">
        <v>36.0574206</v>
      </c>
      <c r="E16" s="44">
        <v>44.292999999999999</v>
      </c>
      <c r="F16" s="44">
        <v>75.343921699999996</v>
      </c>
      <c r="G16" s="44">
        <v>4.93</v>
      </c>
      <c r="H16" s="44">
        <v>49.9630565</v>
      </c>
      <c r="I16" s="44">
        <v>152.28</v>
      </c>
      <c r="J16" s="44">
        <v>0.49231401000000002</v>
      </c>
      <c r="K16" s="44">
        <v>2.7637969</v>
      </c>
      <c r="L16" s="44">
        <v>19.680109999999999</v>
      </c>
      <c r="M16" s="44">
        <v>22814.469720000001</v>
      </c>
      <c r="N16" s="44">
        <v>2.6404506599999999</v>
      </c>
      <c r="O16" s="44">
        <v>64.668035899999992</v>
      </c>
      <c r="P16" s="44">
        <v>3.4950234300000003</v>
      </c>
      <c r="Q16" s="44">
        <v>73.264245099999997</v>
      </c>
      <c r="R16" s="44">
        <v>0.42937090999999999</v>
      </c>
      <c r="S16" s="44">
        <v>5.8938511999999994</v>
      </c>
      <c r="T16" s="44">
        <v>95.969862999999989</v>
      </c>
      <c r="U16" s="44">
        <v>44.658945899999999</v>
      </c>
      <c r="V16" s="44">
        <v>35.018000000000001</v>
      </c>
      <c r="W16" s="44">
        <v>148.85</v>
      </c>
    </row>
    <row r="17" spans="1:23" x14ac:dyDescent="0.25">
      <c r="A17" s="34" t="s">
        <v>361</v>
      </c>
      <c r="B17" s="44">
        <v>13.965999999999999</v>
      </c>
      <c r="C17" s="44">
        <v>18.7471952</v>
      </c>
      <c r="D17" s="44">
        <v>38.155470699999995</v>
      </c>
      <c r="E17" s="44">
        <v>51.228999999999999</v>
      </c>
      <c r="F17" s="44">
        <v>83.671452899999991</v>
      </c>
      <c r="G17" s="44">
        <v>6.1779999999999999</v>
      </c>
      <c r="H17" s="44">
        <v>58.957048999999998</v>
      </c>
      <c r="I17" s="44">
        <v>161.41</v>
      </c>
      <c r="J17" s="44">
        <v>0.57369038999999999</v>
      </c>
      <c r="K17" s="44">
        <v>3.6171788999999999</v>
      </c>
      <c r="L17" s="44">
        <v>25.448359999999997</v>
      </c>
      <c r="M17" s="44">
        <v>24557.833860000002</v>
      </c>
      <c r="N17" s="44">
        <v>2.6743776500000003</v>
      </c>
      <c r="O17" s="44">
        <v>65.810815599999998</v>
      </c>
      <c r="P17" s="44">
        <v>4.0193970800000001</v>
      </c>
      <c r="Q17" s="44">
        <v>79.6239451</v>
      </c>
      <c r="R17" s="44">
        <v>0.60566734</v>
      </c>
      <c r="S17" s="44">
        <v>7.8855236999999994</v>
      </c>
      <c r="T17" s="44">
        <v>103.375232</v>
      </c>
      <c r="U17" s="44">
        <v>50.037680599999995</v>
      </c>
      <c r="V17" s="44">
        <v>43.21</v>
      </c>
      <c r="W17" s="44">
        <v>158.75</v>
      </c>
    </row>
    <row r="18" spans="1:23" x14ac:dyDescent="0.25">
      <c r="A18" s="34" t="s">
        <v>362</v>
      </c>
      <c r="B18" s="44">
        <v>14.88</v>
      </c>
      <c r="C18" s="44">
        <v>20.331535799999997</v>
      </c>
      <c r="D18" s="44">
        <v>39.469881600000001</v>
      </c>
      <c r="E18" s="44">
        <v>61.335999999999999</v>
      </c>
      <c r="F18" s="44">
        <v>89.966167900000002</v>
      </c>
      <c r="G18" s="44">
        <v>7.1920000000000002</v>
      </c>
      <c r="H18" s="44">
        <v>66.846000000000004</v>
      </c>
      <c r="I18" s="44">
        <v>168.85</v>
      </c>
      <c r="J18" s="44">
        <v>0.68369773</v>
      </c>
      <c r="K18" s="44">
        <v>4.3321399999999999</v>
      </c>
      <c r="L18" s="44">
        <v>30.307749999999999</v>
      </c>
      <c r="M18" s="44">
        <v>22962.477860000003</v>
      </c>
      <c r="N18" s="44">
        <v>2.8222753200000001</v>
      </c>
      <c r="O18" s="44">
        <v>67.410183399999994</v>
      </c>
      <c r="P18" s="44">
        <v>4.3631772199999999</v>
      </c>
      <c r="Q18" s="44">
        <v>91.063274499999991</v>
      </c>
      <c r="R18" s="44">
        <v>0.83192189999999999</v>
      </c>
      <c r="S18" s="44">
        <v>10.110585499999999</v>
      </c>
      <c r="T18" s="44">
        <v>118.746039</v>
      </c>
      <c r="U18" s="44">
        <v>49.831706399999995</v>
      </c>
      <c r="V18" s="44">
        <v>47.378999999999998</v>
      </c>
      <c r="W18" s="44">
        <v>186.15</v>
      </c>
    </row>
    <row r="19" spans="1:23" x14ac:dyDescent="0.25">
      <c r="A19" s="34" t="s">
        <v>363</v>
      </c>
      <c r="B19" s="44">
        <v>19.760999999999999</v>
      </c>
      <c r="C19" s="44">
        <v>23.840325999999997</v>
      </c>
      <c r="D19" s="44">
        <v>46.051950699999999</v>
      </c>
      <c r="E19" s="44">
        <v>75.152999999999992</v>
      </c>
      <c r="F19" s="44">
        <v>105.48939559999999</v>
      </c>
      <c r="G19" s="44">
        <v>8.76</v>
      </c>
      <c r="H19" s="44">
        <v>78.091999999999999</v>
      </c>
      <c r="I19" s="44">
        <v>185.33</v>
      </c>
      <c r="J19" s="44">
        <v>0.94295231000000002</v>
      </c>
      <c r="K19" s="44">
        <v>5.0544200999999997</v>
      </c>
      <c r="L19" s="44">
        <v>38.22251</v>
      </c>
      <c r="M19" s="44">
        <v>25891.119470000001</v>
      </c>
      <c r="N19" s="44">
        <v>3.3341225300000001</v>
      </c>
      <c r="O19" s="44">
        <v>78.351638600000001</v>
      </c>
      <c r="P19" s="44">
        <v>5.5678408600000004</v>
      </c>
      <c r="Q19" s="44">
        <v>109.6055372</v>
      </c>
      <c r="R19" s="44">
        <v>1.41161811</v>
      </c>
      <c r="S19" s="44">
        <v>11.6771558</v>
      </c>
      <c r="T19" s="44">
        <v>143.402376</v>
      </c>
      <c r="U19" s="44">
        <v>52.443833399999995</v>
      </c>
      <c r="V19" s="44">
        <v>54.803999999999995</v>
      </c>
      <c r="W19" s="44">
        <v>228.7</v>
      </c>
    </row>
    <row r="20" spans="1:23" x14ac:dyDescent="0.25">
      <c r="A20" s="34" t="s">
        <v>7</v>
      </c>
      <c r="B20" s="44">
        <v>22.608999999999998</v>
      </c>
      <c r="C20" s="44">
        <v>26.888224999999998</v>
      </c>
      <c r="D20" s="44">
        <v>50.040999999999997</v>
      </c>
      <c r="E20" s="44">
        <v>88.287999999999997</v>
      </c>
      <c r="F20" s="44">
        <v>127.13123499999999</v>
      </c>
      <c r="G20" s="44">
        <v>10.585000000000001</v>
      </c>
      <c r="H20" s="44">
        <v>89.333999999999989</v>
      </c>
      <c r="I20" s="44">
        <v>207.16</v>
      </c>
      <c r="J20" s="44">
        <v>1.4416023499999999</v>
      </c>
      <c r="K20" s="44">
        <v>5.9562108999999994</v>
      </c>
      <c r="L20" s="44">
        <v>42.861849999999997</v>
      </c>
      <c r="M20" s="44">
        <v>32817</v>
      </c>
      <c r="N20" s="44">
        <v>3.53258041</v>
      </c>
      <c r="O20" s="44">
        <v>89.276731999999996</v>
      </c>
      <c r="P20" s="44">
        <v>6.6927113800000004</v>
      </c>
      <c r="Q20" s="44">
        <v>141.23621069999999</v>
      </c>
      <c r="R20" s="44">
        <v>1.8067900700000001</v>
      </c>
      <c r="S20" s="44">
        <v>14.107999999999999</v>
      </c>
      <c r="T20" s="44">
        <v>159.624</v>
      </c>
      <c r="U20" s="44">
        <v>58.590289999999996</v>
      </c>
      <c r="V20" s="44">
        <v>62.494999999999997</v>
      </c>
      <c r="W20" s="44">
        <v>278.95</v>
      </c>
    </row>
    <row r="21" spans="1:23" x14ac:dyDescent="0.25">
      <c r="A21" s="34" t="s">
        <v>8</v>
      </c>
      <c r="B21" s="44">
        <v>22.587999999999997</v>
      </c>
      <c r="C21" s="44">
        <v>29.595288399999998</v>
      </c>
      <c r="D21" s="44">
        <v>57.047999999999995</v>
      </c>
      <c r="E21" s="44">
        <v>97.027000000000001</v>
      </c>
      <c r="F21" s="44">
        <v>154.98551419999998</v>
      </c>
      <c r="G21" s="44">
        <v>12.242000000000001</v>
      </c>
      <c r="H21" s="44">
        <v>105.176</v>
      </c>
      <c r="I21" s="44">
        <v>234.57</v>
      </c>
      <c r="J21" s="44">
        <v>1.9103917800000001</v>
      </c>
      <c r="K21" s="44">
        <v>7.0669173000000001</v>
      </c>
      <c r="L21" s="44">
        <v>54.785229999999999</v>
      </c>
      <c r="M21" s="44">
        <v>37846.400000000001</v>
      </c>
      <c r="N21" s="44">
        <v>3.68573226</v>
      </c>
      <c r="O21" s="44">
        <v>103.63525089999999</v>
      </c>
      <c r="P21" s="44">
        <v>7.9115118899999999</v>
      </c>
      <c r="Q21" s="44">
        <v>161.9998339</v>
      </c>
      <c r="R21" s="44">
        <v>2.0461457599999999</v>
      </c>
      <c r="S21" s="44">
        <v>18.041999999999998</v>
      </c>
      <c r="T21" s="44">
        <v>178.006</v>
      </c>
      <c r="U21" s="44">
        <v>64.9619</v>
      </c>
      <c r="V21" s="44">
        <v>67.314999999999998</v>
      </c>
      <c r="W21" s="44">
        <v>302.8</v>
      </c>
    </row>
    <row r="22" spans="1:23" x14ac:dyDescent="0.25">
      <c r="A22" s="34" t="s">
        <v>9</v>
      </c>
      <c r="B22" s="44">
        <v>25.581999999999997</v>
      </c>
      <c r="C22" s="44">
        <v>31.1438013</v>
      </c>
      <c r="D22" s="44">
        <v>66.81</v>
      </c>
      <c r="E22" s="44">
        <v>97.585999999999999</v>
      </c>
      <c r="F22" s="44">
        <v>175.65933099999998</v>
      </c>
      <c r="G22" s="44">
        <v>12.769</v>
      </c>
      <c r="H22" s="44">
        <v>117.624</v>
      </c>
      <c r="I22" s="44">
        <v>253.26</v>
      </c>
      <c r="J22" s="44">
        <v>1.9331445300000001</v>
      </c>
      <c r="K22" s="44">
        <v>8.260701899999999</v>
      </c>
      <c r="L22" s="44">
        <v>63.08522</v>
      </c>
      <c r="M22" s="44">
        <v>39190.6</v>
      </c>
      <c r="N22" s="44">
        <v>4.2427654100000005</v>
      </c>
      <c r="O22" s="44">
        <v>106.5440756</v>
      </c>
      <c r="P22" s="44">
        <v>8.80850051</v>
      </c>
      <c r="Q22" s="44">
        <v>171.65456949999998</v>
      </c>
      <c r="R22" s="44">
        <v>2.5660253800000001</v>
      </c>
      <c r="S22" s="44">
        <v>21.625</v>
      </c>
      <c r="T22" s="44">
        <v>210.91</v>
      </c>
      <c r="U22" s="44">
        <v>65.845100000000002</v>
      </c>
      <c r="V22" s="44">
        <v>72.578999999999994</v>
      </c>
      <c r="W22" s="44">
        <v>282.64999999999998</v>
      </c>
    </row>
    <row r="23" spans="1:23" x14ac:dyDescent="0.25">
      <c r="A23" s="34" t="s">
        <v>10</v>
      </c>
      <c r="B23" s="44">
        <v>26.585999999999999</v>
      </c>
      <c r="C23" s="44">
        <v>32.528000899999995</v>
      </c>
      <c r="D23" s="44">
        <v>74.432000000000002</v>
      </c>
      <c r="E23" s="44">
        <v>104.735</v>
      </c>
      <c r="F23" s="44">
        <v>193.7407317</v>
      </c>
      <c r="G23" s="44">
        <v>14.054</v>
      </c>
      <c r="H23" s="44">
        <v>134.083</v>
      </c>
      <c r="I23" s="44">
        <v>257.13</v>
      </c>
      <c r="J23" s="44">
        <v>2.20822304</v>
      </c>
      <c r="K23" s="44">
        <v>9.9534696999999994</v>
      </c>
      <c r="L23" s="44">
        <v>70.796949999999995</v>
      </c>
      <c r="M23" s="44">
        <v>39125.4</v>
      </c>
      <c r="N23" s="44">
        <v>4.73224483</v>
      </c>
      <c r="O23" s="44">
        <v>109.7683766</v>
      </c>
      <c r="P23" s="44">
        <v>10.01587436</v>
      </c>
      <c r="Q23" s="44">
        <v>192.33897019999998</v>
      </c>
      <c r="R23" s="44">
        <v>3.78873294</v>
      </c>
      <c r="S23" s="44">
        <v>27.667999999999999</v>
      </c>
      <c r="T23" s="44">
        <v>260.48399999999998</v>
      </c>
      <c r="U23" s="44">
        <v>68.130420000000001</v>
      </c>
      <c r="V23" s="44">
        <v>79.750999999999991</v>
      </c>
      <c r="W23" s="44">
        <v>277</v>
      </c>
    </row>
    <row r="24" spans="1:23" x14ac:dyDescent="0.25">
      <c r="A24" s="34" t="s">
        <v>11</v>
      </c>
      <c r="B24" s="44">
        <v>31.593999999999998</v>
      </c>
      <c r="C24" s="44">
        <v>36.156701300000002</v>
      </c>
      <c r="D24" s="44">
        <v>84.923000000000002</v>
      </c>
      <c r="E24" s="44">
        <v>128.75899999999999</v>
      </c>
      <c r="F24" s="44">
        <v>215.7986262</v>
      </c>
      <c r="G24" s="44">
        <v>16.02</v>
      </c>
      <c r="H24" s="44">
        <v>156.48599999999999</v>
      </c>
      <c r="I24" s="44">
        <v>288.63</v>
      </c>
      <c r="J24" s="44">
        <v>2.8005047699999999</v>
      </c>
      <c r="K24" s="44">
        <v>12.5452034</v>
      </c>
      <c r="L24" s="44">
        <v>83.660849999999996</v>
      </c>
      <c r="M24" s="44">
        <v>44901.599999999999</v>
      </c>
      <c r="N24" s="44">
        <v>5.8775359900000002</v>
      </c>
      <c r="O24" s="44">
        <v>124.09008129999999</v>
      </c>
      <c r="P24" s="44">
        <v>11.98990641</v>
      </c>
      <c r="Q24" s="44">
        <v>222.05683429999999</v>
      </c>
      <c r="R24" s="44">
        <v>5.5085323300000004</v>
      </c>
      <c r="S24" s="44">
        <v>34.866999999999997</v>
      </c>
      <c r="T24" s="44">
        <v>298.07299999999998</v>
      </c>
      <c r="U24" s="44">
        <v>75.573489999999993</v>
      </c>
      <c r="V24" s="44">
        <v>91.509</v>
      </c>
      <c r="W24" s="44">
        <v>303.10000000000002</v>
      </c>
    </row>
    <row r="25" spans="1:23" x14ac:dyDescent="0.25">
      <c r="A25" s="34" t="s">
        <v>12</v>
      </c>
      <c r="B25" s="44">
        <v>38.832000000000001</v>
      </c>
      <c r="C25" s="44">
        <v>40.128562799999997</v>
      </c>
      <c r="D25" s="44">
        <v>87.527000000000001</v>
      </c>
      <c r="E25" s="44">
        <v>137.37899999999999</v>
      </c>
      <c r="F25" s="44">
        <v>234.5611471</v>
      </c>
      <c r="G25" s="44">
        <v>16.591999999999999</v>
      </c>
      <c r="H25" s="44">
        <v>166.49799999999999</v>
      </c>
      <c r="I25" s="44">
        <v>318.33999999999997</v>
      </c>
      <c r="J25" s="44">
        <v>3.2812912700000001</v>
      </c>
      <c r="K25" s="44">
        <v>13.788680899999999</v>
      </c>
      <c r="L25" s="44">
        <v>94.403149999999997</v>
      </c>
      <c r="M25" s="44">
        <v>46176.4</v>
      </c>
      <c r="N25" s="44">
        <v>6.6920840200000002</v>
      </c>
      <c r="O25" s="44">
        <v>132.28786399999998</v>
      </c>
      <c r="P25" s="44">
        <v>14.22583</v>
      </c>
      <c r="Q25" s="44">
        <v>245.01158849999999</v>
      </c>
      <c r="R25" s="44">
        <v>6.9088773799999998</v>
      </c>
      <c r="S25" s="44">
        <v>37.948</v>
      </c>
      <c r="T25" s="44">
        <v>313.93599999999998</v>
      </c>
      <c r="U25" s="44">
        <v>84.251890000000003</v>
      </c>
      <c r="V25" s="44">
        <v>101.926</v>
      </c>
      <c r="W25" s="44">
        <v>303.02499999999998</v>
      </c>
    </row>
    <row r="26" spans="1:23" x14ac:dyDescent="0.25">
      <c r="A26" s="34" t="s">
        <v>13</v>
      </c>
      <c r="B26" s="44">
        <v>41.006999999999998</v>
      </c>
      <c r="C26" s="44">
        <v>38.358179700000001</v>
      </c>
      <c r="D26" s="44">
        <v>83.811999999999998</v>
      </c>
      <c r="E26" s="44">
        <v>142.75799999999998</v>
      </c>
      <c r="F26" s="44">
        <v>222.0753306</v>
      </c>
      <c r="G26" s="44">
        <v>16.079000000000001</v>
      </c>
      <c r="H26" s="44">
        <v>159.19999999999999</v>
      </c>
      <c r="I26" s="44">
        <v>310.41000000000003</v>
      </c>
      <c r="J26" s="44">
        <v>4.3003668399999997</v>
      </c>
      <c r="K26" s="44">
        <v>13.291880599999999</v>
      </c>
      <c r="L26" s="44">
        <v>92.340939999999989</v>
      </c>
      <c r="M26" s="44">
        <v>38058.300000000003</v>
      </c>
      <c r="N26" s="44">
        <v>6.7200712000000005</v>
      </c>
      <c r="O26" s="44">
        <v>113.48250949999999</v>
      </c>
      <c r="P26" s="44">
        <v>14.37942052</v>
      </c>
      <c r="Q26" s="44">
        <v>202.29600259999998</v>
      </c>
      <c r="R26" s="44">
        <v>7.7039963299999998</v>
      </c>
      <c r="S26" s="44">
        <v>37.890999999999998</v>
      </c>
      <c r="T26" s="44">
        <v>319.98</v>
      </c>
      <c r="U26" s="44">
        <v>84.890320000000003</v>
      </c>
      <c r="V26" s="44">
        <v>97.780999999999992</v>
      </c>
      <c r="W26" s="44">
        <v>320.3</v>
      </c>
    </row>
    <row r="27" spans="1:23" x14ac:dyDescent="0.25">
      <c r="A27" s="34" t="s">
        <v>14</v>
      </c>
      <c r="B27" s="44">
        <v>47.765999999999998</v>
      </c>
      <c r="C27" s="44">
        <v>38.580703999999997</v>
      </c>
      <c r="D27" s="44">
        <v>84.787999999999997</v>
      </c>
      <c r="E27" s="44">
        <v>149.91299999999998</v>
      </c>
      <c r="F27" s="44">
        <v>228.86095119999999</v>
      </c>
      <c r="G27" s="44">
        <v>16.850999999999999</v>
      </c>
      <c r="H27" s="44">
        <v>162.73699999999999</v>
      </c>
      <c r="I27" s="44">
        <v>309.25</v>
      </c>
      <c r="J27" s="44">
        <v>4.9619339700000005</v>
      </c>
      <c r="K27" s="44">
        <v>15.184737199999999</v>
      </c>
      <c r="L27" s="44">
        <v>97.454849999999993</v>
      </c>
      <c r="M27" s="44">
        <v>36180.1</v>
      </c>
      <c r="N27" s="44">
        <v>6.7953812500000002</v>
      </c>
      <c r="O27" s="44">
        <v>112.1070941</v>
      </c>
      <c r="P27" s="44">
        <v>15.935076610000001</v>
      </c>
      <c r="Q27" s="44">
        <v>208.25854719999998</v>
      </c>
      <c r="R27" s="44">
        <v>9.4895188899999994</v>
      </c>
      <c r="S27" s="44">
        <v>41.27</v>
      </c>
      <c r="T27" s="44">
        <v>342.50799999999998</v>
      </c>
      <c r="U27" s="44">
        <v>86.040899999999993</v>
      </c>
      <c r="V27" s="44">
        <v>106.56399999999999</v>
      </c>
      <c r="W27" s="44">
        <v>365.625</v>
      </c>
    </row>
    <row r="28" spans="1:23" x14ac:dyDescent="0.25">
      <c r="A28" s="34" t="s">
        <v>15</v>
      </c>
      <c r="B28" s="44">
        <v>53.381999999999998</v>
      </c>
      <c r="C28" s="44">
        <v>43.288159999999998</v>
      </c>
      <c r="D28" s="44">
        <v>96.941999999999993</v>
      </c>
      <c r="E28" s="44">
        <v>163.84199999999998</v>
      </c>
      <c r="F28" s="44">
        <v>248.44299999999998</v>
      </c>
      <c r="G28" s="44">
        <v>18.286999999999999</v>
      </c>
      <c r="H28" s="44">
        <v>181.191</v>
      </c>
      <c r="I28" s="44">
        <v>331.98</v>
      </c>
      <c r="J28" s="44">
        <v>5.4350139400000002</v>
      </c>
      <c r="K28" s="44">
        <v>17.487341399999998</v>
      </c>
      <c r="L28" s="44">
        <v>105.85302</v>
      </c>
      <c r="M28" s="44">
        <v>37430.6</v>
      </c>
      <c r="N28" s="44">
        <v>7.6967716800000003</v>
      </c>
      <c r="O28" s="44">
        <v>122.8419813</v>
      </c>
      <c r="P28" s="44">
        <v>17.381</v>
      </c>
      <c r="Q28" s="44">
        <v>222.92619829999998</v>
      </c>
      <c r="R28" s="44">
        <v>11.462735310000001</v>
      </c>
      <c r="S28" s="44">
        <v>44.852999999999994</v>
      </c>
      <c r="T28" s="44">
        <v>370.11500000000001</v>
      </c>
      <c r="U28" s="44">
        <v>92.392609999999991</v>
      </c>
      <c r="V28" s="44">
        <v>107.554</v>
      </c>
      <c r="W28" s="44">
        <v>446.92500000000001</v>
      </c>
    </row>
    <row r="29" spans="1:23" x14ac:dyDescent="0.25">
      <c r="A29" s="34" t="s">
        <v>16</v>
      </c>
      <c r="B29" s="44">
        <v>58.204000000000001</v>
      </c>
      <c r="C29" s="44">
        <v>48.585419999999999</v>
      </c>
      <c r="D29" s="44">
        <v>112.87599999999999</v>
      </c>
      <c r="E29" s="44">
        <v>168.93599999999998</v>
      </c>
      <c r="F29" s="44">
        <v>276.65199999999999</v>
      </c>
      <c r="G29" s="44">
        <v>19.687000000000001</v>
      </c>
      <c r="H29" s="44">
        <v>207.738</v>
      </c>
      <c r="I29" s="44">
        <v>375.29</v>
      </c>
      <c r="J29" s="44">
        <v>6.3134790900000004</v>
      </c>
      <c r="K29" s="44">
        <v>20.697435599999999</v>
      </c>
      <c r="L29" s="44">
        <v>121.60757</v>
      </c>
      <c r="M29" s="44">
        <v>42273</v>
      </c>
      <c r="N29" s="44">
        <v>9.0371815499999997</v>
      </c>
      <c r="O29" s="44">
        <v>136.86303770000001</v>
      </c>
      <c r="P29" s="44">
        <v>18.739999999999998</v>
      </c>
      <c r="Q29" s="44">
        <v>273.79545960000002</v>
      </c>
      <c r="R29" s="44">
        <v>14.37592478</v>
      </c>
      <c r="S29" s="44">
        <v>48.225000000000001</v>
      </c>
      <c r="T29" s="44">
        <v>406.78</v>
      </c>
      <c r="U29" s="44">
        <v>102.89706</v>
      </c>
      <c r="V29" s="44">
        <v>121.60899999999999</v>
      </c>
      <c r="W29" s="44">
        <v>508.97500000000002</v>
      </c>
    </row>
    <row r="30" spans="1:23" x14ac:dyDescent="0.25">
      <c r="A30" s="34" t="s">
        <v>17</v>
      </c>
      <c r="B30" s="44">
        <v>63.81</v>
      </c>
      <c r="C30" s="44">
        <v>52.853859999999997</v>
      </c>
      <c r="D30" s="44">
        <v>116.16500000000001</v>
      </c>
      <c r="E30" s="44">
        <v>175.51300000000001</v>
      </c>
      <c r="F30" s="44">
        <v>295.7</v>
      </c>
      <c r="G30" s="44">
        <v>20.015000000000001</v>
      </c>
      <c r="H30" s="44">
        <v>215.16399999999999</v>
      </c>
      <c r="I30" s="44">
        <v>423.94</v>
      </c>
      <c r="J30" s="44">
        <v>7.06272258</v>
      </c>
      <c r="K30" s="44">
        <v>20.689366199999998</v>
      </c>
      <c r="L30" s="44">
        <v>134.67645999999999</v>
      </c>
      <c r="M30" s="44">
        <v>45863.1</v>
      </c>
      <c r="N30" s="44">
        <v>9.5558243800000007</v>
      </c>
      <c r="O30" s="44">
        <v>143.03604529999998</v>
      </c>
      <c r="P30" s="44">
        <v>19.6195819</v>
      </c>
      <c r="Q30" s="44">
        <v>306.20793520000001</v>
      </c>
      <c r="R30" s="44">
        <v>16.738303630000001</v>
      </c>
      <c r="S30" s="44">
        <v>50.876999999999995</v>
      </c>
      <c r="T30" s="44">
        <v>421.541</v>
      </c>
      <c r="U30" s="44">
        <v>107.66557999999999</v>
      </c>
      <c r="V30" s="44">
        <v>133.887</v>
      </c>
      <c r="W30" s="44">
        <v>557.15</v>
      </c>
    </row>
    <row r="31" spans="1:23" x14ac:dyDescent="0.25">
      <c r="A31" s="34" t="s">
        <v>18</v>
      </c>
      <c r="B31" s="44">
        <v>68.491</v>
      </c>
      <c r="C31" s="44">
        <v>56.018689999999999</v>
      </c>
      <c r="D31" s="44">
        <v>118.57299999999999</v>
      </c>
      <c r="E31" s="44">
        <v>172.161</v>
      </c>
      <c r="F31" s="44">
        <v>319.09100000000001</v>
      </c>
      <c r="G31" s="44">
        <v>18.483000000000001</v>
      </c>
      <c r="H31" s="44">
        <v>225.499</v>
      </c>
      <c r="I31" s="44">
        <v>395.18</v>
      </c>
      <c r="J31" s="44">
        <v>8.3746477600000002</v>
      </c>
      <c r="K31" s="44">
        <v>21.8121054</v>
      </c>
      <c r="L31" s="44">
        <v>137.93375</v>
      </c>
      <c r="M31" s="44">
        <v>46667.9</v>
      </c>
      <c r="N31" s="44">
        <v>10.55971879</v>
      </c>
      <c r="O31" s="44">
        <v>149.85738989999999</v>
      </c>
      <c r="P31" s="44">
        <v>21.086217210000001</v>
      </c>
      <c r="Q31" s="44">
        <v>321.1080422</v>
      </c>
      <c r="R31" s="44">
        <v>17.503016179999999</v>
      </c>
      <c r="S31" s="44">
        <v>55.917999999999999</v>
      </c>
      <c r="T31" s="44">
        <v>420.10699999999997</v>
      </c>
      <c r="U31" s="44">
        <v>110.791</v>
      </c>
      <c r="V31" s="44">
        <v>135.94</v>
      </c>
      <c r="W31" s="44">
        <v>601.6</v>
      </c>
    </row>
    <row r="32" spans="1:23" x14ac:dyDescent="0.25">
      <c r="A32" s="34" t="s">
        <v>19</v>
      </c>
      <c r="B32" s="44">
        <v>73.603999999999999</v>
      </c>
      <c r="C32" s="44">
        <v>57.09375</v>
      </c>
      <c r="D32" s="44">
        <v>120.10299999999999</v>
      </c>
      <c r="E32" s="44">
        <v>189.78399999999999</v>
      </c>
      <c r="F32" s="44">
        <v>324.24799999999999</v>
      </c>
      <c r="G32" s="44">
        <v>21.657</v>
      </c>
      <c r="H32" s="44">
        <v>233.13499999999999</v>
      </c>
      <c r="I32" s="44">
        <v>395.81</v>
      </c>
      <c r="J32" s="44">
        <v>10.1494309</v>
      </c>
      <c r="K32" s="44">
        <v>24.3525885</v>
      </c>
      <c r="L32" s="44">
        <v>149.33661999999998</v>
      </c>
      <c r="M32" s="44">
        <v>47288.1</v>
      </c>
      <c r="N32" s="44">
        <v>11.040062069999999</v>
      </c>
      <c r="O32" s="44">
        <v>150.77416309999998</v>
      </c>
      <c r="P32" s="44">
        <v>23.077369470000001</v>
      </c>
      <c r="Q32" s="44">
        <v>312.81885439999996</v>
      </c>
      <c r="R32" s="44">
        <v>18.167354970000002</v>
      </c>
      <c r="S32" s="44">
        <v>61.856999999999999</v>
      </c>
      <c r="T32" s="44">
        <v>417.34699999999998</v>
      </c>
      <c r="U32" s="44">
        <v>116.1725</v>
      </c>
      <c r="V32" s="44">
        <v>144.09099999999998</v>
      </c>
      <c r="W32" s="44">
        <v>636.77499999999998</v>
      </c>
    </row>
    <row r="33" spans="1:23" x14ac:dyDescent="0.25">
      <c r="A33" s="34" t="s">
        <v>20</v>
      </c>
      <c r="B33" s="44">
        <v>80.293999999999997</v>
      </c>
      <c r="C33" s="44">
        <v>56.435040000000001</v>
      </c>
      <c r="D33" s="44">
        <v>119.54599999999999</v>
      </c>
      <c r="E33" s="44">
        <v>219.66399999999999</v>
      </c>
      <c r="F33" s="44">
        <v>318.57799999999997</v>
      </c>
      <c r="G33" s="44">
        <v>26.896000000000001</v>
      </c>
      <c r="H33" s="44">
        <v>227.71199999999999</v>
      </c>
      <c r="I33" s="44">
        <v>376.66</v>
      </c>
      <c r="J33" s="44">
        <v>10.790326719999999</v>
      </c>
      <c r="K33" s="44">
        <v>28.537071299999997</v>
      </c>
      <c r="L33" s="44">
        <v>179.66502</v>
      </c>
      <c r="M33" s="44">
        <v>44109</v>
      </c>
      <c r="N33" s="44">
        <v>12.223828020000001</v>
      </c>
      <c r="O33" s="44">
        <v>149.90443009999998</v>
      </c>
      <c r="P33" s="44">
        <v>24.664948519999999</v>
      </c>
      <c r="Q33" s="44">
        <v>329.35761869999999</v>
      </c>
      <c r="R33" s="44">
        <v>18.438126069999999</v>
      </c>
      <c r="S33" s="44">
        <v>70.010999999999996</v>
      </c>
      <c r="T33" s="44">
        <v>493.08499999999998</v>
      </c>
      <c r="U33" s="44">
        <v>118.6711</v>
      </c>
      <c r="V33" s="44">
        <v>163.63999999999999</v>
      </c>
      <c r="W33" s="44">
        <v>658.05</v>
      </c>
    </row>
    <row r="34" spans="1:23" x14ac:dyDescent="0.25">
      <c r="A34" s="34" t="s">
        <v>21</v>
      </c>
      <c r="B34" s="44">
        <v>84.088999999999999</v>
      </c>
      <c r="C34" s="44">
        <v>60.387049999999995</v>
      </c>
      <c r="D34" s="44">
        <v>131.971</v>
      </c>
      <c r="E34" s="44">
        <v>262.12700000000001</v>
      </c>
      <c r="F34" s="44">
        <v>342.63200000000001</v>
      </c>
      <c r="G34" s="44">
        <v>30.834</v>
      </c>
      <c r="H34" s="44">
        <v>245.63499999999999</v>
      </c>
      <c r="I34" s="44">
        <v>409.22</v>
      </c>
      <c r="J34" s="44">
        <v>12.58045411</v>
      </c>
      <c r="K34" s="44">
        <v>32.915613199999996</v>
      </c>
      <c r="L34" s="44">
        <v>203.70459</v>
      </c>
      <c r="M34" s="44">
        <v>44269.7</v>
      </c>
      <c r="N34" s="44">
        <v>13.57571536</v>
      </c>
      <c r="O34" s="44">
        <v>160.77685889999998</v>
      </c>
      <c r="P34" s="44">
        <v>26.393692820000002</v>
      </c>
      <c r="Q34" s="44">
        <v>347.32655979999998</v>
      </c>
      <c r="R34" s="44">
        <v>21.268432360000002</v>
      </c>
      <c r="S34" s="44">
        <v>85.400999999999996</v>
      </c>
      <c r="T34" s="44">
        <v>583.02300000000002</v>
      </c>
      <c r="U34" s="44">
        <v>121.39013</v>
      </c>
      <c r="V34" s="44">
        <v>180.50799999999998</v>
      </c>
      <c r="W34" s="44">
        <v>725.05</v>
      </c>
    </row>
    <row r="35" spans="1:23" x14ac:dyDescent="0.25">
      <c r="A35" s="34" t="s">
        <v>22</v>
      </c>
      <c r="B35" s="44">
        <v>93.560999999999993</v>
      </c>
      <c r="C35" s="44">
        <v>63.41046</v>
      </c>
      <c r="D35" s="44">
        <v>140.23599999999999</v>
      </c>
      <c r="E35" s="44">
        <v>302.48</v>
      </c>
      <c r="F35" s="44">
        <v>357.45299999999997</v>
      </c>
      <c r="G35" s="44">
        <v>35.174999999999997</v>
      </c>
      <c r="H35" s="44">
        <v>266.27699999999999</v>
      </c>
      <c r="I35" s="44">
        <v>441.04</v>
      </c>
      <c r="J35" s="44">
        <v>14.086373420000001</v>
      </c>
      <c r="K35" s="44">
        <v>40.223627499999999</v>
      </c>
      <c r="L35" s="44">
        <v>249.54423</v>
      </c>
      <c r="M35" s="44">
        <v>45230.1</v>
      </c>
      <c r="N35" s="44">
        <v>14.333575440000001</v>
      </c>
      <c r="O35" s="44">
        <v>173.626</v>
      </c>
      <c r="P35" s="44">
        <v>27.290229499999999</v>
      </c>
      <c r="Q35" s="44">
        <v>368.41228559999996</v>
      </c>
      <c r="R35" s="44">
        <v>24.4329</v>
      </c>
      <c r="S35" s="44">
        <v>98.957999999999998</v>
      </c>
      <c r="T35" s="44">
        <v>693.98299999999995</v>
      </c>
      <c r="U35" s="44">
        <v>123.27704999999999</v>
      </c>
      <c r="V35" s="44">
        <v>203.50899999999999</v>
      </c>
      <c r="W35" s="44">
        <v>818.57500000000005</v>
      </c>
    </row>
    <row r="36" spans="1:23" x14ac:dyDescent="0.25">
      <c r="A36" s="34" t="s">
        <v>23</v>
      </c>
      <c r="B36" s="44">
        <v>100.82599999999999</v>
      </c>
      <c r="C36" s="44">
        <v>67.461770000000001</v>
      </c>
      <c r="D36" s="44">
        <v>146.08699999999999</v>
      </c>
      <c r="E36" s="44">
        <v>321.24799999999999</v>
      </c>
      <c r="F36" s="44">
        <v>379.41300000000001</v>
      </c>
      <c r="G36" s="44">
        <v>36.984999999999999</v>
      </c>
      <c r="H36" s="44">
        <v>279.23599999999999</v>
      </c>
      <c r="I36" s="44">
        <v>463.99</v>
      </c>
      <c r="J36" s="44">
        <v>15.38852503</v>
      </c>
      <c r="K36" s="44">
        <v>45.015762500000001</v>
      </c>
      <c r="L36" s="44">
        <v>253.64541</v>
      </c>
      <c r="M36" s="44">
        <v>49560.6</v>
      </c>
      <c r="N36" s="44">
        <v>15.50883864</v>
      </c>
      <c r="O36" s="44">
        <v>182.45399999999998</v>
      </c>
      <c r="P36" s="44">
        <v>27.556187980000001</v>
      </c>
      <c r="Q36" s="44">
        <v>432.05723669999998</v>
      </c>
      <c r="R36" s="44">
        <v>25.731400000000001</v>
      </c>
      <c r="S36" s="44">
        <v>110.911</v>
      </c>
      <c r="T36" s="44">
        <v>685.92599999999993</v>
      </c>
      <c r="U36" s="44">
        <v>127.05238</v>
      </c>
      <c r="V36" s="44">
        <v>223.09099999999998</v>
      </c>
      <c r="W36" s="44">
        <v>874.17499999999995</v>
      </c>
    </row>
    <row r="37" spans="1:23" x14ac:dyDescent="0.25">
      <c r="A37" s="34" t="s">
        <v>24</v>
      </c>
      <c r="B37" s="44">
        <v>112.279</v>
      </c>
      <c r="C37" s="44">
        <v>76.36694</v>
      </c>
      <c r="D37" s="44">
        <v>162.239</v>
      </c>
      <c r="E37" s="44">
        <v>348.60399999999998</v>
      </c>
      <c r="F37" s="44">
        <v>406.89</v>
      </c>
      <c r="G37" s="44">
        <v>41.762</v>
      </c>
      <c r="H37" s="44">
        <v>319.07099999999997</v>
      </c>
      <c r="I37" s="44">
        <v>522.53</v>
      </c>
      <c r="J37" s="44">
        <v>19.139439679999999</v>
      </c>
      <c r="K37" s="44">
        <v>53.4821703</v>
      </c>
      <c r="L37" s="44">
        <v>270.67196000000001</v>
      </c>
      <c r="M37" s="44">
        <v>56073.599999999999</v>
      </c>
      <c r="N37" s="44">
        <v>18.544121329999999</v>
      </c>
      <c r="O37" s="44">
        <v>203.846</v>
      </c>
      <c r="P37" s="44">
        <v>27.935376250000001</v>
      </c>
      <c r="Q37" s="44">
        <v>467.08093159999999</v>
      </c>
      <c r="R37" s="44">
        <v>28.290800000000001</v>
      </c>
      <c r="S37" s="44">
        <v>132.17099999999999</v>
      </c>
      <c r="T37" s="44">
        <v>778.20899999999995</v>
      </c>
      <c r="U37" s="44">
        <v>141.84229999999999</v>
      </c>
      <c r="V37" s="44">
        <v>231.62199999999999</v>
      </c>
      <c r="W37" s="44">
        <v>966.42499999999995</v>
      </c>
    </row>
    <row r="38" spans="1:23" x14ac:dyDescent="0.25">
      <c r="A38" s="34" t="s">
        <v>25</v>
      </c>
      <c r="B38" s="44">
        <v>114.663</v>
      </c>
      <c r="C38" s="44">
        <v>82.680689999999998</v>
      </c>
      <c r="D38" s="44">
        <v>169.422</v>
      </c>
      <c r="E38" s="44">
        <v>379.20299999999997</v>
      </c>
      <c r="F38" s="44">
        <v>413.40600000000001</v>
      </c>
      <c r="G38" s="44">
        <v>44.984999999999999</v>
      </c>
      <c r="H38" s="44">
        <v>340.90199999999999</v>
      </c>
      <c r="I38" s="44">
        <v>560.19000000000005</v>
      </c>
      <c r="J38" s="44">
        <v>20.983703389999999</v>
      </c>
      <c r="K38" s="44">
        <v>66.768554699999996</v>
      </c>
      <c r="L38" s="44">
        <v>282.74207999999999</v>
      </c>
      <c r="M38" s="44">
        <v>55051</v>
      </c>
      <c r="N38" s="44">
        <v>21.670182620000002</v>
      </c>
      <c r="O38" s="44">
        <v>215.88399999999999</v>
      </c>
      <c r="P38" s="44">
        <v>29.858952949999999</v>
      </c>
      <c r="Q38" s="44">
        <v>429.05615879999999</v>
      </c>
      <c r="R38" s="44">
        <v>31.1358</v>
      </c>
      <c r="S38" s="44">
        <v>143.851</v>
      </c>
      <c r="T38" s="44">
        <v>832.62699999999995</v>
      </c>
      <c r="U38" s="44">
        <v>148.08938000000001</v>
      </c>
      <c r="V38" s="44">
        <v>228.80099999999999</v>
      </c>
      <c r="W38" s="44">
        <v>964.92499999999995</v>
      </c>
    </row>
    <row r="39" spans="1:23" x14ac:dyDescent="0.25">
      <c r="A39" s="34" t="s">
        <v>26</v>
      </c>
      <c r="B39" s="44">
        <v>113.83499999999999</v>
      </c>
      <c r="C39" s="44">
        <v>89.628649999999993</v>
      </c>
      <c r="D39" s="44">
        <v>178.40199999999999</v>
      </c>
      <c r="E39" s="44">
        <v>421.79599999999999</v>
      </c>
      <c r="F39" s="44">
        <v>459.613</v>
      </c>
      <c r="G39" s="44">
        <v>45.573999999999998</v>
      </c>
      <c r="H39" s="44">
        <v>350.31299999999999</v>
      </c>
      <c r="I39" s="44">
        <v>586.98</v>
      </c>
      <c r="J39" s="44">
        <v>23.090925559999999</v>
      </c>
      <c r="K39" s="44">
        <v>79.005693499999992</v>
      </c>
      <c r="L39" s="44">
        <v>283.06417999999996</v>
      </c>
      <c r="M39" s="44">
        <v>51143.5</v>
      </c>
      <c r="N39" s="44">
        <v>25.329066260000001</v>
      </c>
      <c r="O39" s="44">
        <v>225.37799999999999</v>
      </c>
      <c r="P39" s="44">
        <v>32.1902908</v>
      </c>
      <c r="Q39" s="44">
        <v>486.233</v>
      </c>
      <c r="R39" s="44">
        <v>32.089100000000002</v>
      </c>
      <c r="S39" s="44">
        <v>155.477</v>
      </c>
      <c r="T39" s="44">
        <v>872.39599999999996</v>
      </c>
      <c r="U39" s="44">
        <v>157.68711999999999</v>
      </c>
      <c r="V39" s="44">
        <v>236.60899999999998</v>
      </c>
      <c r="W39" s="44">
        <v>989.35</v>
      </c>
    </row>
    <row r="40" spans="1:23" x14ac:dyDescent="0.25">
      <c r="A40" s="34" t="s">
        <v>27</v>
      </c>
      <c r="B40" s="44">
        <v>142.56899999999999</v>
      </c>
      <c r="C40" s="44">
        <v>102.68991</v>
      </c>
      <c r="D40" s="44">
        <v>211.892</v>
      </c>
      <c r="E40" s="44">
        <v>484.33099999999996</v>
      </c>
      <c r="F40" s="44">
        <v>567.38199999999995</v>
      </c>
      <c r="G40" s="44">
        <v>56.372</v>
      </c>
      <c r="H40" s="44">
        <v>404.94899999999996</v>
      </c>
      <c r="I40" s="44">
        <v>685.39</v>
      </c>
      <c r="J40" s="44">
        <v>29.251411140000002</v>
      </c>
      <c r="K40" s="44">
        <v>98.164720599999995</v>
      </c>
      <c r="L40" s="44">
        <v>330.3374</v>
      </c>
      <c r="M40" s="44">
        <v>55295.25</v>
      </c>
      <c r="N40" s="44">
        <v>32.472192540000002</v>
      </c>
      <c r="O40" s="44">
        <v>271.03899999999999</v>
      </c>
      <c r="P40" s="44">
        <v>39.433439700000001</v>
      </c>
      <c r="Q40" s="44">
        <v>686.47299999999996</v>
      </c>
      <c r="R40" s="44">
        <v>36.536300000000004</v>
      </c>
      <c r="S40" s="44">
        <v>183.64699999999999</v>
      </c>
      <c r="T40" s="44">
        <v>990.08899999999994</v>
      </c>
      <c r="U40" s="44">
        <v>178.01160999999999</v>
      </c>
      <c r="V40" s="44">
        <v>265.13499999999999</v>
      </c>
      <c r="W40" s="44">
        <v>1101.1500000000001</v>
      </c>
    </row>
    <row r="41" spans="1:23" x14ac:dyDescent="0.25">
      <c r="A41" s="34" t="s">
        <v>28</v>
      </c>
      <c r="B41" s="44">
        <v>154.58500000000001</v>
      </c>
      <c r="C41" s="44">
        <v>109.86833</v>
      </c>
      <c r="D41" s="44">
        <v>217.63199999999998</v>
      </c>
      <c r="E41" s="44">
        <v>473</v>
      </c>
      <c r="F41" s="44">
        <v>613.01199999999994</v>
      </c>
      <c r="G41" s="44">
        <v>54.477000000000004</v>
      </c>
      <c r="H41" s="44">
        <v>413.53399999999999</v>
      </c>
      <c r="I41" s="44">
        <v>726.9</v>
      </c>
      <c r="J41" s="44">
        <v>29.740807840000002</v>
      </c>
      <c r="K41" s="44">
        <v>110.12</v>
      </c>
      <c r="L41" s="44">
        <v>343.97485999999998</v>
      </c>
      <c r="M41" s="44">
        <v>52611.85</v>
      </c>
      <c r="N41" s="44">
        <v>32.792421400000002</v>
      </c>
      <c r="O41" s="44">
        <v>280.23500000000001</v>
      </c>
      <c r="P41" s="44">
        <v>43.421785110000002</v>
      </c>
      <c r="Q41" s="44">
        <v>698.87699999999995</v>
      </c>
      <c r="R41" s="44">
        <v>38.064999999999998</v>
      </c>
      <c r="S41" s="44">
        <v>194.952</v>
      </c>
      <c r="T41" s="44">
        <v>1006.703</v>
      </c>
      <c r="U41" s="44">
        <v>180.43091999999999</v>
      </c>
      <c r="V41" s="44">
        <v>267.97899999999998</v>
      </c>
      <c r="W41" s="44">
        <v>1034.1500000000001</v>
      </c>
    </row>
    <row r="42" spans="1:23" x14ac:dyDescent="0.25">
      <c r="A42" s="34" t="s">
        <v>364</v>
      </c>
      <c r="B42" s="44">
        <v>153.24350010000001</v>
      </c>
      <c r="C42" s="44">
        <v>109.86995709999999</v>
      </c>
      <c r="D42" s="44">
        <v>214.60408569999998</v>
      </c>
      <c r="E42" s="44">
        <v>472.57703899999996</v>
      </c>
      <c r="F42" s="44">
        <v>621.95414540000002</v>
      </c>
      <c r="G42" s="44">
        <v>53.472861800000004</v>
      </c>
      <c r="H42" s="44">
        <v>412.49123219999996</v>
      </c>
      <c r="I42" s="44">
        <v>744.35605879999991</v>
      </c>
      <c r="J42" s="44">
        <v>30.40381846</v>
      </c>
      <c r="K42" s="44">
        <v>119.66085559999999</v>
      </c>
      <c r="L42" s="44">
        <v>333.87519379999998</v>
      </c>
      <c r="M42" s="44">
        <v>55415.729460000002</v>
      </c>
      <c r="N42" s="44">
        <v>31.654479080000002</v>
      </c>
      <c r="O42" s="44">
        <v>272.40515949999997</v>
      </c>
      <c r="P42" s="44">
        <v>44.357707310000002</v>
      </c>
      <c r="Q42" s="44">
        <v>676.13583349999999</v>
      </c>
      <c r="R42" s="44">
        <v>38.291936110000002</v>
      </c>
      <c r="S42" s="44">
        <v>193.6092074</v>
      </c>
      <c r="T42" s="44">
        <v>1034.4285709999999</v>
      </c>
      <c r="U42" s="44">
        <v>176.61981059999999</v>
      </c>
      <c r="V42" s="44">
        <v>268.4525974</v>
      </c>
      <c r="W42" s="44">
        <v>1019.203979</v>
      </c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" defaultRowHeight="9.75" x14ac:dyDescent="0.25"/>
  <sheetData>
    <row r="1" spans="1:23" x14ac:dyDescent="0.25">
      <c r="A1" s="48" t="s">
        <v>419</v>
      </c>
    </row>
    <row r="2" spans="1:23" x14ac:dyDescent="0.25">
      <c r="A2" s="48" t="s">
        <v>421</v>
      </c>
    </row>
    <row r="3" spans="1:23" x14ac:dyDescent="0.25">
      <c r="A3" s="47" t="s">
        <v>456</v>
      </c>
    </row>
    <row r="4" spans="1:23" x14ac:dyDescent="0.25">
      <c r="A4" s="50" t="s">
        <v>455</v>
      </c>
    </row>
    <row r="5" spans="1:23" x14ac:dyDescent="0.25">
      <c r="B5" s="49">
        <v>193</v>
      </c>
      <c r="C5" s="49">
        <v>122</v>
      </c>
      <c r="D5" s="49">
        <v>124</v>
      </c>
      <c r="E5" s="49">
        <v>156</v>
      </c>
      <c r="F5" s="49">
        <v>128</v>
      </c>
      <c r="G5" s="49">
        <v>172</v>
      </c>
      <c r="H5" s="49">
        <v>132</v>
      </c>
      <c r="I5" s="49">
        <v>134</v>
      </c>
      <c r="J5" s="49">
        <v>174</v>
      </c>
      <c r="K5" s="49">
        <v>178</v>
      </c>
      <c r="L5" s="49">
        <v>136</v>
      </c>
      <c r="M5" s="49">
        <v>158</v>
      </c>
      <c r="N5" s="49">
        <v>137</v>
      </c>
      <c r="O5" s="49">
        <v>138</v>
      </c>
      <c r="P5" s="49">
        <v>196</v>
      </c>
      <c r="Q5" s="49">
        <v>142</v>
      </c>
      <c r="R5" s="49">
        <v>182</v>
      </c>
      <c r="S5" s="49">
        <v>184</v>
      </c>
      <c r="T5" s="49">
        <v>144</v>
      </c>
      <c r="U5" s="49">
        <v>146</v>
      </c>
      <c r="V5" s="49">
        <v>112</v>
      </c>
      <c r="W5" s="49">
        <v>111</v>
      </c>
    </row>
    <row r="6" spans="1:23" x14ac:dyDescent="0.25">
      <c r="A6" t="s">
        <v>400</v>
      </c>
      <c r="B6" t="s">
        <v>413</v>
      </c>
      <c r="C6" t="s">
        <v>406</v>
      </c>
      <c r="D6" t="s">
        <v>407</v>
      </c>
      <c r="E6" t="s">
        <v>405</v>
      </c>
      <c r="F6" t="s">
        <v>414</v>
      </c>
      <c r="G6" t="s">
        <v>408</v>
      </c>
      <c r="H6" t="s">
        <v>403</v>
      </c>
      <c r="I6" t="s">
        <v>402</v>
      </c>
      <c r="J6" t="s">
        <v>409</v>
      </c>
      <c r="K6" t="s">
        <v>410</v>
      </c>
      <c r="L6" t="s">
        <v>404</v>
      </c>
      <c r="M6" t="s">
        <v>401</v>
      </c>
      <c r="N6" t="s">
        <v>423</v>
      </c>
      <c r="O6" t="s">
        <v>424</v>
      </c>
      <c r="P6" t="s">
        <v>415</v>
      </c>
      <c r="Q6" t="s">
        <v>416</v>
      </c>
      <c r="R6" t="s">
        <v>411</v>
      </c>
      <c r="S6" t="s">
        <v>412</v>
      </c>
      <c r="T6" t="s">
        <v>417</v>
      </c>
      <c r="U6" t="s">
        <v>418</v>
      </c>
      <c r="V6" t="s">
        <v>425</v>
      </c>
      <c r="W6" t="s">
        <v>426</v>
      </c>
    </row>
    <row r="7" spans="1:23" x14ac:dyDescent="0.25">
      <c r="A7" t="s">
        <v>5</v>
      </c>
      <c r="B7" t="s">
        <v>427</v>
      </c>
      <c r="C7" t="s">
        <v>427</v>
      </c>
      <c r="D7" t="s">
        <v>427</v>
      </c>
      <c r="E7" t="s">
        <v>427</v>
      </c>
      <c r="F7" t="s">
        <v>427</v>
      </c>
      <c r="G7" t="s">
        <v>427</v>
      </c>
      <c r="H7" t="s">
        <v>427</v>
      </c>
      <c r="I7" t="s">
        <v>427</v>
      </c>
      <c r="J7" t="s">
        <v>427</v>
      </c>
      <c r="K7" t="s">
        <v>427</v>
      </c>
      <c r="L7" t="s">
        <v>427</v>
      </c>
      <c r="M7" t="s">
        <v>427</v>
      </c>
      <c r="N7" t="s">
        <v>427</v>
      </c>
      <c r="O7" t="s">
        <v>427</v>
      </c>
      <c r="P7" t="s">
        <v>427</v>
      </c>
      <c r="Q7" t="s">
        <v>427</v>
      </c>
      <c r="R7" t="s">
        <v>427</v>
      </c>
      <c r="S7" t="s">
        <v>427</v>
      </c>
      <c r="T7" t="s">
        <v>427</v>
      </c>
      <c r="U7" t="s">
        <v>427</v>
      </c>
      <c r="V7" t="s">
        <v>427</v>
      </c>
      <c r="W7" t="s">
        <v>427</v>
      </c>
    </row>
    <row r="8" spans="1:23" x14ac:dyDescent="0.25">
      <c r="A8" t="s">
        <v>428</v>
      </c>
      <c r="B8" s="51" t="str">
        <f>B5&amp;$A$4</f>
        <v>193GGFLQ</v>
      </c>
      <c r="C8" s="51" t="str">
        <f t="shared" ref="C8:W8" si="0">C5&amp;$A$4</f>
        <v>122GGFLQ</v>
      </c>
      <c r="D8" s="51" t="str">
        <f t="shared" si="0"/>
        <v>124GGFLQ</v>
      </c>
      <c r="E8" s="51" t="str">
        <f t="shared" si="0"/>
        <v>156GGFLQ</v>
      </c>
      <c r="F8" s="51" t="str">
        <f t="shared" si="0"/>
        <v>128GGFLQ</v>
      </c>
      <c r="G8" s="51" t="str">
        <f t="shared" si="0"/>
        <v>172GGFLQ</v>
      </c>
      <c r="H8" s="51" t="str">
        <f t="shared" si="0"/>
        <v>132GGFLQ</v>
      </c>
      <c r="I8" s="51" t="str">
        <f t="shared" si="0"/>
        <v>134GGFLQ</v>
      </c>
      <c r="J8" s="51" t="str">
        <f t="shared" si="0"/>
        <v>174GGFLQ</v>
      </c>
      <c r="K8" s="51" t="str">
        <f t="shared" si="0"/>
        <v>178GGFLQ</v>
      </c>
      <c r="L8" s="51" t="str">
        <f t="shared" si="0"/>
        <v>136GGFLQ</v>
      </c>
      <c r="M8" s="51" t="str">
        <f t="shared" si="0"/>
        <v>158GGFLQ</v>
      </c>
      <c r="N8" s="51" t="str">
        <f t="shared" si="0"/>
        <v>137GGFLQ</v>
      </c>
      <c r="O8" s="51" t="str">
        <f t="shared" si="0"/>
        <v>138GGFLQ</v>
      </c>
      <c r="P8" s="51" t="str">
        <f t="shared" si="0"/>
        <v>196GGFLQ</v>
      </c>
      <c r="Q8" s="51" t="str">
        <f t="shared" si="0"/>
        <v>142GGFLQ</v>
      </c>
      <c r="R8" s="51" t="str">
        <f t="shared" si="0"/>
        <v>182GGFLQ</v>
      </c>
      <c r="S8" s="51" t="str">
        <f t="shared" si="0"/>
        <v>184GGFLQ</v>
      </c>
      <c r="T8" s="51" t="str">
        <f t="shared" si="0"/>
        <v>144GGFLQ</v>
      </c>
      <c r="U8" s="51" t="str">
        <f t="shared" si="0"/>
        <v>146GGFLQ</v>
      </c>
      <c r="V8" s="51" t="str">
        <f t="shared" si="0"/>
        <v>112GGFLQ</v>
      </c>
      <c r="W8" s="51" t="str">
        <f t="shared" si="0"/>
        <v>111GGFLQ</v>
      </c>
    </row>
    <row r="9" spans="1:23" ht="68.25" x14ac:dyDescent="0.25">
      <c r="A9" s="34" t="s">
        <v>374</v>
      </c>
      <c r="B9" s="53" t="s">
        <v>479</v>
      </c>
      <c r="C9" s="53" t="s">
        <v>479</v>
      </c>
      <c r="D9" s="53" t="s">
        <v>479</v>
      </c>
      <c r="E9" s="53" t="s">
        <v>479</v>
      </c>
      <c r="F9" s="53" t="s">
        <v>479</v>
      </c>
      <c r="G9" s="53" t="s">
        <v>479</v>
      </c>
      <c r="H9" s="53" t="s">
        <v>479</v>
      </c>
      <c r="I9" s="53" t="s">
        <v>479</v>
      </c>
      <c r="J9" s="53" t="s">
        <v>479</v>
      </c>
      <c r="K9" s="53" t="s">
        <v>479</v>
      </c>
      <c r="L9" s="53" t="s">
        <v>479</v>
      </c>
      <c r="M9" s="53" t="s">
        <v>479</v>
      </c>
      <c r="N9" s="53" t="s">
        <v>479</v>
      </c>
      <c r="O9" s="53" t="s">
        <v>479</v>
      </c>
      <c r="P9" s="53" t="s">
        <v>479</v>
      </c>
      <c r="Q9" s="53" t="s">
        <v>479</v>
      </c>
      <c r="R9" s="53" t="s">
        <v>479</v>
      </c>
      <c r="S9" s="53" t="s">
        <v>479</v>
      </c>
      <c r="T9" s="53" t="s">
        <v>479</v>
      </c>
      <c r="U9" s="53" t="s">
        <v>479</v>
      </c>
      <c r="V9" s="53" t="s">
        <v>479</v>
      </c>
      <c r="W9" s="53" t="s">
        <v>479</v>
      </c>
    </row>
    <row r="10" spans="1:23" x14ac:dyDescent="0.25">
      <c r="A10" s="34" t="s">
        <v>354</v>
      </c>
      <c r="B10" s="44" t="s">
        <v>34</v>
      </c>
      <c r="C10" s="44">
        <v>18.774275918774276</v>
      </c>
      <c r="D10" s="44">
        <v>63.273503963273512</v>
      </c>
      <c r="E10" s="44">
        <v>54.182389654182394</v>
      </c>
      <c r="F10" s="44" t="s">
        <v>34</v>
      </c>
      <c r="G10" s="44" t="s">
        <v>34</v>
      </c>
      <c r="H10" s="44" t="s">
        <v>34</v>
      </c>
      <c r="I10" s="44">
        <v>17.914772717914776</v>
      </c>
      <c r="J10" s="44">
        <v>18.842516518842515</v>
      </c>
      <c r="K10" s="44" t="s">
        <v>34</v>
      </c>
      <c r="L10" s="44">
        <v>35.583502335583503</v>
      </c>
      <c r="M10" s="44">
        <v>11.23478791123479</v>
      </c>
      <c r="N10" s="44" t="s">
        <v>34</v>
      </c>
      <c r="O10" s="44">
        <v>49.434210149434215</v>
      </c>
      <c r="P10" s="44" t="s">
        <v>34</v>
      </c>
      <c r="Q10" s="44">
        <v>40.636528840636529</v>
      </c>
      <c r="R10" s="44">
        <v>18.28666871828667</v>
      </c>
      <c r="S10" s="44" t="s">
        <v>34</v>
      </c>
      <c r="T10" s="44" t="s">
        <v>34</v>
      </c>
      <c r="U10" s="44" t="s">
        <v>34</v>
      </c>
      <c r="V10" s="44">
        <v>77.630660177630674</v>
      </c>
      <c r="W10" s="44">
        <v>49.179503249179504</v>
      </c>
    </row>
    <row r="11" spans="1:23" x14ac:dyDescent="0.25">
      <c r="A11" s="34" t="s">
        <v>355</v>
      </c>
      <c r="B11" s="44" t="s">
        <v>34</v>
      </c>
      <c r="C11" s="44">
        <v>17.670533217670535</v>
      </c>
      <c r="D11" s="44">
        <v>62.474193162474201</v>
      </c>
      <c r="E11" s="44">
        <v>55.22863235522864</v>
      </c>
      <c r="F11" s="44" t="s">
        <v>34</v>
      </c>
      <c r="G11" s="44" t="s">
        <v>34</v>
      </c>
      <c r="H11" s="44" t="s">
        <v>34</v>
      </c>
      <c r="I11" s="44">
        <v>18.085106418085108</v>
      </c>
      <c r="J11" s="44">
        <v>19.211504119211504</v>
      </c>
      <c r="K11" s="44" t="s">
        <v>34</v>
      </c>
      <c r="L11" s="44">
        <v>40.049054640049057</v>
      </c>
      <c r="M11" s="44">
        <v>12.451884412451886</v>
      </c>
      <c r="N11" s="44" t="s">
        <v>34</v>
      </c>
      <c r="O11" s="44">
        <v>47.163140147163141</v>
      </c>
      <c r="P11" s="44" t="s">
        <v>34</v>
      </c>
      <c r="Q11" s="44">
        <v>40.638874840638884</v>
      </c>
      <c r="R11" s="44">
        <v>18.018012018018013</v>
      </c>
      <c r="S11" s="44" t="s">
        <v>34</v>
      </c>
      <c r="T11" s="44" t="s">
        <v>34</v>
      </c>
      <c r="U11" s="44" t="s">
        <v>34</v>
      </c>
      <c r="V11" s="44">
        <v>74.193349174193358</v>
      </c>
      <c r="W11" s="44">
        <v>49.835991549835995</v>
      </c>
    </row>
    <row r="12" spans="1:23" x14ac:dyDescent="0.25">
      <c r="A12" s="34" t="s">
        <v>356</v>
      </c>
      <c r="B12" s="44" t="s">
        <v>34</v>
      </c>
      <c r="C12" s="44">
        <v>16.948651816948654</v>
      </c>
      <c r="D12" s="44">
        <v>62.160264262160268</v>
      </c>
      <c r="E12" s="44">
        <v>53.425229753425235</v>
      </c>
      <c r="F12" s="44" t="s">
        <v>34</v>
      </c>
      <c r="G12" s="44" t="s">
        <v>34</v>
      </c>
      <c r="H12" s="44" t="s">
        <v>34</v>
      </c>
      <c r="I12" s="44">
        <v>18.385964918385966</v>
      </c>
      <c r="J12" s="44">
        <v>20.111216420111219</v>
      </c>
      <c r="K12" s="44" t="s">
        <v>34</v>
      </c>
      <c r="L12" s="44">
        <v>45.94851764594852</v>
      </c>
      <c r="M12" s="44">
        <v>16.474705116474709</v>
      </c>
      <c r="N12" s="44" t="s">
        <v>34</v>
      </c>
      <c r="O12" s="44">
        <v>44.178527844178532</v>
      </c>
      <c r="P12" s="44" t="s">
        <v>34</v>
      </c>
      <c r="Q12" s="44">
        <v>41.129913641129917</v>
      </c>
      <c r="R12" s="44">
        <v>16.850310916850312</v>
      </c>
      <c r="S12" s="44" t="s">
        <v>34</v>
      </c>
      <c r="T12" s="44" t="s">
        <v>34</v>
      </c>
      <c r="U12" s="44" t="s">
        <v>34</v>
      </c>
      <c r="V12" s="44">
        <v>69.031964369031968</v>
      </c>
      <c r="W12" s="44">
        <v>48.225084148225086</v>
      </c>
    </row>
    <row r="13" spans="1:23" x14ac:dyDescent="0.25">
      <c r="A13" s="34" t="s">
        <v>357</v>
      </c>
      <c r="B13" s="44" t="s">
        <v>34</v>
      </c>
      <c r="C13" s="44">
        <v>16.950669016950673</v>
      </c>
      <c r="D13" s="44">
        <v>60.013099260013107</v>
      </c>
      <c r="E13" s="44">
        <v>47.947304947947309</v>
      </c>
      <c r="F13" s="44" t="s">
        <v>34</v>
      </c>
      <c r="G13" s="44" t="s">
        <v>34</v>
      </c>
      <c r="H13" s="44" t="s">
        <v>34</v>
      </c>
      <c r="I13" s="44">
        <v>17.027480617027482</v>
      </c>
      <c r="J13" s="44">
        <v>16.589314616589316</v>
      </c>
      <c r="K13" s="44" t="s">
        <v>34</v>
      </c>
      <c r="L13" s="44">
        <v>48.104972248104978</v>
      </c>
      <c r="M13" s="44">
        <v>16.132602216132604</v>
      </c>
      <c r="N13" s="44" t="s">
        <v>34</v>
      </c>
      <c r="O13" s="44">
        <v>41.122550341122555</v>
      </c>
      <c r="P13" s="44" t="s">
        <v>34</v>
      </c>
      <c r="Q13" s="44">
        <v>39.840158939840158</v>
      </c>
      <c r="R13" s="44">
        <v>15.56928921556929</v>
      </c>
      <c r="S13" s="44" t="s">
        <v>34</v>
      </c>
      <c r="T13" s="44" t="s">
        <v>34</v>
      </c>
      <c r="U13" s="44" t="s">
        <v>34</v>
      </c>
      <c r="V13" s="44">
        <v>64.659157264659157</v>
      </c>
      <c r="W13" s="44">
        <v>45.392515645392521</v>
      </c>
    </row>
    <row r="14" spans="1:23" x14ac:dyDescent="0.25">
      <c r="A14" s="34" t="s">
        <v>358</v>
      </c>
      <c r="B14" s="44" t="s">
        <v>34</v>
      </c>
      <c r="C14" s="44">
        <v>17.077191617077194</v>
      </c>
      <c r="D14" s="44">
        <v>56.068561256068563</v>
      </c>
      <c r="E14" s="44">
        <v>45.78456154578457</v>
      </c>
      <c r="F14" s="44" t="s">
        <v>34</v>
      </c>
      <c r="G14" s="44" t="s">
        <v>34</v>
      </c>
      <c r="H14" s="44" t="s">
        <v>34</v>
      </c>
      <c r="I14" s="44">
        <v>18.01985981801986</v>
      </c>
      <c r="J14" s="44">
        <v>17.512287217512288</v>
      </c>
      <c r="K14" s="44">
        <v>53.709799853709804</v>
      </c>
      <c r="L14" s="44">
        <v>48.23426804823427</v>
      </c>
      <c r="M14" s="44">
        <v>16.967239616967241</v>
      </c>
      <c r="N14" s="44" t="s">
        <v>34</v>
      </c>
      <c r="O14" s="44">
        <v>39.193980839193983</v>
      </c>
      <c r="P14" s="44" t="s">
        <v>34</v>
      </c>
      <c r="Q14" s="44">
        <v>37.390141937390148</v>
      </c>
      <c r="R14" s="44">
        <v>15.253089915253092</v>
      </c>
      <c r="S14" s="44" t="s">
        <v>34</v>
      </c>
      <c r="T14" s="44" t="s">
        <v>34</v>
      </c>
      <c r="U14" s="44" t="s">
        <v>34</v>
      </c>
      <c r="V14" s="44">
        <v>64.988700864988715</v>
      </c>
      <c r="W14" s="44">
        <v>44.512724944512733</v>
      </c>
    </row>
    <row r="15" spans="1:23" x14ac:dyDescent="0.25">
      <c r="A15" s="34" t="s">
        <v>359</v>
      </c>
      <c r="B15" s="44" t="s">
        <v>34</v>
      </c>
      <c r="C15" s="44">
        <v>23.202856223202858</v>
      </c>
      <c r="D15" s="44">
        <v>57.661058957661062</v>
      </c>
      <c r="E15" s="44">
        <v>45.15707944515708</v>
      </c>
      <c r="F15" s="44" t="s">
        <v>34</v>
      </c>
      <c r="G15" s="44">
        <v>8.8316306888316305</v>
      </c>
      <c r="H15" s="44" t="s">
        <v>34</v>
      </c>
      <c r="I15" s="44">
        <v>23.319029923319032</v>
      </c>
      <c r="J15" s="44">
        <v>19.196553419196555</v>
      </c>
      <c r="K15" s="44">
        <v>59.300050759300056</v>
      </c>
      <c r="L15" s="44">
        <v>53.695979953695982</v>
      </c>
      <c r="M15" s="44">
        <v>21.452580021452583</v>
      </c>
      <c r="N15" s="44" t="s">
        <v>34</v>
      </c>
      <c r="O15" s="44">
        <v>40.185362240185363</v>
      </c>
      <c r="P15" s="44" t="s">
        <v>34</v>
      </c>
      <c r="Q15" s="44">
        <v>38.671710038671712</v>
      </c>
      <c r="R15" s="44">
        <v>22.116218722116223</v>
      </c>
      <c r="S15" s="44" t="s">
        <v>34</v>
      </c>
      <c r="T15" s="44" t="s">
        <v>34</v>
      </c>
      <c r="U15" s="44" t="s">
        <v>34</v>
      </c>
      <c r="V15" s="44">
        <v>61.77736226177737</v>
      </c>
      <c r="W15" s="44">
        <v>47.990092847990098</v>
      </c>
    </row>
    <row r="16" spans="1:23" x14ac:dyDescent="0.25">
      <c r="A16" s="34" t="s">
        <v>360</v>
      </c>
      <c r="B16" s="44" t="s">
        <v>34</v>
      </c>
      <c r="C16" s="44">
        <v>26.596234426596236</v>
      </c>
      <c r="D16" s="44">
        <v>58.287044258287047</v>
      </c>
      <c r="E16" s="44">
        <v>43.557534843557541</v>
      </c>
      <c r="F16" s="44" t="s">
        <v>34</v>
      </c>
      <c r="G16" s="44">
        <v>8.032297328032298</v>
      </c>
      <c r="H16" s="44" t="s">
        <v>34</v>
      </c>
      <c r="I16" s="44">
        <v>25.413598225413601</v>
      </c>
      <c r="J16" s="44">
        <v>18.686185318686189</v>
      </c>
      <c r="K16" s="44">
        <v>63.61608866361609</v>
      </c>
      <c r="L16" s="44">
        <v>52.783124952783126</v>
      </c>
      <c r="M16" s="44">
        <v>27.392624627392628</v>
      </c>
      <c r="N16" s="44" t="s">
        <v>34</v>
      </c>
      <c r="O16" s="44">
        <v>39.733494339733497</v>
      </c>
      <c r="P16" s="44" t="s">
        <v>34</v>
      </c>
      <c r="Q16" s="44">
        <v>40.363043740363047</v>
      </c>
      <c r="R16" s="44">
        <v>26.931394226931396</v>
      </c>
      <c r="S16" s="44" t="s">
        <v>34</v>
      </c>
      <c r="T16" s="44" t="s">
        <v>34</v>
      </c>
      <c r="U16" s="44" t="s">
        <v>34</v>
      </c>
      <c r="V16" s="44">
        <v>61.408994561408996</v>
      </c>
      <c r="W16" s="44">
        <v>48.057019948057025</v>
      </c>
    </row>
    <row r="17" spans="1:23" x14ac:dyDescent="0.25">
      <c r="A17" s="34" t="s">
        <v>361</v>
      </c>
      <c r="B17" s="44" t="s">
        <v>34</v>
      </c>
      <c r="C17" s="44">
        <v>28.959508128959513</v>
      </c>
      <c r="D17" s="44">
        <v>61.674206061674212</v>
      </c>
      <c r="E17" s="44">
        <v>45.045582345045588</v>
      </c>
      <c r="F17" s="44" t="s">
        <v>34</v>
      </c>
      <c r="G17" s="44">
        <v>10.102002210102002</v>
      </c>
      <c r="H17" s="44">
        <v>29.140651529140655</v>
      </c>
      <c r="I17" s="44">
        <v>26.66185672666186</v>
      </c>
      <c r="J17" s="44">
        <v>18.852386518852388</v>
      </c>
      <c r="K17" s="44">
        <v>60.762231660762239</v>
      </c>
      <c r="L17" s="44">
        <v>52.883464052883468</v>
      </c>
      <c r="M17" s="44">
        <v>32.651060032651067</v>
      </c>
      <c r="N17" s="44" t="s">
        <v>34</v>
      </c>
      <c r="O17" s="44">
        <v>39.161970839161974</v>
      </c>
      <c r="P17" s="44" t="s">
        <v>34</v>
      </c>
      <c r="Q17" s="44">
        <v>46.081964946081975</v>
      </c>
      <c r="R17" s="44">
        <v>28.176721428176727</v>
      </c>
      <c r="S17" s="44" t="s">
        <v>34</v>
      </c>
      <c r="T17" s="44" t="s">
        <v>34</v>
      </c>
      <c r="U17" s="44" t="s">
        <v>34</v>
      </c>
      <c r="V17" s="44">
        <v>60.373320860373326</v>
      </c>
      <c r="W17" s="44">
        <v>46.866003746866006</v>
      </c>
    </row>
    <row r="18" spans="1:23" x14ac:dyDescent="0.25">
      <c r="A18" s="34" t="s">
        <v>362</v>
      </c>
      <c r="B18" s="44" t="s">
        <v>34</v>
      </c>
      <c r="C18" s="44">
        <v>32.628217432628219</v>
      </c>
      <c r="D18" s="44">
        <v>65.224791365224803</v>
      </c>
      <c r="E18" s="44">
        <v>47.911422847911425</v>
      </c>
      <c r="F18" s="44" t="s">
        <v>34</v>
      </c>
      <c r="G18" s="44">
        <v>13.429596813429599</v>
      </c>
      <c r="H18" s="44">
        <v>30.169057630169057</v>
      </c>
      <c r="I18" s="44">
        <v>28.126400728126406</v>
      </c>
      <c r="J18" s="44">
        <v>24.446649024446653</v>
      </c>
      <c r="K18" s="44">
        <v>62.67246036267246</v>
      </c>
      <c r="L18" s="44">
        <v>57.856750257856753</v>
      </c>
      <c r="M18" s="44">
        <v>41.308812141308813</v>
      </c>
      <c r="N18" s="44" t="s">
        <v>34</v>
      </c>
      <c r="O18" s="44">
        <v>40.462074740462079</v>
      </c>
      <c r="P18" s="44" t="s">
        <v>34</v>
      </c>
      <c r="Q18" s="44">
        <v>51.931166551931177</v>
      </c>
      <c r="R18" s="44">
        <v>31.619233131619236</v>
      </c>
      <c r="S18" s="44" t="s">
        <v>34</v>
      </c>
      <c r="T18" s="44" t="s">
        <v>34</v>
      </c>
      <c r="U18" s="44" t="s">
        <v>34</v>
      </c>
      <c r="V18" s="44">
        <v>57.896329957896334</v>
      </c>
      <c r="W18" s="44">
        <v>45.822355345822359</v>
      </c>
    </row>
    <row r="19" spans="1:23" x14ac:dyDescent="0.25">
      <c r="A19" s="34" t="s">
        <v>363</v>
      </c>
      <c r="B19" s="44" t="s">
        <v>34</v>
      </c>
      <c r="C19" s="44">
        <v>34.524011234524011</v>
      </c>
      <c r="D19" s="44">
        <v>68.172576668172582</v>
      </c>
      <c r="E19" s="44">
        <v>45.163016545163018</v>
      </c>
      <c r="F19" s="44" t="s">
        <v>34</v>
      </c>
      <c r="G19" s="44">
        <v>14.318776014318777</v>
      </c>
      <c r="H19" s="44">
        <v>30.479460230479461</v>
      </c>
      <c r="I19" s="44">
        <v>29.136332229136332</v>
      </c>
      <c r="J19" s="44">
        <v>22.767133222767136</v>
      </c>
      <c r="K19" s="44">
        <v>67.7017930677018</v>
      </c>
      <c r="L19" s="44">
        <v>57.244055457244059</v>
      </c>
      <c r="M19" s="44">
        <v>46.108905946108912</v>
      </c>
      <c r="N19" s="44" t="s">
        <v>34</v>
      </c>
      <c r="O19" s="44">
        <v>42.395907142395913</v>
      </c>
      <c r="P19" s="44" t="s">
        <v>34</v>
      </c>
      <c r="Q19" s="44">
        <v>41.158062041158068</v>
      </c>
      <c r="R19" s="44">
        <v>21.575740221575739</v>
      </c>
      <c r="S19" s="44" t="s">
        <v>34</v>
      </c>
      <c r="T19" s="44" t="s">
        <v>34</v>
      </c>
      <c r="U19" s="44" t="s">
        <v>34</v>
      </c>
      <c r="V19" s="44">
        <v>54.524260554524261</v>
      </c>
      <c r="W19" s="44">
        <v>44.538424844538433</v>
      </c>
    </row>
    <row r="20" spans="1:23" x14ac:dyDescent="0.25">
      <c r="A20" s="34" t="s">
        <v>7</v>
      </c>
      <c r="B20" s="44" t="s">
        <v>34</v>
      </c>
      <c r="C20" s="44">
        <v>36.130890936130889</v>
      </c>
      <c r="D20" s="44">
        <v>76.215770476215766</v>
      </c>
      <c r="E20" s="44">
        <v>45.519199445519199</v>
      </c>
      <c r="F20" s="44">
        <v>43.709566243709567</v>
      </c>
      <c r="G20" s="44">
        <v>13.808152113808152</v>
      </c>
      <c r="H20" s="44">
        <v>30.141578730141582</v>
      </c>
      <c r="I20" s="44">
        <v>31.086616231086619</v>
      </c>
      <c r="J20" s="44">
        <v>22.774598122774599</v>
      </c>
      <c r="K20" s="44">
        <v>69.134011069134019</v>
      </c>
      <c r="L20" s="44">
        <v>54.615817754615826</v>
      </c>
      <c r="M20" s="44">
        <v>51.458843951458846</v>
      </c>
      <c r="N20" s="44" t="s">
        <v>34</v>
      </c>
      <c r="O20" s="44">
        <v>45.083995645084002</v>
      </c>
      <c r="P20" s="44" t="s">
        <v>34</v>
      </c>
      <c r="Q20" s="44">
        <v>38.093954038093955</v>
      </c>
      <c r="R20" s="44">
        <v>31.523035631523037</v>
      </c>
      <c r="S20" s="44" t="s">
        <v>34</v>
      </c>
      <c r="T20" s="44" t="s">
        <v>34</v>
      </c>
      <c r="U20" s="44" t="s">
        <v>34</v>
      </c>
      <c r="V20" s="44">
        <v>54.324833554324833</v>
      </c>
      <c r="W20" s="44">
        <v>45.204736145204741</v>
      </c>
    </row>
    <row r="21" spans="1:23" x14ac:dyDescent="0.25">
      <c r="A21" s="34" t="s">
        <v>8</v>
      </c>
      <c r="B21" s="44" t="s">
        <v>34</v>
      </c>
      <c r="C21" s="44">
        <v>37.86893343786894</v>
      </c>
      <c r="D21" s="44">
        <v>88.805551188805566</v>
      </c>
      <c r="E21" s="44">
        <v>46.944414446944421</v>
      </c>
      <c r="F21" s="44">
        <v>53.739609153739615</v>
      </c>
      <c r="G21" s="44">
        <v>14.151135514151138</v>
      </c>
      <c r="H21" s="44">
        <v>29.386452929386454</v>
      </c>
      <c r="I21" s="44">
        <v>34.751312234751317</v>
      </c>
      <c r="J21" s="44">
        <v>26.972969926972972</v>
      </c>
      <c r="K21" s="44">
        <v>73.559602073559603</v>
      </c>
      <c r="L21" s="44">
        <v>56.498241856498247</v>
      </c>
      <c r="M21" s="44">
        <v>56.205273856205281</v>
      </c>
      <c r="N21" s="44" t="s">
        <v>34</v>
      </c>
      <c r="O21" s="44">
        <v>48.88540564888541</v>
      </c>
      <c r="P21" s="44" t="s">
        <v>34</v>
      </c>
      <c r="Q21" s="44">
        <v>34.353524434353524</v>
      </c>
      <c r="R21" s="44">
        <v>39.696227239696235</v>
      </c>
      <c r="S21" s="44" t="s">
        <v>34</v>
      </c>
      <c r="T21" s="44" t="s">
        <v>34</v>
      </c>
      <c r="U21" s="44" t="s">
        <v>34</v>
      </c>
      <c r="V21" s="44">
        <v>54.895224354895234</v>
      </c>
      <c r="W21" s="44">
        <v>44.358056444358063</v>
      </c>
    </row>
    <row r="22" spans="1:23" x14ac:dyDescent="0.25">
      <c r="A22" s="34" t="s">
        <v>9</v>
      </c>
      <c r="B22" s="44" t="s">
        <v>34</v>
      </c>
      <c r="C22" s="44">
        <v>40.268672040268676</v>
      </c>
      <c r="D22" s="44">
        <v>98.791385398791391</v>
      </c>
      <c r="E22" s="44">
        <v>52.68138975268139</v>
      </c>
      <c r="F22" s="44">
        <v>65.507131465507143</v>
      </c>
      <c r="G22" s="44">
        <v>16.514943616514945</v>
      </c>
      <c r="H22" s="44">
        <v>33.465512733465516</v>
      </c>
      <c r="I22" s="44">
        <v>37.719403737719411</v>
      </c>
      <c r="J22" s="44">
        <v>29.634241529634245</v>
      </c>
      <c r="K22" s="44">
        <v>79.156521179156528</v>
      </c>
      <c r="L22" s="44">
        <v>61.040705361040708</v>
      </c>
      <c r="M22" s="44">
        <v>60.050745460050749</v>
      </c>
      <c r="N22" s="44" t="s">
        <v>34</v>
      </c>
      <c r="O22" s="44">
        <v>54.225930254225936</v>
      </c>
      <c r="P22" s="44" t="s">
        <v>34</v>
      </c>
      <c r="Q22" s="44">
        <v>30.942778730942784</v>
      </c>
      <c r="R22" s="44">
        <v>42.568485942568486</v>
      </c>
      <c r="S22" s="44" t="s">
        <v>34</v>
      </c>
      <c r="T22" s="44" t="s">
        <v>34</v>
      </c>
      <c r="U22" s="44" t="s">
        <v>34</v>
      </c>
      <c r="V22" s="44">
        <v>53.651283053651284</v>
      </c>
      <c r="W22" s="44">
        <v>49.347682349347686</v>
      </c>
    </row>
    <row r="23" spans="1:23" x14ac:dyDescent="0.25">
      <c r="A23" s="34" t="s">
        <v>10</v>
      </c>
      <c r="B23" s="44" t="s">
        <v>34</v>
      </c>
      <c r="C23" s="44">
        <v>44.659984844659988</v>
      </c>
      <c r="D23" s="44">
        <v>109.23212010923213</v>
      </c>
      <c r="E23" s="44">
        <v>58.416912658416919</v>
      </c>
      <c r="F23" s="44">
        <v>76.160070976160071</v>
      </c>
      <c r="G23" s="44">
        <v>18.099883618099884</v>
      </c>
      <c r="H23" s="44">
        <v>34.560256134560255</v>
      </c>
      <c r="I23" s="44">
        <v>39.321256639321255</v>
      </c>
      <c r="J23" s="44">
        <v>33.959588133959592</v>
      </c>
      <c r="K23" s="44">
        <v>92.488955292488967</v>
      </c>
      <c r="L23" s="44">
        <v>65.623725965623734</v>
      </c>
      <c r="M23" s="44">
        <v>65.317401765317413</v>
      </c>
      <c r="N23" s="44" t="s">
        <v>34</v>
      </c>
      <c r="O23" s="44">
        <v>60.213066560213065</v>
      </c>
      <c r="P23" s="44" t="s">
        <v>34</v>
      </c>
      <c r="Q23" s="44">
        <v>28.671882928671884</v>
      </c>
      <c r="R23" s="44">
        <v>47.500425447500426</v>
      </c>
      <c r="S23" s="44" t="s">
        <v>34</v>
      </c>
      <c r="T23" s="44" t="s">
        <v>34</v>
      </c>
      <c r="U23" s="44" t="s">
        <v>34</v>
      </c>
      <c r="V23" s="44">
        <v>53.727035253727045</v>
      </c>
      <c r="W23" s="44">
        <v>52.440854952440858</v>
      </c>
    </row>
    <row r="24" spans="1:23" x14ac:dyDescent="0.25">
      <c r="A24" s="34" t="s">
        <v>11</v>
      </c>
      <c r="B24" s="44" t="s">
        <v>34</v>
      </c>
      <c r="C24" s="44">
        <v>47.193894547193899</v>
      </c>
      <c r="D24" s="44">
        <v>113.4487021134487</v>
      </c>
      <c r="E24" s="44">
        <v>61.689080161689084</v>
      </c>
      <c r="F24" s="44">
        <v>77.534404177534412</v>
      </c>
      <c r="G24" s="44">
        <v>17.424291017424292</v>
      </c>
      <c r="H24" s="44">
        <v>36.273536336273544</v>
      </c>
      <c r="I24" s="44">
        <v>40.133333340133333</v>
      </c>
      <c r="J24" s="44">
        <v>40.503248040503252</v>
      </c>
      <c r="K24" s="44">
        <v>96.580103996580107</v>
      </c>
      <c r="L24" s="44">
        <v>70.544566370544572</v>
      </c>
      <c r="M24" s="44">
        <v>67.42998126742998</v>
      </c>
      <c r="N24" s="44" t="s">
        <v>34</v>
      </c>
      <c r="O24" s="44">
        <v>64.194130264194143</v>
      </c>
      <c r="P24" s="44" t="s">
        <v>34</v>
      </c>
      <c r="Q24" s="44">
        <v>29.085461329085462</v>
      </c>
      <c r="R24" s="44">
        <v>52.879142652879146</v>
      </c>
      <c r="S24" s="44" t="s">
        <v>34</v>
      </c>
      <c r="T24" s="44" t="s">
        <v>34</v>
      </c>
      <c r="U24" s="44" t="s">
        <v>34</v>
      </c>
      <c r="V24" s="44">
        <v>60.651120360651127</v>
      </c>
      <c r="W24" s="44">
        <v>54.041116354041122</v>
      </c>
    </row>
    <row r="25" spans="1:23" x14ac:dyDescent="0.25">
      <c r="A25" s="34" t="s">
        <v>12</v>
      </c>
      <c r="B25" s="44" t="s">
        <v>34</v>
      </c>
      <c r="C25" s="44">
        <v>49.140083049140081</v>
      </c>
      <c r="D25" s="44">
        <v>118.14223611814224</v>
      </c>
      <c r="E25" s="44">
        <v>66.885862966885881</v>
      </c>
      <c r="F25" s="44">
        <v>74.916603074916608</v>
      </c>
      <c r="G25" s="44">
        <v>18.511705018511705</v>
      </c>
      <c r="H25" s="44">
        <v>37.972473537972476</v>
      </c>
      <c r="I25" s="44">
        <v>40.785093740785094</v>
      </c>
      <c r="J25" s="44">
        <v>47.132628047132627</v>
      </c>
      <c r="K25" s="44">
        <v>99.486979199486981</v>
      </c>
      <c r="L25" s="44">
        <v>76.841045576841054</v>
      </c>
      <c r="M25" s="44">
        <v>67.714261967714265</v>
      </c>
      <c r="N25" s="44" t="s">
        <v>34</v>
      </c>
      <c r="O25" s="44">
        <v>68.665228168665223</v>
      </c>
      <c r="P25" s="44" t="s">
        <v>34</v>
      </c>
      <c r="Q25" s="44">
        <v>31.596043931596046</v>
      </c>
      <c r="R25" s="44">
        <v>55.840752755840761</v>
      </c>
      <c r="S25" s="44" t="s">
        <v>34</v>
      </c>
      <c r="T25" s="44" t="s">
        <v>34</v>
      </c>
      <c r="U25" s="44" t="s">
        <v>34</v>
      </c>
      <c r="V25" s="44">
        <v>59.181422259181424</v>
      </c>
      <c r="W25" s="44">
        <v>59.038191359038194</v>
      </c>
    </row>
    <row r="26" spans="1:23" x14ac:dyDescent="0.25">
      <c r="A26" s="34" t="s">
        <v>13</v>
      </c>
      <c r="B26" s="44" t="s">
        <v>34</v>
      </c>
      <c r="C26" s="44">
        <v>53.642417453642423</v>
      </c>
      <c r="D26" s="44">
        <v>123.30873512330875</v>
      </c>
      <c r="E26" s="44">
        <v>71.015977371015993</v>
      </c>
      <c r="F26" s="44">
        <v>71.778509071778515</v>
      </c>
      <c r="G26" s="44">
        <v>19.653324419653323</v>
      </c>
      <c r="H26" s="44">
        <v>38.811853938811858</v>
      </c>
      <c r="I26" s="44">
        <v>40.692932140692939</v>
      </c>
      <c r="J26" s="44">
        <v>47.660039947660046</v>
      </c>
      <c r="K26" s="44">
        <v>110.5614861105615</v>
      </c>
      <c r="L26" s="44">
        <v>80.845794580845805</v>
      </c>
      <c r="M26" s="44">
        <v>71.212535471212533</v>
      </c>
      <c r="N26" s="44" t="s">
        <v>34</v>
      </c>
      <c r="O26" s="44">
        <v>70.559292470559299</v>
      </c>
      <c r="P26" s="44" t="s">
        <v>34</v>
      </c>
      <c r="Q26" s="44">
        <v>39.7636941397637</v>
      </c>
      <c r="R26" s="44">
        <v>54.015158154015161</v>
      </c>
      <c r="S26" s="44" t="s">
        <v>34</v>
      </c>
      <c r="T26" s="44" t="s">
        <v>34</v>
      </c>
      <c r="U26" s="44" t="s">
        <v>34</v>
      </c>
      <c r="V26" s="44">
        <v>58.40402495840403</v>
      </c>
      <c r="W26" s="44">
        <v>62.555554362555554</v>
      </c>
    </row>
    <row r="27" spans="1:23" x14ac:dyDescent="0.25">
      <c r="A27" s="34" t="s">
        <v>14</v>
      </c>
      <c r="B27" s="44" t="s">
        <v>34</v>
      </c>
      <c r="C27" s="44">
        <v>57.535974757535975</v>
      </c>
      <c r="D27" s="44">
        <v>127.80910212780911</v>
      </c>
      <c r="E27" s="44">
        <v>71.466627571466631</v>
      </c>
      <c r="F27" s="44">
        <v>68.631515868631524</v>
      </c>
      <c r="G27" s="44">
        <v>20.184876320184877</v>
      </c>
      <c r="H27" s="44">
        <v>40.112915840112919</v>
      </c>
      <c r="I27" s="44">
        <v>41.799099041799103</v>
      </c>
      <c r="J27" s="44">
        <v>52.987777652987781</v>
      </c>
      <c r="K27" s="44">
        <v>111.84980911184981</v>
      </c>
      <c r="L27" s="44">
        <v>84.768638084768639</v>
      </c>
      <c r="M27" s="44">
        <v>71.559437271559446</v>
      </c>
      <c r="N27" s="44" t="s">
        <v>34</v>
      </c>
      <c r="O27" s="44">
        <v>73.084897973084907</v>
      </c>
      <c r="P27" s="44" t="s">
        <v>34</v>
      </c>
      <c r="Q27" s="44">
        <v>32.918728432918734</v>
      </c>
      <c r="R27" s="44">
        <v>60.781160460781166</v>
      </c>
      <c r="S27" s="44" t="s">
        <v>34</v>
      </c>
      <c r="T27" s="44" t="s">
        <v>34</v>
      </c>
      <c r="U27" s="44" t="s">
        <v>34</v>
      </c>
      <c r="V27" s="44">
        <v>56.073073756073079</v>
      </c>
      <c r="W27" s="44">
        <v>64.073864464073878</v>
      </c>
    </row>
    <row r="28" spans="1:23" x14ac:dyDescent="0.25">
      <c r="A28" s="34" t="s">
        <v>15</v>
      </c>
      <c r="B28" s="44">
        <v>25.848949525848951</v>
      </c>
      <c r="C28" s="44">
        <v>58.854716758854721</v>
      </c>
      <c r="D28" s="44">
        <v>127.87739612787742</v>
      </c>
      <c r="E28" s="44">
        <v>71.101005771101015</v>
      </c>
      <c r="F28" s="44">
        <v>66.686801966686815</v>
      </c>
      <c r="G28" s="44">
        <v>19.092819319092818</v>
      </c>
      <c r="H28" s="44">
        <v>39.97543343997544</v>
      </c>
      <c r="I28" s="44">
        <v>42.260355042260358</v>
      </c>
      <c r="J28" s="44">
        <v>62.663144762663144</v>
      </c>
      <c r="K28" s="44">
        <v>108.20483610820484</v>
      </c>
      <c r="L28" s="44">
        <v>86.756457386756452</v>
      </c>
      <c r="M28" s="44">
        <v>69.585440769585446</v>
      </c>
      <c r="N28" s="44" t="s">
        <v>34</v>
      </c>
      <c r="O28" s="44">
        <v>76.015952176015972</v>
      </c>
      <c r="P28" s="44" t="s">
        <v>34</v>
      </c>
      <c r="Q28" s="44">
        <v>32.084757832084762</v>
      </c>
      <c r="R28" s="44">
        <v>61.013886061013892</v>
      </c>
      <c r="S28" s="44" t="s">
        <v>34</v>
      </c>
      <c r="T28" s="44" t="s">
        <v>34</v>
      </c>
      <c r="U28" s="44" t="s">
        <v>34</v>
      </c>
      <c r="V28" s="44">
        <v>49.659895949659905</v>
      </c>
      <c r="W28" s="44">
        <v>64.747270464747274</v>
      </c>
    </row>
    <row r="29" spans="1:23" x14ac:dyDescent="0.25">
      <c r="A29" s="34" t="s">
        <v>16</v>
      </c>
      <c r="B29" s="44">
        <v>23.768983323768985</v>
      </c>
      <c r="C29" s="44">
        <v>58.055442058055448</v>
      </c>
      <c r="D29" s="44">
        <v>124.55678812455679</v>
      </c>
      <c r="E29" s="44">
        <v>72.264674872264678</v>
      </c>
      <c r="F29" s="44">
        <v>65.052073465052075</v>
      </c>
      <c r="G29" s="44">
        <v>16.817820316817823</v>
      </c>
      <c r="H29" s="44">
        <v>39.901177439901183</v>
      </c>
      <c r="I29" s="44">
        <v>40.923564240923568</v>
      </c>
      <c r="J29" s="44">
        <v>65.683867765683871</v>
      </c>
      <c r="K29" s="44">
        <v>98.866388698866388</v>
      </c>
      <c r="L29" s="44">
        <v>89.385211489385227</v>
      </c>
      <c r="M29" s="44">
        <v>66.714219366714218</v>
      </c>
      <c r="N29" s="44" t="s">
        <v>34</v>
      </c>
      <c r="O29" s="44">
        <v>75.975921375975929</v>
      </c>
      <c r="P29" s="44" t="s">
        <v>34</v>
      </c>
      <c r="Q29" s="44">
        <v>32.001339132001341</v>
      </c>
      <c r="R29" s="44">
        <v>58.987003358987003</v>
      </c>
      <c r="S29" s="44" t="s">
        <v>34</v>
      </c>
      <c r="T29" s="44" t="s">
        <v>34</v>
      </c>
      <c r="U29" s="44" t="s">
        <v>34</v>
      </c>
      <c r="V29" s="44">
        <v>43.001509243001514</v>
      </c>
      <c r="W29" s="44">
        <v>65.031945465031953</v>
      </c>
    </row>
    <row r="30" spans="1:23" x14ac:dyDescent="0.25">
      <c r="A30" s="34" t="s">
        <v>17</v>
      </c>
      <c r="B30" s="44">
        <v>22.553118122553119</v>
      </c>
      <c r="C30" s="44">
        <v>57.245019257245026</v>
      </c>
      <c r="D30" s="44">
        <v>129.13035012913036</v>
      </c>
      <c r="E30" s="44">
        <v>75.098283575098279</v>
      </c>
      <c r="F30" s="44">
        <v>65.793379765793389</v>
      </c>
      <c r="G30" s="44">
        <v>16.634023416634026</v>
      </c>
      <c r="H30" s="44">
        <v>39.456079739456079</v>
      </c>
      <c r="I30" s="44">
        <v>41.464972841464977</v>
      </c>
      <c r="J30" s="44">
        <v>79.595433479595442</v>
      </c>
      <c r="K30" s="44">
        <v>101.39784210139784</v>
      </c>
      <c r="L30" s="44">
        <v>97.241974897241974</v>
      </c>
      <c r="M30" s="44">
        <v>64.556332264556332</v>
      </c>
      <c r="N30" s="44">
        <v>4.4228882444228885</v>
      </c>
      <c r="O30" s="44">
        <v>76.718393976718389</v>
      </c>
      <c r="P30" s="44" t="s">
        <v>34</v>
      </c>
      <c r="Q30" s="44">
        <v>28.616601328616603</v>
      </c>
      <c r="R30" s="44">
        <v>58.275991558275997</v>
      </c>
      <c r="S30" s="44" t="s">
        <v>34</v>
      </c>
      <c r="T30" s="44" t="s">
        <v>34</v>
      </c>
      <c r="U30" s="44" t="s">
        <v>34</v>
      </c>
      <c r="V30" s="44">
        <v>44.392607244392615</v>
      </c>
      <c r="W30" s="44">
        <v>66.6342985666343</v>
      </c>
    </row>
    <row r="31" spans="1:23" x14ac:dyDescent="0.25">
      <c r="A31" s="34" t="s">
        <v>18</v>
      </c>
      <c r="B31" s="44">
        <v>23.76425052376425</v>
      </c>
      <c r="C31" s="44">
        <v>57.4556957574557</v>
      </c>
      <c r="D31" s="44">
        <v>130.8671841308672</v>
      </c>
      <c r="E31" s="44">
        <v>82.774776182774787</v>
      </c>
      <c r="F31" s="44">
        <v>66.693872866693866</v>
      </c>
      <c r="G31" s="44">
        <v>25.154042025154045</v>
      </c>
      <c r="H31" s="44">
        <v>40.277565740277566</v>
      </c>
      <c r="I31" s="44">
        <v>38.843707438843708</v>
      </c>
      <c r="J31" s="44">
        <v>82.205717382205734</v>
      </c>
      <c r="K31" s="44">
        <v>102.80384710280386</v>
      </c>
      <c r="L31" s="44">
        <v>100.57671810057673</v>
      </c>
      <c r="M31" s="44">
        <v>61.077463061077466</v>
      </c>
      <c r="N31" s="44">
        <v>3.82084962382085</v>
      </c>
      <c r="O31" s="44">
        <v>76.878729176878736</v>
      </c>
      <c r="P31" s="44" t="s">
        <v>34</v>
      </c>
      <c r="Q31" s="44">
        <v>26.951581926951587</v>
      </c>
      <c r="R31" s="44">
        <v>60.74747786074748</v>
      </c>
      <c r="S31" s="44" t="s">
        <v>34</v>
      </c>
      <c r="T31" s="44" t="s">
        <v>34</v>
      </c>
      <c r="U31" s="44" t="s">
        <v>34</v>
      </c>
      <c r="V31" s="44">
        <v>44.272019644272021</v>
      </c>
      <c r="W31" s="44">
        <v>71.406053171406057</v>
      </c>
    </row>
    <row r="32" spans="1:23" x14ac:dyDescent="0.25">
      <c r="A32" s="34" t="s">
        <v>19</v>
      </c>
      <c r="B32" s="44">
        <v>28.140073128140074</v>
      </c>
      <c r="C32" s="44">
        <v>57.150218757150228</v>
      </c>
      <c r="D32" s="44">
        <v>132.76850313276853</v>
      </c>
      <c r="E32" s="44">
        <v>90.87611359087613</v>
      </c>
      <c r="F32" s="44">
        <v>70.618685070618696</v>
      </c>
      <c r="G32" s="44">
        <v>45.221436745221439</v>
      </c>
      <c r="H32" s="44">
        <v>44.730670944730676</v>
      </c>
      <c r="I32" s="44">
        <v>41.841690141841696</v>
      </c>
      <c r="J32" s="44">
        <v>87.799188687799187</v>
      </c>
      <c r="K32" s="44">
        <v>100.09494310009495</v>
      </c>
      <c r="L32" s="44">
        <v>107.66360210766361</v>
      </c>
      <c r="M32" s="44">
        <v>63.549212563549219</v>
      </c>
      <c r="N32" s="44">
        <v>4.7458486547458492</v>
      </c>
      <c r="O32" s="44">
        <v>77.587090777587107</v>
      </c>
      <c r="P32" s="44" t="s">
        <v>34</v>
      </c>
      <c r="Q32" s="44">
        <v>31.461363931461364</v>
      </c>
      <c r="R32" s="44">
        <v>54.448503854448504</v>
      </c>
      <c r="S32" s="44" t="s">
        <v>34</v>
      </c>
      <c r="T32" s="44" t="s">
        <v>34</v>
      </c>
      <c r="U32" s="44" t="s">
        <v>34</v>
      </c>
      <c r="V32" s="44">
        <v>49.177053849177064</v>
      </c>
      <c r="W32" s="44">
        <v>74.071530974071536</v>
      </c>
    </row>
    <row r="33" spans="1:23" x14ac:dyDescent="0.25">
      <c r="A33" s="34" t="s">
        <v>20</v>
      </c>
      <c r="B33" s="44">
        <v>31.521918531521923</v>
      </c>
      <c r="C33" s="44">
        <v>61.808146261808155</v>
      </c>
      <c r="D33" s="44">
        <v>138.09631813809634</v>
      </c>
      <c r="E33" s="44">
        <v>96.193123196193127</v>
      </c>
      <c r="F33" s="44">
        <v>83.763631083763642</v>
      </c>
      <c r="G33" s="44">
        <v>58.479680458479685</v>
      </c>
      <c r="H33" s="44">
        <v>51.630766851630774</v>
      </c>
      <c r="I33" s="44">
        <v>47.364281847364289</v>
      </c>
      <c r="J33" s="44">
        <v>110.12043211012043</v>
      </c>
      <c r="K33" s="44">
        <v>96.199587596199606</v>
      </c>
      <c r="L33" s="44">
        <v>118.11466911811469</v>
      </c>
      <c r="M33" s="44">
        <v>69.039061769039066</v>
      </c>
      <c r="N33" s="44">
        <v>5.6825917856825923</v>
      </c>
      <c r="O33" s="44">
        <v>78.844704978844703</v>
      </c>
      <c r="P33" s="44">
        <v>70.553813370553826</v>
      </c>
      <c r="Q33" s="44">
        <v>39.647193539647198</v>
      </c>
      <c r="R33" s="44">
        <v>59.119798959119805</v>
      </c>
      <c r="S33" s="44" t="s">
        <v>34</v>
      </c>
      <c r="T33" s="44" t="s">
        <v>34</v>
      </c>
      <c r="U33" s="44" t="s">
        <v>34</v>
      </c>
      <c r="V33" s="44">
        <v>58.147952758147952</v>
      </c>
      <c r="W33" s="44">
        <v>75.792368575792366</v>
      </c>
    </row>
    <row r="34" spans="1:23" x14ac:dyDescent="0.25">
      <c r="A34" s="34" t="s">
        <v>21</v>
      </c>
      <c r="B34" s="44">
        <v>41.328826441328829</v>
      </c>
      <c r="C34" s="44">
        <v>64.714379564714392</v>
      </c>
      <c r="D34" s="44">
        <v>135.76292913576296</v>
      </c>
      <c r="E34" s="44">
        <v>97.193052697193068</v>
      </c>
      <c r="F34" s="44">
        <v>77.6625036776625</v>
      </c>
      <c r="G34" s="44">
        <v>61.027252261027257</v>
      </c>
      <c r="H34" s="44">
        <v>55.306817955306819</v>
      </c>
      <c r="I34" s="44">
        <v>47.915870147915875</v>
      </c>
      <c r="J34" s="44">
        <v>107.94747110794748</v>
      </c>
      <c r="K34" s="44">
        <v>90.432587290432593</v>
      </c>
      <c r="L34" s="44">
        <v>123.82034512382036</v>
      </c>
      <c r="M34" s="44">
        <v>73.922922073922933</v>
      </c>
      <c r="N34" s="44">
        <v>5.3647453253647459</v>
      </c>
      <c r="O34" s="44">
        <v>75.691647875691658</v>
      </c>
      <c r="P34" s="44">
        <v>63.854639063854641</v>
      </c>
      <c r="Q34" s="44">
        <v>36.108554736108559</v>
      </c>
      <c r="R34" s="44">
        <v>62.10875846210876</v>
      </c>
      <c r="S34" s="44" t="s">
        <v>34</v>
      </c>
      <c r="T34" s="44" t="s">
        <v>34</v>
      </c>
      <c r="U34" s="44" t="s">
        <v>34</v>
      </c>
      <c r="V34" s="44">
        <v>55.773512655773516</v>
      </c>
      <c r="W34" s="44">
        <v>74.981271874981275</v>
      </c>
    </row>
    <row r="35" spans="1:23" x14ac:dyDescent="0.25">
      <c r="A35" s="34" t="s">
        <v>22</v>
      </c>
      <c r="B35" s="44">
        <v>43.245216043245222</v>
      </c>
      <c r="C35" s="44">
        <v>69.190802569190808</v>
      </c>
      <c r="D35" s="44">
        <v>133.92461713392464</v>
      </c>
      <c r="E35" s="44">
        <v>99.855878399855882</v>
      </c>
      <c r="F35" s="44">
        <v>73.879234273879234</v>
      </c>
      <c r="G35" s="44">
        <v>65.993702165993696</v>
      </c>
      <c r="H35" s="44">
        <v>62.912026462912031</v>
      </c>
      <c r="I35" s="44">
        <v>57.147616257147625</v>
      </c>
      <c r="J35" s="44">
        <v>108.70172810870174</v>
      </c>
      <c r="K35" s="44">
        <v>82.579199882579204</v>
      </c>
      <c r="L35" s="44">
        <v>123.20830712320833</v>
      </c>
      <c r="M35" s="44">
        <v>80.438553980438556</v>
      </c>
      <c r="N35" s="44">
        <v>5.6300586656300595</v>
      </c>
      <c r="O35" s="44">
        <v>77.213937677213934</v>
      </c>
      <c r="P35" s="44">
        <v>57.23360625723361</v>
      </c>
      <c r="Q35" s="44">
        <v>33.71484673371485</v>
      </c>
      <c r="R35" s="44">
        <v>64.288162264288175</v>
      </c>
      <c r="S35" s="44">
        <v>73.80261687380262</v>
      </c>
      <c r="T35" s="44">
        <v>84.933777584933793</v>
      </c>
      <c r="U35" s="44" t="s">
        <v>34</v>
      </c>
      <c r="V35" s="44">
        <v>60.638842260638846</v>
      </c>
      <c r="W35" s="44">
        <v>74.498022674498031</v>
      </c>
    </row>
    <row r="36" spans="1:23" x14ac:dyDescent="0.25">
      <c r="A36" s="34" t="s">
        <v>23</v>
      </c>
      <c r="B36" s="44">
        <v>40.268757140268761</v>
      </c>
      <c r="C36" s="44">
        <v>69.095836569095852</v>
      </c>
      <c r="D36" s="44">
        <v>130.4632011304632</v>
      </c>
      <c r="E36" s="44">
        <v>99.175851899175868</v>
      </c>
      <c r="F36" s="44">
        <v>68.056194468056191</v>
      </c>
      <c r="G36" s="44">
        <v>66.593257166593261</v>
      </c>
      <c r="H36" s="44">
        <v>66.51653846651655</v>
      </c>
      <c r="I36" s="44">
        <v>60.256856760256859</v>
      </c>
      <c r="J36" s="44">
        <v>111.33121311133122</v>
      </c>
      <c r="K36" s="44">
        <v>74.17593577417594</v>
      </c>
      <c r="L36" s="44">
        <v>122.14057312214058</v>
      </c>
      <c r="M36" s="44">
        <v>86.475673686475673</v>
      </c>
      <c r="N36" s="44">
        <v>6.1737895761737906</v>
      </c>
      <c r="O36" s="44">
        <v>75.230036375230043</v>
      </c>
      <c r="P36" s="44">
        <v>51.646906751646917</v>
      </c>
      <c r="Q36" s="44">
        <v>30.072443730072447</v>
      </c>
      <c r="R36" s="44">
        <v>62.923430562923436</v>
      </c>
      <c r="S36" s="44">
        <v>81.431380981431374</v>
      </c>
      <c r="T36" s="44">
        <v>87.555327687555334</v>
      </c>
      <c r="U36" s="44" t="s">
        <v>34</v>
      </c>
      <c r="V36" s="44">
        <v>60.101231460101239</v>
      </c>
      <c r="W36" s="44">
        <v>73.89806167389807</v>
      </c>
    </row>
    <row r="37" spans="1:23" x14ac:dyDescent="0.25">
      <c r="A37" s="34" t="s">
        <v>24</v>
      </c>
      <c r="B37" s="44">
        <v>38.540428738540434</v>
      </c>
      <c r="C37" s="44">
        <v>64.738714664738708</v>
      </c>
      <c r="D37" s="44">
        <v>124.83629712483631</v>
      </c>
      <c r="E37" s="44">
        <v>97.452570697452586</v>
      </c>
      <c r="F37" s="44">
        <v>64.407881964407892</v>
      </c>
      <c r="G37" s="44">
        <v>64.920011264920021</v>
      </c>
      <c r="H37" s="44">
        <v>68.157043268157054</v>
      </c>
      <c r="I37" s="44">
        <v>61.833193761833201</v>
      </c>
      <c r="J37" s="44">
        <v>108.19135910819138</v>
      </c>
      <c r="K37" s="44">
        <v>65.064709965064708</v>
      </c>
      <c r="L37" s="44">
        <v>120.21278812021281</v>
      </c>
      <c r="M37" s="44">
        <v>92.016068892016079</v>
      </c>
      <c r="N37" s="44">
        <v>6.0790862560790861</v>
      </c>
      <c r="O37" s="44">
        <v>69.914764169914775</v>
      </c>
      <c r="P37" s="44">
        <v>49.461370849461375</v>
      </c>
      <c r="Q37" s="44">
        <v>27.068180427068182</v>
      </c>
      <c r="R37" s="44">
        <v>59.092052659092062</v>
      </c>
      <c r="S37" s="44">
        <v>80.821831980821841</v>
      </c>
      <c r="T37" s="44">
        <v>85.704784485704792</v>
      </c>
      <c r="U37" s="44" t="s">
        <v>34</v>
      </c>
      <c r="V37" s="44">
        <v>60.500550560500557</v>
      </c>
      <c r="W37" s="44">
        <v>71.367430171367445</v>
      </c>
    </row>
    <row r="38" spans="1:23" x14ac:dyDescent="0.25">
      <c r="A38" s="34" t="s">
        <v>25</v>
      </c>
      <c r="B38" s="44">
        <v>33.20042363320043</v>
      </c>
      <c r="C38" s="44">
        <v>63.924431363924441</v>
      </c>
      <c r="D38" s="44">
        <v>119.52606311952607</v>
      </c>
      <c r="E38" s="44">
        <v>94.300378394300395</v>
      </c>
      <c r="F38" s="44">
        <v>59.734545859734553</v>
      </c>
      <c r="G38" s="44">
        <v>61.305648761305655</v>
      </c>
      <c r="H38" s="44">
        <v>70.365827370365835</v>
      </c>
      <c r="I38" s="44">
        <v>63.210843763210846</v>
      </c>
      <c r="J38" s="44">
        <v>105.82372310582373</v>
      </c>
      <c r="K38" s="44">
        <v>55.126261655126264</v>
      </c>
      <c r="L38" s="44">
        <v>116.28566411628567</v>
      </c>
      <c r="M38" s="44">
        <v>103.02247110302248</v>
      </c>
      <c r="N38" s="44">
        <v>6.3139854263139856</v>
      </c>
      <c r="O38" s="44">
        <v>66.761426266761433</v>
      </c>
      <c r="P38" s="44">
        <v>49.92658894992659</v>
      </c>
      <c r="Q38" s="44">
        <v>25.816372725816375</v>
      </c>
      <c r="R38" s="44">
        <v>54.960009954960015</v>
      </c>
      <c r="S38" s="44">
        <v>81.388772681388772</v>
      </c>
      <c r="T38" s="44">
        <v>84.064389384064398</v>
      </c>
      <c r="U38" s="44" t="s">
        <v>34</v>
      </c>
      <c r="V38" s="44">
        <v>61.474265361474266</v>
      </c>
      <c r="W38" s="44">
        <v>68.305183268305186</v>
      </c>
    </row>
    <row r="39" spans="1:23" x14ac:dyDescent="0.25">
      <c r="A39" s="34" t="s">
        <v>26</v>
      </c>
      <c r="B39" s="44">
        <v>27.66588832766589</v>
      </c>
      <c r="C39" s="44">
        <v>64.853318964853329</v>
      </c>
      <c r="D39" s="44">
        <v>114.81250611481252</v>
      </c>
      <c r="E39" s="44">
        <v>92.504620092504624</v>
      </c>
      <c r="F39" s="44">
        <v>54.848480854848482</v>
      </c>
      <c r="G39" s="44">
        <v>55.930149655930151</v>
      </c>
      <c r="H39" s="44">
        <v>66.24009636624011</v>
      </c>
      <c r="I39" s="44">
        <v>61.174567961174574</v>
      </c>
      <c r="J39" s="44">
        <v>105.10715510510717</v>
      </c>
      <c r="K39" s="44">
        <v>49.593906849593907</v>
      </c>
      <c r="L39" s="44">
        <v>114.48831411448833</v>
      </c>
      <c r="M39" s="44">
        <v>115.78945511578947</v>
      </c>
      <c r="N39" s="44">
        <v>5.9938017659938021</v>
      </c>
      <c r="O39" s="44">
        <v>63.095142663095153</v>
      </c>
      <c r="P39" s="44">
        <v>47.42524624742525</v>
      </c>
      <c r="Q39" s="44">
        <v>26.839702626839703</v>
      </c>
      <c r="R39" s="44">
        <v>54.297105354297109</v>
      </c>
      <c r="S39" s="44">
        <v>75.580372975580374</v>
      </c>
      <c r="T39" s="44">
        <v>74.163931874163936</v>
      </c>
      <c r="U39" s="44" t="s">
        <v>34</v>
      </c>
      <c r="V39" s="44">
        <v>56.301726756301733</v>
      </c>
      <c r="W39" s="44">
        <v>65.267021165267025</v>
      </c>
    </row>
    <row r="40" spans="1:23" x14ac:dyDescent="0.25">
      <c r="A40" s="34" t="s">
        <v>27</v>
      </c>
      <c r="B40" s="44">
        <v>24.13918762413919</v>
      </c>
      <c r="C40" s="44">
        <v>63.648462563648465</v>
      </c>
      <c r="D40" s="44">
        <v>109.55881810955883</v>
      </c>
      <c r="E40" s="44">
        <v>83.267714983267723</v>
      </c>
      <c r="F40" s="44">
        <v>50.049846750049852</v>
      </c>
      <c r="G40" s="44">
        <v>53.116779153116788</v>
      </c>
      <c r="H40" s="44">
        <v>65.390492765390491</v>
      </c>
      <c r="I40" s="44">
        <v>60.49753626049754</v>
      </c>
      <c r="J40" s="44">
        <v>106.19981410619982</v>
      </c>
      <c r="K40" s="44">
        <v>38.99288453899289</v>
      </c>
      <c r="L40" s="44">
        <v>110.48683611048685</v>
      </c>
      <c r="M40" s="44">
        <v>123.41806012341807</v>
      </c>
      <c r="N40" s="44">
        <v>5.5777085155777089</v>
      </c>
      <c r="O40" s="44">
        <v>55.773611055773621</v>
      </c>
      <c r="P40" s="44">
        <v>44.832034944832039</v>
      </c>
      <c r="Q40" s="44">
        <v>30.068630430068634</v>
      </c>
      <c r="R40" s="44">
        <v>53.139875053139882</v>
      </c>
      <c r="S40" s="44">
        <v>72.369809672369811</v>
      </c>
      <c r="T40" s="44">
        <v>67.177456167177468</v>
      </c>
      <c r="U40" s="44" t="s">
        <v>34</v>
      </c>
      <c r="V40" s="44">
        <v>51.500867051500869</v>
      </c>
      <c r="W40" s="44">
        <v>59.494619059494624</v>
      </c>
    </row>
    <row r="41" spans="1:23" x14ac:dyDescent="0.25">
      <c r="A41" s="34" t="s">
        <v>28</v>
      </c>
      <c r="B41" s="44">
        <v>20.875793920875797</v>
      </c>
      <c r="C41" s="44">
        <v>63.169569063169575</v>
      </c>
      <c r="D41" s="44">
        <v>108.55247410855249</v>
      </c>
      <c r="E41" s="44">
        <v>83.240863383240864</v>
      </c>
      <c r="F41" s="44">
        <v>46.089072446089077</v>
      </c>
      <c r="G41" s="44">
        <v>51.475260351475264</v>
      </c>
      <c r="H41" s="44">
        <v>64.96898506496899</v>
      </c>
      <c r="I41" s="44">
        <v>60.206648060206653</v>
      </c>
      <c r="J41" s="44">
        <v>106.9693901069694</v>
      </c>
      <c r="K41" s="44">
        <v>36.435137036435137</v>
      </c>
      <c r="L41" s="44">
        <v>109.75910210975911</v>
      </c>
      <c r="M41" s="44">
        <v>132.60077913260079</v>
      </c>
      <c r="N41" s="44">
        <v>5.58802932558803</v>
      </c>
      <c r="O41" s="44">
        <v>52.755771652755776</v>
      </c>
      <c r="P41" s="44">
        <v>42.845712442845709</v>
      </c>
      <c r="Q41" s="44">
        <v>25.704162825704163</v>
      </c>
      <c r="R41" s="44">
        <v>55.418900555418908</v>
      </c>
      <c r="S41" s="44">
        <v>68.381670368381677</v>
      </c>
      <c r="T41" s="44">
        <v>66.980282466980285</v>
      </c>
      <c r="U41" s="44" t="s">
        <v>34</v>
      </c>
      <c r="V41" s="44">
        <v>50.660931450660939</v>
      </c>
      <c r="W41" s="44">
        <v>59.697093159697097</v>
      </c>
    </row>
    <row r="42" spans="1:23" x14ac:dyDescent="0.25">
      <c r="A42" s="34" t="s">
        <v>364</v>
      </c>
      <c r="B42" s="44">
        <v>21.811426721811426</v>
      </c>
      <c r="C42" s="44">
        <v>63.322012263322023</v>
      </c>
      <c r="D42" s="44">
        <v>105.43909810543911</v>
      </c>
      <c r="E42" s="44">
        <v>81.187935481187949</v>
      </c>
      <c r="F42" s="44">
        <v>43.190482143190479</v>
      </c>
      <c r="G42" s="44">
        <v>47.623210447623215</v>
      </c>
      <c r="H42" s="44">
        <v>66.749376766749378</v>
      </c>
      <c r="I42" s="44">
        <v>62.363369362363379</v>
      </c>
      <c r="J42" s="44">
        <v>106.39964110639966</v>
      </c>
      <c r="K42" s="44">
        <v>34.094107034094108</v>
      </c>
      <c r="L42" s="44">
        <v>109.59274210959275</v>
      </c>
      <c r="M42" s="44">
        <v>142.74397214274398</v>
      </c>
      <c r="N42" s="44">
        <v>5.9975765259975766</v>
      </c>
      <c r="O42" s="44">
        <v>51.682620151682627</v>
      </c>
      <c r="P42" s="44">
        <v>41.341422641341424</v>
      </c>
      <c r="Q42" s="44">
        <v>24.660127024660127</v>
      </c>
      <c r="R42" s="44">
        <v>59.786510459786513</v>
      </c>
      <c r="S42" s="44">
        <v>66.377676766377675</v>
      </c>
      <c r="T42" s="44">
        <v>62.812696162812699</v>
      </c>
      <c r="U42" s="44" t="s">
        <v>34</v>
      </c>
      <c r="V42" s="44">
        <v>50.778633550778636</v>
      </c>
      <c r="W42" s="44">
        <v>60.677018860677023</v>
      </c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9" defaultRowHeight="9.75" x14ac:dyDescent="0.25"/>
  <cols>
    <col min="1" max="1" width="17" style="34" bestFit="1" customWidth="1"/>
    <col min="2" max="8" width="9" style="34" customWidth="1"/>
    <col min="9" max="14" width="16" style="34" bestFit="1" customWidth="1"/>
    <col min="15" max="15" width="15" style="34" bestFit="1" customWidth="1"/>
    <col min="16" max="18" width="16" style="34" bestFit="1" customWidth="1"/>
    <col min="19" max="19" width="15" style="34" bestFit="1" customWidth="1"/>
    <col min="20" max="20" width="16" style="34" bestFit="1" customWidth="1"/>
    <col min="21" max="21" width="1" style="60" customWidth="1"/>
    <col min="22" max="31" width="9" style="34" customWidth="1"/>
    <col min="32" max="32" width="16" style="34" bestFit="1" customWidth="1"/>
    <col min="33" max="40" width="16" style="34" customWidth="1"/>
    <col min="41" max="41" width="1.36328125" style="34" customWidth="1"/>
    <col min="42" max="46" width="16" style="34" bestFit="1" customWidth="1"/>
    <col min="47" max="47" width="15" style="34" bestFit="1" customWidth="1"/>
    <col min="48" max="50" width="16" style="34" bestFit="1" customWidth="1"/>
  </cols>
  <sheetData>
    <row r="1" spans="1:50" x14ac:dyDescent="0.25">
      <c r="B1" s="55" t="s">
        <v>482</v>
      </c>
      <c r="C1" s="56"/>
      <c r="D1" s="57"/>
      <c r="V1" s="55" t="s">
        <v>483</v>
      </c>
      <c r="W1" s="56"/>
      <c r="X1" s="57"/>
    </row>
    <row r="2" spans="1:50" x14ac:dyDescent="0.25">
      <c r="B2" s="48" t="s">
        <v>398</v>
      </c>
      <c r="V2" s="48" t="s">
        <v>398</v>
      </c>
    </row>
    <row r="3" spans="1:50" x14ac:dyDescent="0.25">
      <c r="I3" s="34" t="s">
        <v>33</v>
      </c>
      <c r="AF3" s="55" t="s">
        <v>517</v>
      </c>
      <c r="AG3" s="35"/>
      <c r="AH3" s="35"/>
      <c r="AI3" s="35"/>
      <c r="AJ3" s="35"/>
      <c r="AK3" s="35"/>
      <c r="AL3" s="35"/>
      <c r="AM3" s="35"/>
      <c r="AN3" s="35"/>
      <c r="AO3" s="35"/>
      <c r="AP3" s="55" t="s">
        <v>422</v>
      </c>
      <c r="AQ3" s="35"/>
      <c r="AR3" s="35"/>
      <c r="AS3" s="35"/>
      <c r="AT3" s="35"/>
      <c r="AU3" s="35"/>
      <c r="AV3" s="35"/>
      <c r="AW3" s="35"/>
    </row>
    <row r="4" spans="1:50" x14ac:dyDescent="0.25">
      <c r="B4" s="34">
        <v>534</v>
      </c>
      <c r="C4" s="34">
        <v>542</v>
      </c>
      <c r="D4" s="34">
        <v>548</v>
      </c>
      <c r="E4" s="34">
        <v>576</v>
      </c>
      <c r="F4" s="34">
        <v>578</v>
      </c>
      <c r="G4" s="34">
        <v>436</v>
      </c>
      <c r="O4" s="34" t="s">
        <v>396</v>
      </c>
      <c r="P4" s="34" t="s">
        <v>397</v>
      </c>
      <c r="S4" s="34" t="s">
        <v>397</v>
      </c>
      <c r="T4" s="34" t="s">
        <v>397</v>
      </c>
      <c r="V4" s="34">
        <v>213</v>
      </c>
      <c r="W4" s="34">
        <v>223</v>
      </c>
      <c r="X4" s="34">
        <v>228</v>
      </c>
      <c r="Y4" s="34">
        <v>233</v>
      </c>
      <c r="Z4" s="34">
        <v>273</v>
      </c>
      <c r="AA4" s="34">
        <v>299</v>
      </c>
      <c r="AB4" s="34">
        <v>469</v>
      </c>
      <c r="AC4" s="34">
        <v>186</v>
      </c>
      <c r="AD4" s="34">
        <v>566</v>
      </c>
      <c r="AF4" s="34">
        <v>213</v>
      </c>
      <c r="AG4" s="34">
        <v>223</v>
      </c>
      <c r="AH4" s="34">
        <v>228</v>
      </c>
      <c r="AI4" s="34">
        <v>233</v>
      </c>
      <c r="AJ4" s="34">
        <v>273</v>
      </c>
      <c r="AK4" s="34">
        <v>299</v>
      </c>
      <c r="AL4" s="34">
        <v>469</v>
      </c>
      <c r="AM4" s="34">
        <v>186</v>
      </c>
      <c r="AN4" s="34">
        <v>566</v>
      </c>
      <c r="AP4" s="34">
        <v>213</v>
      </c>
      <c r="AQ4" s="34">
        <v>223</v>
      </c>
      <c r="AR4" s="34">
        <v>228</v>
      </c>
      <c r="AS4" s="34">
        <v>233</v>
      </c>
      <c r="AT4" s="34">
        <v>273</v>
      </c>
      <c r="AU4" s="34">
        <v>299</v>
      </c>
      <c r="AV4" s="34">
        <v>469</v>
      </c>
      <c r="AW4" s="34">
        <v>186</v>
      </c>
      <c r="AX4" s="34">
        <v>566</v>
      </c>
    </row>
    <row r="5" spans="1:50" x14ac:dyDescent="0.25">
      <c r="B5" s="35" t="s">
        <v>149</v>
      </c>
      <c r="C5" s="35" t="s">
        <v>153</v>
      </c>
      <c r="D5" s="35" t="s">
        <v>157</v>
      </c>
      <c r="E5" s="35" t="s">
        <v>171</v>
      </c>
      <c r="F5" s="35" t="s">
        <v>179</v>
      </c>
      <c r="G5" s="35" t="s">
        <v>198</v>
      </c>
      <c r="H5" s="35"/>
      <c r="I5" s="34" t="s">
        <v>149</v>
      </c>
      <c r="J5" s="34" t="s">
        <v>149</v>
      </c>
      <c r="K5" s="34" t="s">
        <v>153</v>
      </c>
      <c r="L5" s="34" t="s">
        <v>153</v>
      </c>
      <c r="M5" s="34" t="s">
        <v>157</v>
      </c>
      <c r="N5" s="34" t="s">
        <v>157</v>
      </c>
      <c r="O5" s="34" t="s">
        <v>171</v>
      </c>
      <c r="P5" s="34" t="s">
        <v>171</v>
      </c>
      <c r="Q5" s="34" t="s">
        <v>179</v>
      </c>
      <c r="R5" s="34" t="s">
        <v>179</v>
      </c>
      <c r="S5" s="34" t="s">
        <v>198</v>
      </c>
      <c r="T5" s="34" t="s">
        <v>198</v>
      </c>
      <c r="V5" s="35" t="s">
        <v>310</v>
      </c>
      <c r="W5" s="35" t="s">
        <v>315</v>
      </c>
      <c r="X5" s="35" t="s">
        <v>317</v>
      </c>
      <c r="Y5" s="35" t="s">
        <v>319</v>
      </c>
      <c r="Z5" s="35" t="s">
        <v>323</v>
      </c>
      <c r="AA5" s="35" t="s">
        <v>484</v>
      </c>
      <c r="AB5" s="35" t="s">
        <v>194</v>
      </c>
      <c r="AC5" s="35" t="s">
        <v>212</v>
      </c>
      <c r="AD5" s="35" t="s">
        <v>167</v>
      </c>
      <c r="AE5" s="35"/>
      <c r="AF5" s="35" t="s">
        <v>310</v>
      </c>
      <c r="AG5" s="35" t="s">
        <v>315</v>
      </c>
      <c r="AH5" s="35" t="s">
        <v>317</v>
      </c>
      <c r="AI5" s="35" t="s">
        <v>319</v>
      </c>
      <c r="AJ5" s="35" t="s">
        <v>323</v>
      </c>
      <c r="AK5" s="35" t="s">
        <v>484</v>
      </c>
      <c r="AL5" s="35" t="s">
        <v>194</v>
      </c>
      <c r="AM5" s="35" t="s">
        <v>212</v>
      </c>
      <c r="AN5" s="35" t="s">
        <v>167</v>
      </c>
      <c r="AP5" s="35" t="s">
        <v>310</v>
      </c>
      <c r="AQ5" s="35" t="s">
        <v>315</v>
      </c>
      <c r="AR5" s="35" t="s">
        <v>317</v>
      </c>
      <c r="AS5" s="35" t="s">
        <v>319</v>
      </c>
      <c r="AT5" s="35" t="s">
        <v>323</v>
      </c>
      <c r="AU5" s="35" t="s">
        <v>484</v>
      </c>
      <c r="AV5" s="35" t="s">
        <v>194</v>
      </c>
      <c r="AW5" s="35" t="s">
        <v>212</v>
      </c>
      <c r="AX5" s="35" t="s">
        <v>167</v>
      </c>
    </row>
    <row r="6" spans="1:50" x14ac:dyDescent="0.25">
      <c r="A6" s="34" t="s">
        <v>5</v>
      </c>
      <c r="I6" s="34" t="s">
        <v>372</v>
      </c>
      <c r="J6" s="34" t="s">
        <v>372</v>
      </c>
      <c r="K6" s="34" t="s">
        <v>372</v>
      </c>
      <c r="L6" s="34" t="s">
        <v>372</v>
      </c>
      <c r="M6" s="34" t="s">
        <v>372</v>
      </c>
      <c r="N6" s="34" t="s">
        <v>372</v>
      </c>
      <c r="O6" s="42" t="s">
        <v>33</v>
      </c>
      <c r="P6" s="34" t="s">
        <v>382</v>
      </c>
      <c r="Q6" s="34" t="s">
        <v>372</v>
      </c>
      <c r="R6" s="34" t="s">
        <v>372</v>
      </c>
      <c r="S6" s="42" t="s">
        <v>33</v>
      </c>
      <c r="T6" s="34" t="s">
        <v>382</v>
      </c>
      <c r="AF6" s="35" t="s">
        <v>372</v>
      </c>
      <c r="AG6" s="35" t="s">
        <v>372</v>
      </c>
      <c r="AH6" s="35" t="s">
        <v>372</v>
      </c>
      <c r="AI6" s="35" t="s">
        <v>372</v>
      </c>
      <c r="AJ6" s="35" t="s">
        <v>372</v>
      </c>
      <c r="AK6" s="35" t="s">
        <v>372</v>
      </c>
      <c r="AL6" s="35" t="s">
        <v>372</v>
      </c>
      <c r="AM6" s="35" t="s">
        <v>372</v>
      </c>
      <c r="AN6" s="35" t="s">
        <v>372</v>
      </c>
      <c r="AP6" s="35" t="s">
        <v>372</v>
      </c>
      <c r="AQ6" s="35" t="s">
        <v>372</v>
      </c>
      <c r="AR6" s="35" t="s">
        <v>372</v>
      </c>
      <c r="AS6" s="35" t="s">
        <v>372</v>
      </c>
      <c r="AT6" s="35" t="s">
        <v>372</v>
      </c>
      <c r="AU6" s="35" t="s">
        <v>372</v>
      </c>
      <c r="AV6" s="35" t="s">
        <v>372</v>
      </c>
      <c r="AW6" s="35" t="s">
        <v>372</v>
      </c>
      <c r="AX6" s="35" t="s">
        <v>372</v>
      </c>
    </row>
    <row r="7" spans="1:50" x14ac:dyDescent="0.25">
      <c r="A7" s="34" t="s">
        <v>6</v>
      </c>
      <c r="I7" s="34" t="s">
        <v>386</v>
      </c>
      <c r="J7" s="34" t="s">
        <v>373</v>
      </c>
      <c r="K7" s="34" t="s">
        <v>387</v>
      </c>
      <c r="L7" s="34" t="s">
        <v>376</v>
      </c>
      <c r="M7" s="34" t="s">
        <v>388</v>
      </c>
      <c r="N7" s="34" t="s">
        <v>377</v>
      </c>
      <c r="O7" s="34" t="s">
        <v>394</v>
      </c>
      <c r="P7" s="34" t="s">
        <v>384</v>
      </c>
      <c r="Q7" s="34" t="s">
        <v>389</v>
      </c>
      <c r="R7" s="34" t="s">
        <v>378</v>
      </c>
      <c r="S7" s="34" t="s">
        <v>395</v>
      </c>
      <c r="T7" s="34" t="s">
        <v>385</v>
      </c>
      <c r="AF7" s="34" t="str">
        <f t="shared" ref="AF7:AN7" si="0">AF4&amp;"DTDODDECTCD"</f>
        <v>213DTDODDECTCD</v>
      </c>
      <c r="AG7" s="34" t="str">
        <f t="shared" si="0"/>
        <v>223DTDODDECTCD</v>
      </c>
      <c r="AH7" s="34" t="str">
        <f t="shared" si="0"/>
        <v>228DTDODDECTCD</v>
      </c>
      <c r="AI7" s="34" t="str">
        <f t="shared" si="0"/>
        <v>233DTDODDECTCD</v>
      </c>
      <c r="AJ7" s="34" t="str">
        <f t="shared" si="0"/>
        <v>273DTDODDECTCD</v>
      </c>
      <c r="AK7" s="34" t="str">
        <f t="shared" si="0"/>
        <v>299DTDODDECTCD</v>
      </c>
      <c r="AL7" s="34" t="str">
        <f t="shared" si="0"/>
        <v>469DTDODDECTCD</v>
      </c>
      <c r="AM7" s="34" t="str">
        <f t="shared" si="0"/>
        <v>186DTDODDECTCD</v>
      </c>
      <c r="AN7" s="34" t="str">
        <f t="shared" si="0"/>
        <v>566DTDODDECTCD</v>
      </c>
      <c r="AP7" s="34" t="str">
        <f>AP4&amp;"BXGSRINCLCD"</f>
        <v>213BXGSRINCLCD</v>
      </c>
      <c r="AQ7" s="34" t="str">
        <f t="shared" ref="AQ7:AX7" si="1">AQ4&amp;"BXGSRINCLCD"</f>
        <v>223BXGSRINCLCD</v>
      </c>
      <c r="AR7" s="34" t="str">
        <f t="shared" si="1"/>
        <v>228BXGSRINCLCD</v>
      </c>
      <c r="AS7" s="34" t="str">
        <f t="shared" si="1"/>
        <v>233BXGSRINCLCD</v>
      </c>
      <c r="AT7" s="34" t="str">
        <f t="shared" si="1"/>
        <v>273BXGSRINCLCD</v>
      </c>
      <c r="AU7" s="34" t="str">
        <f t="shared" si="1"/>
        <v>299BXGSRINCLCD</v>
      </c>
      <c r="AV7" s="34" t="str">
        <f t="shared" si="1"/>
        <v>469BXGSRINCLCD</v>
      </c>
      <c r="AW7" s="34" t="str">
        <f t="shared" si="1"/>
        <v>186BXGSRINCLCD</v>
      </c>
      <c r="AX7" s="34" t="str">
        <f t="shared" si="1"/>
        <v>566BXGSRINCLCD</v>
      </c>
    </row>
    <row r="8" spans="1:50" x14ac:dyDescent="0.25">
      <c r="A8" s="34" t="s">
        <v>374</v>
      </c>
      <c r="I8" s="34" t="s">
        <v>390</v>
      </c>
      <c r="J8" s="34" t="s">
        <v>375</v>
      </c>
      <c r="K8" s="34" t="s">
        <v>391</v>
      </c>
      <c r="L8" s="34" t="s">
        <v>379</v>
      </c>
      <c r="M8" s="34" t="s">
        <v>392</v>
      </c>
      <c r="N8" s="34" t="s">
        <v>380</v>
      </c>
      <c r="P8" s="34" t="s">
        <v>383</v>
      </c>
      <c r="Q8" s="34" t="s">
        <v>393</v>
      </c>
      <c r="R8" s="34" t="s">
        <v>381</v>
      </c>
      <c r="T8" s="34" t="s">
        <v>383</v>
      </c>
      <c r="U8" s="61" t="s">
        <v>370</v>
      </c>
      <c r="AF8" s="58" t="s">
        <v>494</v>
      </c>
      <c r="AG8" s="58" t="s">
        <v>495</v>
      </c>
      <c r="AH8" s="58" t="s">
        <v>496</v>
      </c>
      <c r="AI8" s="58" t="s">
        <v>497</v>
      </c>
      <c r="AJ8" s="58" t="s">
        <v>498</v>
      </c>
      <c r="AK8" s="58" t="s">
        <v>499</v>
      </c>
      <c r="AL8" s="58" t="s">
        <v>500</v>
      </c>
      <c r="AM8" s="58" t="s">
        <v>501</v>
      </c>
      <c r="AN8" s="58" t="s">
        <v>392</v>
      </c>
      <c r="AP8" s="58" t="s">
        <v>508</v>
      </c>
      <c r="AQ8" s="58" t="s">
        <v>509</v>
      </c>
      <c r="AR8" s="58" t="s">
        <v>510</v>
      </c>
      <c r="AS8" s="58" t="s">
        <v>511</v>
      </c>
      <c r="AT8" s="58" t="s">
        <v>512</v>
      </c>
      <c r="AU8" s="58" t="s">
        <v>513</v>
      </c>
      <c r="AV8" s="58" t="s">
        <v>514</v>
      </c>
      <c r="AW8" s="58" t="s">
        <v>515</v>
      </c>
      <c r="AX8" s="58" t="s">
        <v>516</v>
      </c>
    </row>
    <row r="9" spans="1:50" x14ac:dyDescent="0.25">
      <c r="A9" s="34" t="s">
        <v>354</v>
      </c>
      <c r="B9" s="43">
        <f>100*I9/J9</f>
        <v>355.95115629255446</v>
      </c>
      <c r="C9" s="43" t="e">
        <f>100*(K9/L9)</f>
        <v>#VALUE!</v>
      </c>
      <c r="D9" s="43" t="e">
        <f>100*(M9/N9)</f>
        <v>#VALUE!</v>
      </c>
      <c r="E9" s="43" t="e">
        <f>100*((O9/1000)/P9)</f>
        <v>#VALUE!</v>
      </c>
      <c r="F9" s="43" t="e">
        <f>100*(Q9/R9)</f>
        <v>#VALUE!</v>
      </c>
      <c r="G9" s="43" t="e">
        <f>100*(S9/T9)</f>
        <v>#VALUE!</v>
      </c>
      <c r="I9" s="44">
        <v>8427500032</v>
      </c>
      <c r="J9" s="44">
        <v>2367600128</v>
      </c>
      <c r="K9" s="44">
        <v>2579599872</v>
      </c>
      <c r="L9" s="44" t="s">
        <v>34</v>
      </c>
      <c r="M9" s="44">
        <v>2196000000</v>
      </c>
      <c r="N9" s="44" t="s">
        <v>34</v>
      </c>
      <c r="O9" s="44" t="s">
        <v>34</v>
      </c>
      <c r="P9" s="44">
        <v>1.9894812305236376</v>
      </c>
      <c r="Q9" s="44">
        <v>1000600000</v>
      </c>
      <c r="R9" s="44" t="s">
        <v>34</v>
      </c>
      <c r="S9" s="44" t="s">
        <v>34</v>
      </c>
      <c r="T9" s="44">
        <v>1.6640153620111597</v>
      </c>
      <c r="V9" s="43" t="e">
        <f>100*(AF9/AP9)</f>
        <v>#VALUE!</v>
      </c>
      <c r="W9" s="43" t="e">
        <f t="shared" ref="W9:AD24" si="2">100*(AG9/AQ9)</f>
        <v>#VALUE!</v>
      </c>
      <c r="X9" s="43" t="e">
        <f t="shared" si="2"/>
        <v>#VALUE!</v>
      </c>
      <c r="Y9" s="43">
        <f t="shared" si="2"/>
        <v>218.1951188292683</v>
      </c>
      <c r="Z9" s="43" t="e">
        <f t="shared" si="2"/>
        <v>#VALUE!</v>
      </c>
      <c r="AA9" s="43">
        <f t="shared" si="2"/>
        <v>50.201203534372411</v>
      </c>
      <c r="AB9" s="43">
        <f t="shared" si="2"/>
        <v>181.79618897064802</v>
      </c>
      <c r="AC9" s="43" t="e">
        <f t="shared" si="2"/>
        <v>#VALUE!</v>
      </c>
      <c r="AD9" s="43" t="e">
        <f t="shared" si="2"/>
        <v>#VALUE!</v>
      </c>
      <c r="AF9" s="30">
        <v>5809800192</v>
      </c>
      <c r="AG9" s="30">
        <v>5734499840</v>
      </c>
      <c r="AH9" s="30">
        <v>2977200128</v>
      </c>
      <c r="AI9" s="30">
        <v>2236499968</v>
      </c>
      <c r="AJ9" s="30">
        <v>6968600064</v>
      </c>
      <c r="AK9" s="30">
        <v>1422200064</v>
      </c>
      <c r="AL9" s="30">
        <v>1801600000</v>
      </c>
      <c r="AM9" s="30">
        <v>2746500096</v>
      </c>
      <c r="AN9" s="30">
        <v>2196000000</v>
      </c>
      <c r="AO9" s="44"/>
      <c r="AP9" s="30" t="s">
        <v>34</v>
      </c>
      <c r="AQ9" s="30" t="s">
        <v>34</v>
      </c>
      <c r="AR9" s="44" t="s">
        <v>34</v>
      </c>
      <c r="AS9" s="30">
        <v>1025000000</v>
      </c>
      <c r="AT9" s="44" t="s">
        <v>34</v>
      </c>
      <c r="AU9" s="30">
        <v>2832999936</v>
      </c>
      <c r="AV9" s="30">
        <v>990999872</v>
      </c>
      <c r="AW9" s="30" t="s">
        <v>34</v>
      </c>
      <c r="AX9" s="44" t="s">
        <v>34</v>
      </c>
    </row>
    <row r="10" spans="1:50" x14ac:dyDescent="0.25">
      <c r="A10" s="34" t="s">
        <v>355</v>
      </c>
      <c r="B10" s="43">
        <f t="shared" ref="B10:B41" si="3">100*I10/J10</f>
        <v>358.34603959792872</v>
      </c>
      <c r="C10" s="43" t="e">
        <f t="shared" ref="C10:C41" si="4">100*(K10/L10)</f>
        <v>#VALUE!</v>
      </c>
      <c r="D10" s="43" t="e">
        <f t="shared" ref="D10:D41" si="5">100*(M10/N10)</f>
        <v>#VALUE!</v>
      </c>
      <c r="E10" s="43" t="e">
        <f t="shared" ref="E10:E41" si="6">100*((O10/1000)/P10)</f>
        <v>#VALUE!</v>
      </c>
      <c r="F10" s="43" t="e">
        <f t="shared" ref="F10:F41" si="7">100*(Q10/R10)</f>
        <v>#VALUE!</v>
      </c>
      <c r="G10" s="43" t="e">
        <f t="shared" ref="G10:G41" si="8">100*(S10/T10)</f>
        <v>#VALUE!</v>
      </c>
      <c r="I10" s="44">
        <v>9411600384</v>
      </c>
      <c r="J10" s="44">
        <v>2626400000</v>
      </c>
      <c r="K10" s="44">
        <v>3331200000</v>
      </c>
      <c r="L10" s="44" t="s">
        <v>34</v>
      </c>
      <c r="M10" s="44">
        <v>2419500032</v>
      </c>
      <c r="N10" s="44" t="s">
        <v>34</v>
      </c>
      <c r="O10" s="44" t="s">
        <v>34</v>
      </c>
      <c r="P10" s="44">
        <v>2.2321792990568223</v>
      </c>
      <c r="Q10" s="44">
        <v>1079100032</v>
      </c>
      <c r="R10" s="44" t="s">
        <v>34</v>
      </c>
      <c r="S10" s="44" t="s">
        <v>34</v>
      </c>
      <c r="T10" s="44">
        <v>2.2003201175489879</v>
      </c>
      <c r="V10" s="43" t="e">
        <f t="shared" ref="V10:V41" si="9">100*(AF10/AP10)</f>
        <v>#VALUE!</v>
      </c>
      <c r="W10" s="43" t="e">
        <f t="shared" si="2"/>
        <v>#VALUE!</v>
      </c>
      <c r="X10" s="43" t="e">
        <f t="shared" si="2"/>
        <v>#VALUE!</v>
      </c>
      <c r="Y10" s="43">
        <f t="shared" si="2"/>
        <v>250.15137810823794</v>
      </c>
      <c r="Z10" s="43" t="e">
        <f t="shared" si="2"/>
        <v>#VALUE!</v>
      </c>
      <c r="AA10" s="43">
        <f t="shared" si="2"/>
        <v>57.768790986162735</v>
      </c>
      <c r="AB10" s="43">
        <f t="shared" si="2"/>
        <v>198.54341168342705</v>
      </c>
      <c r="AC10" s="43" t="e">
        <f t="shared" si="2"/>
        <v>#VALUE!</v>
      </c>
      <c r="AD10" s="43" t="e">
        <f t="shared" si="2"/>
        <v>#VALUE!</v>
      </c>
      <c r="AF10" s="30">
        <v>6251400192</v>
      </c>
      <c r="AG10" s="30">
        <v>7441600000</v>
      </c>
      <c r="AH10" s="30">
        <v>3047699968</v>
      </c>
      <c r="AI10" s="30">
        <v>2513799936</v>
      </c>
      <c r="AJ10" s="30">
        <v>7496500224</v>
      </c>
      <c r="AK10" s="30">
        <v>1928899968</v>
      </c>
      <c r="AL10" s="30">
        <v>2049100032</v>
      </c>
      <c r="AM10" s="30">
        <v>3287200000</v>
      </c>
      <c r="AN10" s="30">
        <v>2419500032</v>
      </c>
      <c r="AO10" s="44"/>
      <c r="AP10" s="30" t="s">
        <v>34</v>
      </c>
      <c r="AQ10" s="30" t="s">
        <v>34</v>
      </c>
      <c r="AR10" s="44" t="s">
        <v>34</v>
      </c>
      <c r="AS10" s="30">
        <v>1004911488</v>
      </c>
      <c r="AT10" s="44" t="s">
        <v>34</v>
      </c>
      <c r="AU10" s="30">
        <v>3339000064</v>
      </c>
      <c r="AV10" s="30">
        <v>1032066496</v>
      </c>
      <c r="AW10" s="30" t="s">
        <v>34</v>
      </c>
      <c r="AX10" s="44" t="s">
        <v>34</v>
      </c>
    </row>
    <row r="11" spans="1:50" x14ac:dyDescent="0.25">
      <c r="A11" s="34" t="s">
        <v>356</v>
      </c>
      <c r="B11" s="43">
        <f t="shared" si="3"/>
        <v>335.99635357872069</v>
      </c>
      <c r="C11" s="43" t="e">
        <f t="shared" si="4"/>
        <v>#VALUE!</v>
      </c>
      <c r="D11" s="43" t="e">
        <f t="shared" si="5"/>
        <v>#VALUE!</v>
      </c>
      <c r="E11" s="43" t="e">
        <f t="shared" si="6"/>
        <v>#VALUE!</v>
      </c>
      <c r="F11" s="43" t="e">
        <f t="shared" si="7"/>
        <v>#VALUE!</v>
      </c>
      <c r="G11" s="43" t="e">
        <f t="shared" si="8"/>
        <v>#VALUE!</v>
      </c>
      <c r="I11" s="44">
        <v>10337599488</v>
      </c>
      <c r="J11" s="44">
        <v>3076699904</v>
      </c>
      <c r="K11" s="44">
        <v>4151000064</v>
      </c>
      <c r="L11" s="44" t="s">
        <v>34</v>
      </c>
      <c r="M11" s="44">
        <v>2671200000</v>
      </c>
      <c r="N11" s="44" t="s">
        <v>34</v>
      </c>
      <c r="O11" s="44" t="s">
        <v>34</v>
      </c>
      <c r="P11" s="44">
        <v>3.3222479155801867</v>
      </c>
      <c r="Q11" s="44">
        <v>1229400064</v>
      </c>
      <c r="R11" s="44" t="s">
        <v>34</v>
      </c>
      <c r="S11" s="44" t="s">
        <v>34</v>
      </c>
      <c r="T11" s="44">
        <v>2.4426922765605097</v>
      </c>
      <c r="V11" s="43" t="e">
        <f t="shared" si="9"/>
        <v>#VALUE!</v>
      </c>
      <c r="W11" s="43" t="e">
        <f t="shared" si="2"/>
        <v>#VALUE!</v>
      </c>
      <c r="X11" s="43" t="e">
        <f t="shared" si="2"/>
        <v>#VALUE!</v>
      </c>
      <c r="Y11" s="43">
        <f t="shared" si="2"/>
        <v>228.6399493698236</v>
      </c>
      <c r="Z11" s="43" t="e">
        <f t="shared" si="2"/>
        <v>#VALUE!</v>
      </c>
      <c r="AA11" s="43">
        <f t="shared" si="2"/>
        <v>74.291989206955705</v>
      </c>
      <c r="AB11" s="43">
        <f t="shared" si="2"/>
        <v>174.08236871514501</v>
      </c>
      <c r="AC11" s="43" t="e">
        <f t="shared" si="2"/>
        <v>#VALUE!</v>
      </c>
      <c r="AD11" s="43" t="e">
        <f t="shared" si="2"/>
        <v>#VALUE!</v>
      </c>
      <c r="AF11" s="30">
        <v>6773100032</v>
      </c>
      <c r="AG11" s="30">
        <v>11518000128</v>
      </c>
      <c r="AH11" s="30">
        <v>3540000000</v>
      </c>
      <c r="AI11" s="30">
        <v>2828199936</v>
      </c>
      <c r="AJ11" s="30">
        <v>8208999936</v>
      </c>
      <c r="AK11" s="30">
        <v>2539300096</v>
      </c>
      <c r="AL11" s="30">
        <v>1952400000</v>
      </c>
      <c r="AM11" s="30">
        <v>3554599936</v>
      </c>
      <c r="AN11" s="30">
        <v>2671200000</v>
      </c>
      <c r="AO11" s="44"/>
      <c r="AP11" s="30" t="s">
        <v>34</v>
      </c>
      <c r="AQ11" s="30" t="s">
        <v>34</v>
      </c>
      <c r="AR11" s="44" t="s">
        <v>34</v>
      </c>
      <c r="AS11" s="30">
        <v>1236966656</v>
      </c>
      <c r="AT11" s="44" t="s">
        <v>34</v>
      </c>
      <c r="AU11" s="30">
        <v>3417999872</v>
      </c>
      <c r="AV11" s="30">
        <v>1121538048</v>
      </c>
      <c r="AW11" s="30" t="s">
        <v>34</v>
      </c>
      <c r="AX11" s="44" t="s">
        <v>34</v>
      </c>
    </row>
    <row r="12" spans="1:50" x14ac:dyDescent="0.25">
      <c r="A12" s="34" t="s">
        <v>357</v>
      </c>
      <c r="B12" s="43">
        <f t="shared" si="3"/>
        <v>306.24086815932901</v>
      </c>
      <c r="C12" s="43" t="e">
        <f t="shared" si="4"/>
        <v>#VALUE!</v>
      </c>
      <c r="D12" s="43" t="e">
        <f t="shared" si="5"/>
        <v>#VALUE!</v>
      </c>
      <c r="E12" s="43" t="e">
        <f t="shared" si="6"/>
        <v>#VALUE!</v>
      </c>
      <c r="F12" s="43" t="e">
        <f t="shared" si="7"/>
        <v>#VALUE!</v>
      </c>
      <c r="G12" s="43" t="e">
        <f t="shared" si="8"/>
        <v>#VALUE!</v>
      </c>
      <c r="I12" s="44">
        <v>11119299584</v>
      </c>
      <c r="J12" s="44">
        <v>3630899968</v>
      </c>
      <c r="K12" s="44">
        <v>5085499904</v>
      </c>
      <c r="L12" s="44" t="s">
        <v>34</v>
      </c>
      <c r="M12" s="44">
        <v>2761299968</v>
      </c>
      <c r="N12" s="44" t="s">
        <v>34</v>
      </c>
      <c r="O12" s="44" t="s">
        <v>34</v>
      </c>
      <c r="P12" s="44">
        <v>5.2168878465594579</v>
      </c>
      <c r="Q12" s="44">
        <v>1245699968</v>
      </c>
      <c r="R12" s="44" t="s">
        <v>34</v>
      </c>
      <c r="S12" s="44" t="s">
        <v>34</v>
      </c>
      <c r="T12" s="44">
        <v>2.9910008265162835</v>
      </c>
      <c r="V12" s="43" t="e">
        <f t="shared" si="9"/>
        <v>#VALUE!</v>
      </c>
      <c r="W12" s="43" t="e">
        <f t="shared" si="2"/>
        <v>#VALUE!</v>
      </c>
      <c r="X12" s="43" t="e">
        <f t="shared" si="2"/>
        <v>#VALUE!</v>
      </c>
      <c r="Y12" s="43">
        <f t="shared" si="2"/>
        <v>198.47226083523307</v>
      </c>
      <c r="Z12" s="43" t="e">
        <f t="shared" si="2"/>
        <v>#VALUE!</v>
      </c>
      <c r="AA12" s="43">
        <f t="shared" si="2"/>
        <v>53.184316991135383</v>
      </c>
      <c r="AB12" s="43">
        <f t="shared" si="2"/>
        <v>140.15265543202531</v>
      </c>
      <c r="AC12" s="43" t="e">
        <f t="shared" si="2"/>
        <v>#VALUE!</v>
      </c>
      <c r="AD12" s="43" t="e">
        <f t="shared" si="2"/>
        <v>#VALUE!</v>
      </c>
      <c r="AF12" s="30">
        <v>7222799872</v>
      </c>
      <c r="AG12" s="30">
        <v>14670199808</v>
      </c>
      <c r="AH12" s="30">
        <v>3854599936</v>
      </c>
      <c r="AI12" s="30">
        <v>3175399936</v>
      </c>
      <c r="AJ12" s="30">
        <v>10510999552</v>
      </c>
      <c r="AK12" s="30">
        <v>2807600128</v>
      </c>
      <c r="AL12" s="30">
        <v>1991600000</v>
      </c>
      <c r="AM12" s="30">
        <v>4204199936</v>
      </c>
      <c r="AN12" s="30">
        <v>2761299968</v>
      </c>
      <c r="AO12" s="44"/>
      <c r="AP12" s="30" t="s">
        <v>34</v>
      </c>
      <c r="AQ12" s="30" t="s">
        <v>34</v>
      </c>
      <c r="AR12" s="44" t="s">
        <v>34</v>
      </c>
      <c r="AS12" s="30">
        <v>1599921280</v>
      </c>
      <c r="AT12" s="44" t="s">
        <v>34</v>
      </c>
      <c r="AU12" s="30">
        <v>5279000064</v>
      </c>
      <c r="AV12" s="30">
        <v>1421021952</v>
      </c>
      <c r="AW12" s="30" t="s">
        <v>34</v>
      </c>
      <c r="AX12" s="44" t="s">
        <v>34</v>
      </c>
    </row>
    <row r="13" spans="1:50" x14ac:dyDescent="0.25">
      <c r="A13" s="34" t="s">
        <v>358</v>
      </c>
      <c r="B13" s="43">
        <f t="shared" si="3"/>
        <v>255.13480306007989</v>
      </c>
      <c r="C13" s="43" t="e">
        <f t="shared" si="4"/>
        <v>#VALUE!</v>
      </c>
      <c r="D13" s="43">
        <f t="shared" si="5"/>
        <v>69.833028068367241</v>
      </c>
      <c r="E13" s="43" t="e">
        <f t="shared" si="6"/>
        <v>#VALUE!</v>
      </c>
      <c r="F13" s="43" t="e">
        <f t="shared" si="7"/>
        <v>#VALUE!</v>
      </c>
      <c r="G13" s="43" t="e">
        <f t="shared" si="8"/>
        <v>#VALUE!</v>
      </c>
      <c r="I13" s="44">
        <v>12821799936</v>
      </c>
      <c r="J13" s="44">
        <v>5025500160</v>
      </c>
      <c r="K13" s="44">
        <v>6599399936</v>
      </c>
      <c r="L13" s="44" t="s">
        <v>34</v>
      </c>
      <c r="M13" s="44">
        <v>3305299968</v>
      </c>
      <c r="N13" s="44">
        <v>4733147136</v>
      </c>
      <c r="O13" s="44" t="s">
        <v>34</v>
      </c>
      <c r="P13" s="44">
        <v>8.1624985341879963</v>
      </c>
      <c r="Q13" s="44">
        <v>1600899968</v>
      </c>
      <c r="R13" s="44" t="s">
        <v>34</v>
      </c>
      <c r="S13" s="44" t="s">
        <v>34</v>
      </c>
      <c r="T13" s="44">
        <v>3.9251351214989856</v>
      </c>
      <c r="V13" s="43" t="e">
        <f t="shared" si="9"/>
        <v>#VALUE!</v>
      </c>
      <c r="W13" s="43" t="e">
        <f t="shared" si="2"/>
        <v>#VALUE!</v>
      </c>
      <c r="X13" s="43" t="e">
        <f t="shared" si="2"/>
        <v>#VALUE!</v>
      </c>
      <c r="Y13" s="43">
        <f t="shared" si="2"/>
        <v>170.43773389684131</v>
      </c>
      <c r="Z13" s="43" t="e">
        <f t="shared" si="2"/>
        <v>#VALUE!</v>
      </c>
      <c r="AA13" s="43">
        <f t="shared" si="2"/>
        <v>22.156879601520217</v>
      </c>
      <c r="AB13" s="43">
        <f t="shared" si="2"/>
        <v>87.435688485997602</v>
      </c>
      <c r="AC13" s="43">
        <f t="shared" si="2"/>
        <v>132.06386134549601</v>
      </c>
      <c r="AD13" s="43" t="e">
        <f t="shared" si="2"/>
        <v>#VALUE!</v>
      </c>
      <c r="AF13" s="30">
        <v>7628199936</v>
      </c>
      <c r="AG13" s="30">
        <v>22040000512</v>
      </c>
      <c r="AH13" s="30">
        <v>5242500096</v>
      </c>
      <c r="AI13" s="30">
        <v>3346599936</v>
      </c>
      <c r="AJ13" s="30">
        <v>13951599616</v>
      </c>
      <c r="AK13" s="30">
        <v>2652400128</v>
      </c>
      <c r="AL13" s="30">
        <v>2209499904</v>
      </c>
      <c r="AM13" s="30">
        <v>4632800256</v>
      </c>
      <c r="AN13" s="30">
        <v>3305299968</v>
      </c>
      <c r="AO13" s="44"/>
      <c r="AP13" s="30" t="s">
        <v>34</v>
      </c>
      <c r="AQ13" s="30" t="s">
        <v>34</v>
      </c>
      <c r="AR13" s="44" t="s">
        <v>34</v>
      </c>
      <c r="AS13" s="30">
        <v>1963532288</v>
      </c>
      <c r="AT13" s="30" t="s">
        <v>34</v>
      </c>
      <c r="AU13" s="30">
        <v>11971000320</v>
      </c>
      <c r="AV13" s="30">
        <v>2527000064</v>
      </c>
      <c r="AW13" s="30">
        <v>3508000000</v>
      </c>
      <c r="AX13" s="44" t="s">
        <v>34</v>
      </c>
    </row>
    <row r="14" spans="1:50" x14ac:dyDescent="0.25">
      <c r="A14" s="34" t="s">
        <v>359</v>
      </c>
      <c r="B14" s="43">
        <f t="shared" si="3"/>
        <v>219.33129244804866</v>
      </c>
      <c r="C14" s="43" t="e">
        <f t="shared" si="4"/>
        <v>#VALUE!</v>
      </c>
      <c r="D14" s="43">
        <f t="shared" si="5"/>
        <v>94.956755436680041</v>
      </c>
      <c r="E14" s="43" t="e">
        <f t="shared" si="6"/>
        <v>#VALUE!</v>
      </c>
      <c r="F14" s="43">
        <f t="shared" si="7"/>
        <v>62.402039802247714</v>
      </c>
      <c r="G14" s="43" t="e">
        <f t="shared" si="8"/>
        <v>#VALUE!</v>
      </c>
      <c r="I14" s="44">
        <v>13847700480</v>
      </c>
      <c r="J14" s="44">
        <v>6313600000</v>
      </c>
      <c r="K14" s="44">
        <v>8410699776</v>
      </c>
      <c r="L14" s="44" t="s">
        <v>34</v>
      </c>
      <c r="M14" s="44">
        <v>4170700032</v>
      </c>
      <c r="N14" s="44">
        <v>4392209920</v>
      </c>
      <c r="O14" s="44" t="s">
        <v>34</v>
      </c>
      <c r="P14" s="44">
        <v>8.3943213867086044</v>
      </c>
      <c r="Q14" s="44">
        <v>1865299968</v>
      </c>
      <c r="R14" s="44">
        <v>2989165056</v>
      </c>
      <c r="S14" s="44" t="s">
        <v>34</v>
      </c>
      <c r="T14" s="44">
        <v>4.0701498568598025</v>
      </c>
      <c r="V14" s="43" t="e">
        <f t="shared" si="9"/>
        <v>#VALUE!</v>
      </c>
      <c r="W14" s="43">
        <f t="shared" si="2"/>
        <v>274.99143575840026</v>
      </c>
      <c r="X14" s="43">
        <f t="shared" si="2"/>
        <v>299.59827318132466</v>
      </c>
      <c r="Y14" s="43">
        <f t="shared" si="2"/>
        <v>170.93511504161791</v>
      </c>
      <c r="Z14" s="43" t="e">
        <f t="shared" si="2"/>
        <v>#VALUE!</v>
      </c>
      <c r="AA14" s="43">
        <f t="shared" si="2"/>
        <v>22.03725667444137</v>
      </c>
      <c r="AB14" s="43">
        <f t="shared" si="2"/>
        <v>163.63452071992916</v>
      </c>
      <c r="AC14" s="43">
        <f t="shared" si="2"/>
        <v>151.91592559917072</v>
      </c>
      <c r="AD14" s="43" t="e">
        <f t="shared" si="2"/>
        <v>#VALUE!</v>
      </c>
      <c r="AF14" s="30">
        <v>7722500096</v>
      </c>
      <c r="AG14" s="30">
        <v>27331399680</v>
      </c>
      <c r="AH14" s="30">
        <v>5518600192</v>
      </c>
      <c r="AI14" s="30">
        <v>3757799936</v>
      </c>
      <c r="AJ14" s="30">
        <v>18230499328</v>
      </c>
      <c r="AK14" s="30">
        <v>2224000000</v>
      </c>
      <c r="AL14" s="30">
        <v>4835400192</v>
      </c>
      <c r="AM14" s="30">
        <v>5058800128</v>
      </c>
      <c r="AN14" s="30">
        <v>4170700032</v>
      </c>
      <c r="AO14" s="44"/>
      <c r="AP14" s="30" t="s">
        <v>34</v>
      </c>
      <c r="AQ14" s="30">
        <v>9939000320</v>
      </c>
      <c r="AR14" s="30">
        <v>1842000000</v>
      </c>
      <c r="AS14" s="30">
        <v>2198377984</v>
      </c>
      <c r="AT14" s="30" t="s">
        <v>34</v>
      </c>
      <c r="AU14" s="30">
        <v>10092000256</v>
      </c>
      <c r="AV14" s="30">
        <v>2955000064</v>
      </c>
      <c r="AW14" s="30">
        <v>3329999872</v>
      </c>
      <c r="AX14" s="30" t="s">
        <v>34</v>
      </c>
    </row>
    <row r="15" spans="1:50" x14ac:dyDescent="0.25">
      <c r="A15" s="34" t="s">
        <v>360</v>
      </c>
      <c r="B15" s="43">
        <f t="shared" si="3"/>
        <v>189.86179121914017</v>
      </c>
      <c r="C15" s="43">
        <f t="shared" si="4"/>
        <v>109.40783848845177</v>
      </c>
      <c r="D15" s="43">
        <f t="shared" si="5"/>
        <v>102.96379607650077</v>
      </c>
      <c r="E15" s="43" t="e">
        <f t="shared" si="6"/>
        <v>#VALUE!</v>
      </c>
      <c r="F15" s="43">
        <f t="shared" si="7"/>
        <v>63.806225598234178</v>
      </c>
      <c r="G15" s="43" t="e">
        <f t="shared" si="8"/>
        <v>#VALUE!</v>
      </c>
      <c r="I15" s="44">
        <v>14601700352</v>
      </c>
      <c r="J15" s="44">
        <v>7690699776</v>
      </c>
      <c r="K15" s="44">
        <v>10346699776</v>
      </c>
      <c r="L15" s="44">
        <v>9457000448</v>
      </c>
      <c r="M15" s="44">
        <v>6039499776</v>
      </c>
      <c r="N15" s="44">
        <v>5865653760</v>
      </c>
      <c r="O15" s="44" t="s">
        <v>34</v>
      </c>
      <c r="P15" s="44">
        <v>9.450780936763838</v>
      </c>
      <c r="Q15" s="44">
        <v>2325600000</v>
      </c>
      <c r="R15" s="44">
        <v>3644785408</v>
      </c>
      <c r="S15" s="44" t="s">
        <v>34</v>
      </c>
      <c r="T15" s="44">
        <v>4.9426455214215839</v>
      </c>
      <c r="V15" s="43">
        <f t="shared" si="9"/>
        <v>197.79153467831478</v>
      </c>
      <c r="W15" s="43">
        <f t="shared" si="2"/>
        <v>295.50473723641619</v>
      </c>
      <c r="X15" s="43">
        <f t="shared" si="2"/>
        <v>231.74433865222173</v>
      </c>
      <c r="Y15" s="43">
        <f t="shared" si="2"/>
        <v>136.38029434546863</v>
      </c>
      <c r="Z15" s="43" t="e">
        <f t="shared" si="2"/>
        <v>#VALUE!</v>
      </c>
      <c r="AA15" s="43">
        <f t="shared" si="2"/>
        <v>47.555900573305806</v>
      </c>
      <c r="AB15" s="43">
        <f t="shared" si="2"/>
        <v>153.33574596551486</v>
      </c>
      <c r="AC15" s="43">
        <f t="shared" si="2"/>
        <v>170.34630414603757</v>
      </c>
      <c r="AD15" s="43" t="e">
        <f t="shared" si="2"/>
        <v>#VALUE!</v>
      </c>
      <c r="AF15" s="30">
        <v>9278400512</v>
      </c>
      <c r="AG15" s="30">
        <v>33341800448</v>
      </c>
      <c r="AH15" s="30">
        <v>5619800064</v>
      </c>
      <c r="AI15" s="30">
        <v>3943899904</v>
      </c>
      <c r="AJ15" s="30">
        <v>23966599168</v>
      </c>
      <c r="AK15" s="30">
        <v>4934400000</v>
      </c>
      <c r="AL15" s="30">
        <v>6357300224</v>
      </c>
      <c r="AM15" s="30">
        <v>6001299968</v>
      </c>
      <c r="AN15" s="30">
        <v>6039499776</v>
      </c>
      <c r="AO15" s="44"/>
      <c r="AP15" s="30">
        <v>4690999808</v>
      </c>
      <c r="AQ15" s="30">
        <v>11283000320</v>
      </c>
      <c r="AR15" s="30">
        <v>2424999936</v>
      </c>
      <c r="AS15" s="30">
        <v>2891840000</v>
      </c>
      <c r="AT15" s="30" t="s">
        <v>34</v>
      </c>
      <c r="AU15" s="30">
        <v>10375999488</v>
      </c>
      <c r="AV15" s="30">
        <v>4146000128</v>
      </c>
      <c r="AW15" s="30">
        <v>3522999808</v>
      </c>
      <c r="AX15" s="30" t="s">
        <v>34</v>
      </c>
    </row>
    <row r="16" spans="1:50" x14ac:dyDescent="0.25">
      <c r="A16" s="34" t="s">
        <v>361</v>
      </c>
      <c r="B16" s="43">
        <f t="shared" si="3"/>
        <v>173.72019067766703</v>
      </c>
      <c r="C16" s="43">
        <f t="shared" si="4"/>
        <v>109.71620326223062</v>
      </c>
      <c r="D16" s="43">
        <f t="shared" si="5"/>
        <v>119.62029290620933</v>
      </c>
      <c r="E16" s="43" t="e">
        <f t="shared" si="6"/>
        <v>#VALUE!</v>
      </c>
      <c r="F16" s="43">
        <f t="shared" si="7"/>
        <v>80.047101404654157</v>
      </c>
      <c r="G16" s="43" t="e">
        <f t="shared" si="8"/>
        <v>#VALUE!</v>
      </c>
      <c r="I16" s="44">
        <v>15626999808</v>
      </c>
      <c r="J16" s="44">
        <v>8995500032</v>
      </c>
      <c r="K16" s="44">
        <v>14343199744</v>
      </c>
      <c r="L16" s="44">
        <v>13073000448</v>
      </c>
      <c r="M16" s="44">
        <v>8183399936</v>
      </c>
      <c r="N16" s="44">
        <v>6841146880</v>
      </c>
      <c r="O16" s="44" t="s">
        <v>34</v>
      </c>
      <c r="P16" s="44">
        <v>11.264090483787163</v>
      </c>
      <c r="Q16" s="44">
        <v>3344499968</v>
      </c>
      <c r="R16" s="44">
        <v>4178164992</v>
      </c>
      <c r="S16" s="44" t="s">
        <v>34</v>
      </c>
      <c r="T16" s="44">
        <v>6.143035820977925</v>
      </c>
      <c r="V16" s="43">
        <f t="shared" si="9"/>
        <v>169.86198339898098</v>
      </c>
      <c r="W16" s="43">
        <f t="shared" si="2"/>
        <v>311.17691863004711</v>
      </c>
      <c r="X16" s="43">
        <f t="shared" si="2"/>
        <v>224.46775977334474</v>
      </c>
      <c r="Y16" s="43">
        <f t="shared" si="2"/>
        <v>142.56539758270296</v>
      </c>
      <c r="Z16" s="43" t="e">
        <f t="shared" si="2"/>
        <v>#VALUE!</v>
      </c>
      <c r="AA16" s="43">
        <f t="shared" si="2"/>
        <v>98.022287223245456</v>
      </c>
      <c r="AB16" s="43">
        <f t="shared" si="2"/>
        <v>239.55696632570266</v>
      </c>
      <c r="AC16" s="43">
        <f t="shared" si="2"/>
        <v>349.68857891304037</v>
      </c>
      <c r="AD16" s="43">
        <f t="shared" si="2"/>
        <v>187.64962293271631</v>
      </c>
      <c r="AF16" s="30">
        <v>11445300224</v>
      </c>
      <c r="AG16" s="30">
        <v>42040000512</v>
      </c>
      <c r="AH16" s="30">
        <v>5883299840</v>
      </c>
      <c r="AI16" s="30">
        <v>5052599808</v>
      </c>
      <c r="AJ16" s="30">
        <v>31189000192</v>
      </c>
      <c r="AK16" s="30">
        <v>10730500096</v>
      </c>
      <c r="AL16" s="30">
        <v>11733499904</v>
      </c>
      <c r="AM16" s="30">
        <v>11452300288</v>
      </c>
      <c r="AN16" s="30">
        <v>8183399936</v>
      </c>
      <c r="AO16" s="44"/>
      <c r="AP16" s="30">
        <v>6737999872</v>
      </c>
      <c r="AQ16" s="30">
        <v>13509999616</v>
      </c>
      <c r="AR16" s="30">
        <v>2620999936</v>
      </c>
      <c r="AS16" s="30">
        <v>3544057600</v>
      </c>
      <c r="AT16" s="30" t="s">
        <v>34</v>
      </c>
      <c r="AU16" s="30">
        <v>10947000320</v>
      </c>
      <c r="AV16" s="30">
        <v>4897999872</v>
      </c>
      <c r="AW16" s="30">
        <v>3274999808</v>
      </c>
      <c r="AX16" s="30">
        <v>4360999936</v>
      </c>
    </row>
    <row r="17" spans="1:50" x14ac:dyDescent="0.25">
      <c r="A17" s="34" t="s">
        <v>362</v>
      </c>
      <c r="B17" s="43">
        <f t="shared" si="3"/>
        <v>167.24252932486246</v>
      </c>
      <c r="C17" s="43">
        <f t="shared" si="4"/>
        <v>100.81813190678635</v>
      </c>
      <c r="D17" s="43">
        <f t="shared" si="5"/>
        <v>128.4567312127613</v>
      </c>
      <c r="E17" s="43" t="e">
        <f t="shared" si="6"/>
        <v>#VALUE!</v>
      </c>
      <c r="F17" s="43">
        <f t="shared" si="7"/>
        <v>97.970425730442372</v>
      </c>
      <c r="G17" s="43" t="e">
        <f t="shared" si="8"/>
        <v>#VALUE!</v>
      </c>
      <c r="I17" s="44">
        <v>16573400064</v>
      </c>
      <c r="J17" s="44">
        <v>9909799936</v>
      </c>
      <c r="K17" s="44">
        <v>17301399552</v>
      </c>
      <c r="L17" s="44">
        <v>17160999936</v>
      </c>
      <c r="M17" s="44">
        <v>10772200448</v>
      </c>
      <c r="N17" s="44">
        <v>8385859072</v>
      </c>
      <c r="O17" s="44" t="s">
        <v>34</v>
      </c>
      <c r="P17" s="44">
        <v>13.727788190340526</v>
      </c>
      <c r="Q17" s="44">
        <v>5029100032</v>
      </c>
      <c r="R17" s="44">
        <v>5133283840</v>
      </c>
      <c r="S17" s="44" t="s">
        <v>34</v>
      </c>
      <c r="T17" s="44">
        <v>7.4455572027173815</v>
      </c>
      <c r="V17" s="43">
        <f t="shared" si="9"/>
        <v>169.42444040675642</v>
      </c>
      <c r="W17" s="43">
        <f t="shared" si="2"/>
        <v>376.61811294799912</v>
      </c>
      <c r="X17" s="43">
        <f t="shared" si="2"/>
        <v>247.11125790884719</v>
      </c>
      <c r="Y17" s="43">
        <f t="shared" si="2"/>
        <v>123.13203505143633</v>
      </c>
      <c r="Z17" s="43" t="e">
        <f t="shared" si="2"/>
        <v>#VALUE!</v>
      </c>
      <c r="AA17" s="43">
        <f t="shared" si="2"/>
        <v>152.71671773617044</v>
      </c>
      <c r="AB17" s="43">
        <f t="shared" si="2"/>
        <v>214.15390120309775</v>
      </c>
      <c r="AC17" s="43">
        <f t="shared" si="2"/>
        <v>390.50999116719242</v>
      </c>
      <c r="AD17" s="43">
        <f t="shared" si="2"/>
        <v>212.72117788309637</v>
      </c>
      <c r="AF17" s="30">
        <v>13276099584</v>
      </c>
      <c r="AG17" s="30">
        <v>54568198144</v>
      </c>
      <c r="AH17" s="30">
        <v>7373799936</v>
      </c>
      <c r="AI17" s="30">
        <v>5101700096</v>
      </c>
      <c r="AJ17" s="30">
        <v>35712299008</v>
      </c>
      <c r="AK17" s="30">
        <v>16577399808</v>
      </c>
      <c r="AL17" s="30">
        <v>12857799680</v>
      </c>
      <c r="AM17" s="30">
        <v>14855000064</v>
      </c>
      <c r="AN17" s="30">
        <v>10772200448</v>
      </c>
      <c r="AO17" s="44"/>
      <c r="AP17" s="30">
        <v>7836000256</v>
      </c>
      <c r="AQ17" s="30">
        <v>14488999936</v>
      </c>
      <c r="AR17" s="30">
        <v>2984000000</v>
      </c>
      <c r="AS17" s="30">
        <v>4143276032</v>
      </c>
      <c r="AT17" s="30" t="s">
        <v>34</v>
      </c>
      <c r="AU17" s="30">
        <v>10855000064</v>
      </c>
      <c r="AV17" s="30">
        <v>6003999744</v>
      </c>
      <c r="AW17" s="30">
        <v>3804000000</v>
      </c>
      <c r="AX17" s="30">
        <v>5064000000</v>
      </c>
    </row>
    <row r="18" spans="1:50" x14ac:dyDescent="0.25">
      <c r="A18" s="34" t="s">
        <v>363</v>
      </c>
      <c r="B18" s="43">
        <f t="shared" si="3"/>
        <v>145.21521644589322</v>
      </c>
      <c r="C18" s="43">
        <f t="shared" si="4"/>
        <v>117.18176539693815</v>
      </c>
      <c r="D18" s="43">
        <f t="shared" si="5"/>
        <v>106.95071389327269</v>
      </c>
      <c r="E18" s="43" t="e">
        <f t="shared" si="6"/>
        <v>#VALUE!</v>
      </c>
      <c r="F18" s="43">
        <f t="shared" si="7"/>
        <v>99.731906802206893</v>
      </c>
      <c r="G18" s="43" t="e">
        <f t="shared" si="8"/>
        <v>#VALUE!</v>
      </c>
      <c r="I18" s="44">
        <v>18009300992</v>
      </c>
      <c r="J18" s="44">
        <v>12401800192</v>
      </c>
      <c r="K18" s="44">
        <v>22885599232</v>
      </c>
      <c r="L18" s="44">
        <v>19530000384</v>
      </c>
      <c r="M18" s="44">
        <v>13281599488</v>
      </c>
      <c r="N18" s="44">
        <v>12418429952</v>
      </c>
      <c r="O18" s="44" t="s">
        <v>34</v>
      </c>
      <c r="P18" s="44">
        <v>18.313423008577736</v>
      </c>
      <c r="Q18" s="44">
        <v>6644800000</v>
      </c>
      <c r="R18" s="44">
        <v>6662662144</v>
      </c>
      <c r="S18" s="44" t="s">
        <v>34</v>
      </c>
      <c r="T18" s="44">
        <v>8.75188800956726</v>
      </c>
      <c r="V18" s="43">
        <f t="shared" si="9"/>
        <v>211.27269482797399</v>
      </c>
      <c r="W18" s="43">
        <f t="shared" si="2"/>
        <v>340.68157688384326</v>
      </c>
      <c r="X18" s="43">
        <f t="shared" si="2"/>
        <v>197.23979562720055</v>
      </c>
      <c r="Y18" s="43">
        <f t="shared" si="2"/>
        <v>119.43679352906038</v>
      </c>
      <c r="Z18" s="43">
        <f t="shared" si="2"/>
        <v>243.36539916949729</v>
      </c>
      <c r="AA18" s="43">
        <f t="shared" si="2"/>
        <v>147.53878262512268</v>
      </c>
      <c r="AB18" s="43">
        <f t="shared" si="2"/>
        <v>182.8483309036578</v>
      </c>
      <c r="AC18" s="43">
        <f t="shared" si="2"/>
        <v>341.59124283469021</v>
      </c>
      <c r="AD18" s="43">
        <f t="shared" si="2"/>
        <v>206.04404629636397</v>
      </c>
      <c r="AF18" s="30">
        <v>20949800960</v>
      </c>
      <c r="AG18" s="30">
        <v>61332901888</v>
      </c>
      <c r="AH18" s="30">
        <v>9361000448</v>
      </c>
      <c r="AI18" s="30">
        <v>5869100032</v>
      </c>
      <c r="AJ18" s="30">
        <v>42773901312</v>
      </c>
      <c r="AK18" s="30">
        <v>24056199168</v>
      </c>
      <c r="AL18" s="30">
        <v>14905799680</v>
      </c>
      <c r="AM18" s="30">
        <v>15928399872</v>
      </c>
      <c r="AN18" s="30">
        <v>13281599488</v>
      </c>
      <c r="AO18" s="44"/>
      <c r="AP18" s="30">
        <v>9916000256</v>
      </c>
      <c r="AQ18" s="30">
        <v>18002999296</v>
      </c>
      <c r="AR18" s="30">
        <v>4745999872</v>
      </c>
      <c r="AS18" s="30">
        <v>4913979904</v>
      </c>
      <c r="AT18" s="30">
        <v>17575999488</v>
      </c>
      <c r="AU18" s="30">
        <v>16305000448</v>
      </c>
      <c r="AV18" s="30">
        <v>8152002048</v>
      </c>
      <c r="AW18" s="30">
        <v>4663000064</v>
      </c>
      <c r="AX18" s="30">
        <v>6446000128</v>
      </c>
    </row>
    <row r="19" spans="1:50" x14ac:dyDescent="0.25">
      <c r="A19" s="34" t="s">
        <v>7</v>
      </c>
      <c r="B19" s="43">
        <f t="shared" si="3"/>
        <v>141.72287786467083</v>
      </c>
      <c r="C19" s="43">
        <f t="shared" si="4"/>
        <v>133.6947813246928</v>
      </c>
      <c r="D19" s="43">
        <f t="shared" si="5"/>
        <v>117.39544882905713</v>
      </c>
      <c r="E19" s="43" t="e">
        <f t="shared" si="6"/>
        <v>#VALUE!</v>
      </c>
      <c r="F19" s="43">
        <f t="shared" si="7"/>
        <v>96.764790462526122</v>
      </c>
      <c r="G19" s="43">
        <f t="shared" si="8"/>
        <v>207.18196238840991</v>
      </c>
      <c r="I19" s="44">
        <v>20694800384</v>
      </c>
      <c r="J19" s="44">
        <v>14602300416</v>
      </c>
      <c r="K19" s="44">
        <v>29479700480</v>
      </c>
      <c r="L19" s="44">
        <v>22050000896</v>
      </c>
      <c r="M19" s="44">
        <v>17417199616</v>
      </c>
      <c r="N19" s="44">
        <v>14836349952</v>
      </c>
      <c r="O19" s="44" t="s">
        <v>34</v>
      </c>
      <c r="P19" s="44">
        <v>24.258552835446601</v>
      </c>
      <c r="Q19" s="44">
        <v>8297099776</v>
      </c>
      <c r="R19" s="44">
        <v>8574502912</v>
      </c>
      <c r="S19" s="44">
        <v>21.227898</v>
      </c>
      <c r="T19" s="44">
        <v>10.246016475219719</v>
      </c>
      <c r="V19" s="43">
        <f t="shared" si="9"/>
        <v>242.42992771210771</v>
      </c>
      <c r="W19" s="43">
        <f t="shared" si="2"/>
        <v>306.57450915503654</v>
      </c>
      <c r="X19" s="43">
        <f t="shared" si="2"/>
        <v>192.50001550031931</v>
      </c>
      <c r="Y19" s="43">
        <f t="shared" si="2"/>
        <v>117.07118226947715</v>
      </c>
      <c r="Z19" s="43">
        <f t="shared" si="2"/>
        <v>232.4395584848599</v>
      </c>
      <c r="AA19" s="43">
        <f t="shared" si="2"/>
        <v>131.99171772311266</v>
      </c>
      <c r="AB19" s="43">
        <f t="shared" si="2"/>
        <v>207.67153029654096</v>
      </c>
      <c r="AC19" s="43">
        <f t="shared" si="2"/>
        <v>333.12030163334504</v>
      </c>
      <c r="AD19" s="43">
        <f t="shared" si="2"/>
        <v>212.35306998980997</v>
      </c>
      <c r="AF19" s="30">
        <v>27157000192</v>
      </c>
      <c r="AG19" s="30">
        <v>71526899712</v>
      </c>
      <c r="AH19" s="30">
        <v>12081300480</v>
      </c>
      <c r="AI19" s="30">
        <v>6940499968</v>
      </c>
      <c r="AJ19" s="30">
        <v>57377701888</v>
      </c>
      <c r="AK19" s="30">
        <v>29344399360</v>
      </c>
      <c r="AL19" s="30">
        <v>19130699776</v>
      </c>
      <c r="AM19" s="30">
        <v>19131099136</v>
      </c>
      <c r="AN19" s="30">
        <v>17417199616</v>
      </c>
      <c r="AO19" s="44"/>
      <c r="AP19" s="30">
        <v>11201999872</v>
      </c>
      <c r="AQ19" s="30">
        <v>23331000320</v>
      </c>
      <c r="AR19" s="30">
        <v>6275999744</v>
      </c>
      <c r="AS19" s="30">
        <v>5928444416</v>
      </c>
      <c r="AT19" s="30">
        <v>24684998656</v>
      </c>
      <c r="AU19" s="30">
        <v>22232000512</v>
      </c>
      <c r="AV19" s="30">
        <v>9211999232</v>
      </c>
      <c r="AW19" s="30">
        <v>5743000064</v>
      </c>
      <c r="AX19" s="30">
        <v>8202000384</v>
      </c>
    </row>
    <row r="20" spans="1:50" x14ac:dyDescent="0.25">
      <c r="A20" s="34" t="s">
        <v>8</v>
      </c>
      <c r="B20" s="43">
        <f t="shared" si="3"/>
        <v>158.78811189972808</v>
      </c>
      <c r="C20" s="43">
        <f t="shared" si="4"/>
        <v>123.63415747626337</v>
      </c>
      <c r="D20" s="43">
        <f t="shared" si="5"/>
        <v>149.76952864137775</v>
      </c>
      <c r="E20" s="43" t="e">
        <f t="shared" si="6"/>
        <v>#VALUE!</v>
      </c>
      <c r="F20" s="43">
        <f t="shared" si="7"/>
        <v>117.2662825020679</v>
      </c>
      <c r="G20" s="43">
        <f t="shared" si="8"/>
        <v>213.99009421782594</v>
      </c>
      <c r="I20" s="44">
        <v>22709399552</v>
      </c>
      <c r="J20" s="44">
        <v>14301700096</v>
      </c>
      <c r="K20" s="44">
        <v>32989300736</v>
      </c>
      <c r="L20" s="44">
        <v>26682998784</v>
      </c>
      <c r="M20" s="44">
        <v>20785899520</v>
      </c>
      <c r="N20" s="44">
        <v>13878590464</v>
      </c>
      <c r="O20" s="44" t="s">
        <v>34</v>
      </c>
      <c r="P20" s="44">
        <v>28.243601218718844</v>
      </c>
      <c r="Q20" s="44">
        <v>10851600384</v>
      </c>
      <c r="R20" s="44">
        <v>9253811200</v>
      </c>
      <c r="S20" s="44">
        <v>23.495294999999999</v>
      </c>
      <c r="T20" s="44">
        <v>10.97961804534912</v>
      </c>
      <c r="V20" s="43">
        <f t="shared" si="9"/>
        <v>302.05421084772109</v>
      </c>
      <c r="W20" s="43">
        <f t="shared" si="2"/>
        <v>301.77272785213125</v>
      </c>
      <c r="X20" s="43">
        <f t="shared" si="2"/>
        <v>279.00960560861603</v>
      </c>
      <c r="Y20" s="43">
        <f t="shared" si="2"/>
        <v>170.47209571549149</v>
      </c>
      <c r="Z20" s="43">
        <f t="shared" si="2"/>
        <v>253.16457911431215</v>
      </c>
      <c r="AA20" s="43">
        <f t="shared" si="2"/>
        <v>131.00697384132934</v>
      </c>
      <c r="AB20" s="43">
        <f t="shared" si="2"/>
        <v>242.15064154293319</v>
      </c>
      <c r="AC20" s="43">
        <f t="shared" si="2"/>
        <v>226.06065055111154</v>
      </c>
      <c r="AD20" s="43">
        <f t="shared" si="2"/>
        <v>235.21442874718002</v>
      </c>
      <c r="AF20" s="30">
        <v>35657498624</v>
      </c>
      <c r="AG20" s="30">
        <v>81454497792</v>
      </c>
      <c r="AH20" s="30">
        <v>15663599616</v>
      </c>
      <c r="AI20" s="30">
        <v>8716399616</v>
      </c>
      <c r="AJ20" s="30">
        <v>78215200768</v>
      </c>
      <c r="AK20" s="30">
        <v>32121600000</v>
      </c>
      <c r="AL20" s="30">
        <v>22077599744</v>
      </c>
      <c r="AM20" s="30">
        <v>19235500032</v>
      </c>
      <c r="AN20" s="30">
        <v>20785899520</v>
      </c>
      <c r="AO20" s="44"/>
      <c r="AP20" s="30">
        <v>11804999680</v>
      </c>
      <c r="AQ20" s="30">
        <v>26992001024</v>
      </c>
      <c r="AR20" s="30">
        <v>5614000128</v>
      </c>
      <c r="AS20" s="30">
        <v>5113094656</v>
      </c>
      <c r="AT20" s="30">
        <v>30895001600</v>
      </c>
      <c r="AU20" s="30">
        <v>24519000064</v>
      </c>
      <c r="AV20" s="30">
        <v>9117299712</v>
      </c>
      <c r="AW20" s="30">
        <v>8508999680</v>
      </c>
      <c r="AX20" s="30">
        <v>8837000192</v>
      </c>
    </row>
    <row r="21" spans="1:50" x14ac:dyDescent="0.25">
      <c r="A21" s="34" t="s">
        <v>9</v>
      </c>
      <c r="B21" s="43">
        <f t="shared" si="3"/>
        <v>182.03007044605732</v>
      </c>
      <c r="C21" s="43">
        <f t="shared" si="4"/>
        <v>134.18935500288185</v>
      </c>
      <c r="D21" s="43">
        <f t="shared" si="5"/>
        <v>170.73336319680999</v>
      </c>
      <c r="E21" s="43" t="e">
        <f t="shared" si="6"/>
        <v>#VALUE!</v>
      </c>
      <c r="F21" s="43">
        <f t="shared" si="7"/>
        <v>129.94971932942721</v>
      </c>
      <c r="G21" s="43">
        <f t="shared" si="8"/>
        <v>256.23079479670258</v>
      </c>
      <c r="I21" s="44">
        <v>27545700352</v>
      </c>
      <c r="J21" s="44">
        <v>15132499968</v>
      </c>
      <c r="K21" s="44">
        <v>37329600512</v>
      </c>
      <c r="L21" s="44">
        <v>27818600448</v>
      </c>
      <c r="M21" s="44">
        <v>24412600320</v>
      </c>
      <c r="N21" s="44">
        <v>14298670080</v>
      </c>
      <c r="O21" s="44" t="s">
        <v>34</v>
      </c>
      <c r="P21" s="44">
        <v>29.106400026849002</v>
      </c>
      <c r="Q21" s="44">
        <v>12235100160</v>
      </c>
      <c r="R21" s="44">
        <v>9415257088</v>
      </c>
      <c r="S21" s="44">
        <v>27.184597</v>
      </c>
      <c r="T21" s="44">
        <v>10.609418365020751</v>
      </c>
      <c r="V21" s="43">
        <f t="shared" si="9"/>
        <v>447.30088605656277</v>
      </c>
      <c r="W21" s="43">
        <f t="shared" si="2"/>
        <v>399.66085965802768</v>
      </c>
      <c r="X21" s="43">
        <f t="shared" si="2"/>
        <v>335.94683147093411</v>
      </c>
      <c r="Y21" s="43">
        <f t="shared" si="2"/>
        <v>204.28315240682875</v>
      </c>
      <c r="Z21" s="43">
        <f t="shared" si="2"/>
        <v>279.98242497039746</v>
      </c>
      <c r="AA21" s="43">
        <f t="shared" si="2"/>
        <v>159.81512835114214</v>
      </c>
      <c r="AB21" s="43">
        <f t="shared" si="2"/>
        <v>307.5238893406613</v>
      </c>
      <c r="AC21" s="43">
        <f t="shared" si="2"/>
        <v>195.82836954033201</v>
      </c>
      <c r="AD21" s="43">
        <f t="shared" si="2"/>
        <v>296.16160243394728</v>
      </c>
      <c r="AF21" s="30">
        <v>43634200576</v>
      </c>
      <c r="AG21" s="30">
        <v>93932298240</v>
      </c>
      <c r="AH21" s="30">
        <v>17314699264</v>
      </c>
      <c r="AI21" s="30">
        <v>10306400256</v>
      </c>
      <c r="AJ21" s="30">
        <v>86080602112</v>
      </c>
      <c r="AK21" s="30">
        <v>32157999104</v>
      </c>
      <c r="AL21" s="30">
        <v>27331799040</v>
      </c>
      <c r="AM21" s="30">
        <v>19715999744</v>
      </c>
      <c r="AN21" s="30">
        <v>24412600320</v>
      </c>
      <c r="AO21" s="44"/>
      <c r="AP21" s="30">
        <v>9754999808</v>
      </c>
      <c r="AQ21" s="30">
        <v>23503001600</v>
      </c>
      <c r="AR21" s="30">
        <v>5153999872</v>
      </c>
      <c r="AS21" s="30">
        <v>5045154304</v>
      </c>
      <c r="AT21" s="30">
        <v>30745001984</v>
      </c>
      <c r="AU21" s="30">
        <v>20121999360</v>
      </c>
      <c r="AV21" s="30">
        <v>8887699456</v>
      </c>
      <c r="AW21" s="30">
        <v>10067999744</v>
      </c>
      <c r="AX21" s="30">
        <v>8242999808</v>
      </c>
    </row>
    <row r="22" spans="1:50" x14ac:dyDescent="0.25">
      <c r="A22" s="34" t="s">
        <v>10</v>
      </c>
      <c r="B22" s="43">
        <f t="shared" si="3"/>
        <v>202.11807747759025</v>
      </c>
      <c r="C22" s="43">
        <f t="shared" si="4"/>
        <v>135.34841957397788</v>
      </c>
      <c r="D22" s="43">
        <f t="shared" si="5"/>
        <v>149.28940945774073</v>
      </c>
      <c r="E22" s="43" t="e">
        <f t="shared" si="6"/>
        <v>#VALUE!</v>
      </c>
      <c r="F22" s="43">
        <f t="shared" si="7"/>
        <v>150.53711779633875</v>
      </c>
      <c r="G22" s="43">
        <f t="shared" si="8"/>
        <v>274.39680932066204</v>
      </c>
      <c r="I22" s="44">
        <v>32139200512</v>
      </c>
      <c r="J22" s="44">
        <v>15901200384</v>
      </c>
      <c r="K22" s="44">
        <v>40419098624</v>
      </c>
      <c r="L22" s="44">
        <v>29863000064</v>
      </c>
      <c r="M22" s="44">
        <v>24211099648</v>
      </c>
      <c r="N22" s="44">
        <v>16217560064</v>
      </c>
      <c r="O22" s="44" t="s">
        <v>34</v>
      </c>
      <c r="P22" s="44">
        <v>29.69201610703675</v>
      </c>
      <c r="Q22" s="44">
        <v>13889399808</v>
      </c>
      <c r="R22" s="44">
        <v>9226561536</v>
      </c>
      <c r="S22" s="44">
        <v>28.524697</v>
      </c>
      <c r="T22" s="44">
        <v>10.39541861679078</v>
      </c>
      <c r="V22" s="43">
        <f t="shared" si="9"/>
        <v>470.29598676728517</v>
      </c>
      <c r="W22" s="43">
        <f t="shared" si="2"/>
        <v>404.46980055478195</v>
      </c>
      <c r="X22" s="43">
        <f t="shared" si="2"/>
        <v>371.10950748271404</v>
      </c>
      <c r="Y22" s="43">
        <f t="shared" si="2"/>
        <v>273.94383411790426</v>
      </c>
      <c r="Z22" s="43">
        <f t="shared" si="2"/>
        <v>284.23692435611031</v>
      </c>
      <c r="AA22" s="43">
        <f t="shared" si="2"/>
        <v>220.88001053466374</v>
      </c>
      <c r="AB22" s="43">
        <f t="shared" si="2"/>
        <v>292.9331557203065</v>
      </c>
      <c r="AC22" s="43">
        <f t="shared" si="2"/>
        <v>214.86522474522869</v>
      </c>
      <c r="AD22" s="43">
        <f t="shared" si="2"/>
        <v>291.27888762449356</v>
      </c>
      <c r="AF22" s="30">
        <v>45919698944</v>
      </c>
      <c r="AG22" s="30">
        <v>98524798976</v>
      </c>
      <c r="AH22" s="30">
        <v>17928300544</v>
      </c>
      <c r="AI22" s="30">
        <v>11412500480</v>
      </c>
      <c r="AJ22" s="30">
        <v>92973899776</v>
      </c>
      <c r="AK22" s="30">
        <v>38302801920</v>
      </c>
      <c r="AL22" s="30">
        <v>30235099136</v>
      </c>
      <c r="AM22" s="30">
        <v>20324100096</v>
      </c>
      <c r="AN22" s="30">
        <v>24211099648</v>
      </c>
      <c r="AO22" s="44"/>
      <c r="AP22" s="30">
        <v>9763999744</v>
      </c>
      <c r="AQ22" s="30">
        <v>24359000064</v>
      </c>
      <c r="AR22" s="30">
        <v>4831000064</v>
      </c>
      <c r="AS22" s="30">
        <v>4166000128</v>
      </c>
      <c r="AT22" s="30">
        <v>32710000640</v>
      </c>
      <c r="AU22" s="30">
        <v>17340999680</v>
      </c>
      <c r="AV22" s="30">
        <v>10321501184</v>
      </c>
      <c r="AW22" s="30">
        <v>9458999296</v>
      </c>
      <c r="AX22" s="30">
        <v>8311999488</v>
      </c>
    </row>
    <row r="23" spans="1:50" x14ac:dyDescent="0.25">
      <c r="A23" s="34" t="s">
        <v>11</v>
      </c>
      <c r="B23" s="43">
        <f t="shared" si="3"/>
        <v>209.33385489267653</v>
      </c>
      <c r="C23" s="43">
        <f t="shared" si="4"/>
        <v>126.73864147049127</v>
      </c>
      <c r="D23" s="43">
        <f t="shared" si="5"/>
        <v>127.74329579490472</v>
      </c>
      <c r="E23" s="43" t="e">
        <f t="shared" si="6"/>
        <v>#VALUE!</v>
      </c>
      <c r="F23" s="43">
        <f t="shared" si="7"/>
        <v>143.92288835755895</v>
      </c>
      <c r="G23" s="43">
        <f t="shared" si="8"/>
        <v>269.78788242704792</v>
      </c>
      <c r="I23" s="44">
        <v>34035800064</v>
      </c>
      <c r="J23" s="44">
        <v>16259099648</v>
      </c>
      <c r="K23" s="44">
        <v>42098900992</v>
      </c>
      <c r="L23" s="44">
        <v>33217099776</v>
      </c>
      <c r="M23" s="44">
        <v>24356700160</v>
      </c>
      <c r="N23" s="44">
        <v>19066910720</v>
      </c>
      <c r="O23" s="44" t="s">
        <v>34</v>
      </c>
      <c r="P23" s="44">
        <v>30.209522289520663</v>
      </c>
      <c r="Q23" s="44">
        <v>14989899776</v>
      </c>
      <c r="R23" s="44">
        <v>10415229952</v>
      </c>
      <c r="S23" s="44">
        <v>29.137094000000001</v>
      </c>
      <c r="T23" s="44">
        <v>10.800001</v>
      </c>
      <c r="V23" s="43">
        <f t="shared" si="9"/>
        <v>493.05480203183754</v>
      </c>
      <c r="W23" s="43">
        <f t="shared" si="2"/>
        <v>343.52616510738721</v>
      </c>
      <c r="X23" s="43">
        <f t="shared" si="2"/>
        <v>425.73336596468039</v>
      </c>
      <c r="Y23" s="43">
        <f t="shared" si="2"/>
        <v>222.98017946458023</v>
      </c>
      <c r="Z23" s="43">
        <f t="shared" si="2"/>
        <v>252.38142268791955</v>
      </c>
      <c r="AA23" s="43">
        <f t="shared" si="2"/>
        <v>195.57953407237974</v>
      </c>
      <c r="AB23" s="43">
        <f t="shared" si="2"/>
        <v>284.37893083609401</v>
      </c>
      <c r="AC23" s="43">
        <f t="shared" si="2"/>
        <v>186.89326097846288</v>
      </c>
      <c r="AD23" s="43">
        <f t="shared" si="2"/>
        <v>301.59362223971857</v>
      </c>
      <c r="AF23" s="30">
        <v>48856801280</v>
      </c>
      <c r="AG23" s="30">
        <v>103861698560</v>
      </c>
      <c r="AH23" s="30">
        <v>19736999936</v>
      </c>
      <c r="AI23" s="30">
        <v>12038700032</v>
      </c>
      <c r="AJ23" s="30">
        <v>94829797376</v>
      </c>
      <c r="AK23" s="30">
        <v>36886298624</v>
      </c>
      <c r="AL23" s="30">
        <v>32202500096</v>
      </c>
      <c r="AM23" s="30">
        <v>21608599552</v>
      </c>
      <c r="AN23" s="30">
        <v>24356700160</v>
      </c>
      <c r="AO23" s="44"/>
      <c r="AP23" s="30">
        <v>9909000192</v>
      </c>
      <c r="AQ23" s="30">
        <v>30233999360</v>
      </c>
      <c r="AR23" s="30">
        <v>4636000256</v>
      </c>
      <c r="AS23" s="30">
        <v>5399000064</v>
      </c>
      <c r="AT23" s="30">
        <v>37574000640</v>
      </c>
      <c r="AU23" s="30">
        <v>18859999232</v>
      </c>
      <c r="AV23" s="30">
        <v>11323799552</v>
      </c>
      <c r="AW23" s="30">
        <v>11562000384</v>
      </c>
      <c r="AX23" s="30">
        <v>8075999744</v>
      </c>
    </row>
    <row r="24" spans="1:50" x14ac:dyDescent="0.25">
      <c r="A24" s="34" t="s">
        <v>12</v>
      </c>
      <c r="B24" s="43">
        <f t="shared" si="3"/>
        <v>267.28824973539656</v>
      </c>
      <c r="C24" s="43">
        <f t="shared" si="4"/>
        <v>144.85082432769158</v>
      </c>
      <c r="D24" s="43">
        <f t="shared" si="5"/>
        <v>149.85165180803679</v>
      </c>
      <c r="E24" s="43" t="e">
        <f t="shared" si="6"/>
        <v>#VALUE!</v>
      </c>
      <c r="F24" s="43">
        <f t="shared" si="7"/>
        <v>171.28384531097828</v>
      </c>
      <c r="G24" s="43">
        <f t="shared" si="8"/>
        <v>264.41344464743742</v>
      </c>
      <c r="I24" s="44">
        <v>40951500800</v>
      </c>
      <c r="J24" s="44">
        <v>15321100288</v>
      </c>
      <c r="K24" s="44">
        <v>47133298688</v>
      </c>
      <c r="L24" s="44">
        <v>32539199488</v>
      </c>
      <c r="M24" s="44">
        <v>26637299712</v>
      </c>
      <c r="N24" s="44">
        <v>17775779840</v>
      </c>
      <c r="O24" s="44" t="s">
        <v>34</v>
      </c>
      <c r="P24" s="44">
        <v>27.882332084039255</v>
      </c>
      <c r="Q24" s="44">
        <v>17508599808</v>
      </c>
      <c r="R24" s="44">
        <v>10221979648</v>
      </c>
      <c r="S24" s="44">
        <v>29.349895</v>
      </c>
      <c r="T24" s="44">
        <v>11.100001000000001</v>
      </c>
      <c r="V24" s="43">
        <f t="shared" si="9"/>
        <v>493.23168612322854</v>
      </c>
      <c r="W24" s="43">
        <f t="shared" si="2"/>
        <v>353.20891736661292</v>
      </c>
      <c r="X24" s="43">
        <f t="shared" si="2"/>
        <v>433.98622988297006</v>
      </c>
      <c r="Y24" s="43">
        <f t="shared" si="2"/>
        <v>301.80681451294981</v>
      </c>
      <c r="Z24" s="43">
        <f t="shared" si="2"/>
        <v>276.73211171020296</v>
      </c>
      <c r="AA24" s="43">
        <f t="shared" si="2"/>
        <v>205.55997057571096</v>
      </c>
      <c r="AB24" s="43">
        <f t="shared" si="2"/>
        <v>330.64304172996361</v>
      </c>
      <c r="AC24" s="43">
        <f t="shared" si="2"/>
        <v>198.10068311898036</v>
      </c>
      <c r="AD24" s="43">
        <f t="shared" si="2"/>
        <v>331.80491856725723</v>
      </c>
      <c r="AF24" s="30">
        <v>50945900544</v>
      </c>
      <c r="AG24" s="30">
        <v>103610302464</v>
      </c>
      <c r="AH24" s="30">
        <v>20383899648</v>
      </c>
      <c r="AI24" s="30">
        <v>14248299520</v>
      </c>
      <c r="AJ24" s="30">
        <v>96867303424</v>
      </c>
      <c r="AK24" s="30">
        <v>35333701632</v>
      </c>
      <c r="AL24" s="30">
        <v>36137299968</v>
      </c>
      <c r="AM24" s="30">
        <v>26012600320</v>
      </c>
      <c r="AN24" s="30">
        <v>26637299712</v>
      </c>
      <c r="AO24" s="44"/>
      <c r="AP24" s="30">
        <v>10328999936</v>
      </c>
      <c r="AQ24" s="30">
        <v>29333999616</v>
      </c>
      <c r="AR24" s="30">
        <v>4696900096</v>
      </c>
      <c r="AS24" s="30">
        <v>4720999936</v>
      </c>
      <c r="AT24" s="30">
        <v>35003998208</v>
      </c>
      <c r="AU24" s="30">
        <v>17188999168</v>
      </c>
      <c r="AV24" s="30">
        <v>10929399808</v>
      </c>
      <c r="AW24" s="30">
        <v>13130999808</v>
      </c>
      <c r="AX24" s="30">
        <v>8028000256</v>
      </c>
    </row>
    <row r="25" spans="1:50" x14ac:dyDescent="0.25">
      <c r="A25" s="34" t="s">
        <v>13</v>
      </c>
      <c r="B25" s="43">
        <f t="shared" si="3"/>
        <v>296.40309276881067</v>
      </c>
      <c r="C25" s="43">
        <f t="shared" si="4"/>
        <v>112.99649778035588</v>
      </c>
      <c r="D25" s="43">
        <f t="shared" si="5"/>
        <v>174.26404360023332</v>
      </c>
      <c r="E25" s="43" t="e">
        <f t="shared" si="6"/>
        <v>#VALUE!</v>
      </c>
      <c r="F25" s="43">
        <f t="shared" si="7"/>
        <v>152.37368720409859</v>
      </c>
      <c r="G25" s="43">
        <f t="shared" si="8"/>
        <v>255.21495373208714</v>
      </c>
      <c r="I25" s="44">
        <v>48124301312</v>
      </c>
      <c r="J25" s="44">
        <v>16236099584</v>
      </c>
      <c r="K25" s="44">
        <v>46724501504</v>
      </c>
      <c r="L25" s="44">
        <v>41350397952</v>
      </c>
      <c r="M25" s="44">
        <v>28204199936</v>
      </c>
      <c r="N25" s="44">
        <v>16184750080</v>
      </c>
      <c r="O25" s="44" t="s">
        <v>34</v>
      </c>
      <c r="P25" s="44">
        <v>27.516746542528104</v>
      </c>
      <c r="Q25" s="44">
        <v>18492299264</v>
      </c>
      <c r="R25" s="44">
        <v>12136150016</v>
      </c>
      <c r="S25" s="44">
        <v>30.625796999999999</v>
      </c>
      <c r="T25" s="44">
        <v>12.000001000000001</v>
      </c>
      <c r="V25" s="43">
        <f t="shared" si="9"/>
        <v>593.25642542341495</v>
      </c>
      <c r="W25" s="43">
        <f t="shared" ref="W25:W41" si="10">100*(AG25/AQ25)</f>
        <v>433.61485563468739</v>
      </c>
      <c r="X25" s="43">
        <f t="shared" ref="X25:X41" si="11">100*(AH25/AR25)</f>
        <v>387.1768241336398</v>
      </c>
      <c r="Y25" s="43">
        <f t="shared" ref="Y25:Y41" si="12">100*(AI25/AS25)</f>
        <v>219.2450327341684</v>
      </c>
      <c r="Z25" s="43">
        <f t="shared" ref="Z25:Z41" si="13">100*(AJ25/AT25)</f>
        <v>340.53869580692628</v>
      </c>
      <c r="AA25" s="43">
        <f t="shared" ref="AA25:AA41" si="14">100*(AK25/AU25)</f>
        <v>305.16660906496145</v>
      </c>
      <c r="AB25" s="43">
        <f t="shared" ref="AB25:AB41" si="15">100*(AL25/AV25)</f>
        <v>398.92805051551193</v>
      </c>
      <c r="AC25" s="43">
        <f t="shared" ref="AC25:AC41" si="16">100*(AM25/AW25)</f>
        <v>262.31541288447306</v>
      </c>
      <c r="AD25" s="43">
        <f t="shared" ref="AD25:AD41" si="17">100*(AN25/AX25)</f>
        <v>320.64801176831617</v>
      </c>
      <c r="AF25" s="30">
        <v>52449800192</v>
      </c>
      <c r="AG25" s="30">
        <v>109049798656</v>
      </c>
      <c r="AH25" s="30">
        <v>21144500224</v>
      </c>
      <c r="AI25" s="30">
        <v>15362499584</v>
      </c>
      <c r="AJ25" s="30">
        <v>100891402240</v>
      </c>
      <c r="AK25" s="30">
        <v>34340399104</v>
      </c>
      <c r="AL25" s="30">
        <v>39896399872</v>
      </c>
      <c r="AM25" s="30">
        <v>32933699584</v>
      </c>
      <c r="AN25" s="30">
        <v>28204199936</v>
      </c>
      <c r="AO25" s="44"/>
      <c r="AP25" s="30">
        <v>8840999936</v>
      </c>
      <c r="AQ25" s="30">
        <v>25148999680</v>
      </c>
      <c r="AR25" s="30">
        <v>5461199872</v>
      </c>
      <c r="AS25" s="30">
        <v>7007000064</v>
      </c>
      <c r="AT25" s="30">
        <v>29627000832</v>
      </c>
      <c r="AU25" s="30">
        <v>11253000192</v>
      </c>
      <c r="AV25" s="30">
        <v>10000901120</v>
      </c>
      <c r="AW25" s="30">
        <v>12554999808</v>
      </c>
      <c r="AX25" s="30">
        <v>8796000256</v>
      </c>
    </row>
    <row r="26" spans="1:50" x14ac:dyDescent="0.25">
      <c r="A26" s="34" t="s">
        <v>14</v>
      </c>
      <c r="B26" s="43">
        <f t="shared" si="3"/>
        <v>290.73644685010265</v>
      </c>
      <c r="C26" s="43">
        <f t="shared" si="4"/>
        <v>71.415474709712058</v>
      </c>
      <c r="D26" s="43">
        <f t="shared" si="5"/>
        <v>141.94614358742916</v>
      </c>
      <c r="E26" s="43" t="e">
        <f t="shared" si="6"/>
        <v>#VALUE!</v>
      </c>
      <c r="F26" s="43">
        <f t="shared" si="7"/>
        <v>128.97471244057493</v>
      </c>
      <c r="G26" s="43">
        <f t="shared" si="8"/>
        <v>224.04714619386294</v>
      </c>
      <c r="I26" s="44">
        <v>55570198528</v>
      </c>
      <c r="J26" s="44">
        <v>19113598976</v>
      </c>
      <c r="K26" s="44">
        <v>39807700992</v>
      </c>
      <c r="L26" s="44">
        <v>55741001728</v>
      </c>
      <c r="M26" s="44">
        <v>29784799232</v>
      </c>
      <c r="N26" s="44">
        <v>20983169024</v>
      </c>
      <c r="O26" s="44" t="s">
        <v>34</v>
      </c>
      <c r="P26" s="44">
        <v>34.89064615479473</v>
      </c>
      <c r="Q26" s="44">
        <v>20330000384</v>
      </c>
      <c r="R26" s="44">
        <v>15762780160</v>
      </c>
      <c r="S26" s="44">
        <v>31.814696999999999</v>
      </c>
      <c r="T26" s="44">
        <v>14.200000999999999</v>
      </c>
      <c r="V26" s="43">
        <f t="shared" si="9"/>
        <v>695.43301001481973</v>
      </c>
      <c r="W26" s="43">
        <f t="shared" si="10"/>
        <v>416.92788307366976</v>
      </c>
      <c r="X26" s="43">
        <f t="shared" si="11"/>
        <v>329.39499569612036</v>
      </c>
      <c r="Y26" s="43">
        <f t="shared" si="12"/>
        <v>222.68672277882922</v>
      </c>
      <c r="Z26" s="43">
        <f t="shared" si="13"/>
        <v>296.58230200938249</v>
      </c>
      <c r="AA26" s="43">
        <f t="shared" si="14"/>
        <v>268.33733736956083</v>
      </c>
      <c r="AB26" s="43">
        <f t="shared" si="15"/>
        <v>475.08526721579</v>
      </c>
      <c r="AC26" s="43">
        <f t="shared" si="16"/>
        <v>247.57285442810644</v>
      </c>
      <c r="AD26" s="43">
        <f t="shared" si="17"/>
        <v>317.36600357074309</v>
      </c>
      <c r="AF26" s="30">
        <v>58458099712</v>
      </c>
      <c r="AG26" s="30">
        <v>119875100672</v>
      </c>
      <c r="AH26" s="30">
        <v>21489399808</v>
      </c>
      <c r="AI26" s="30">
        <v>17024400384</v>
      </c>
      <c r="AJ26" s="30">
        <v>109471498240</v>
      </c>
      <c r="AK26" s="30">
        <v>34569900032</v>
      </c>
      <c r="AL26" s="30">
        <v>44147298304</v>
      </c>
      <c r="AM26" s="30">
        <v>40943599616</v>
      </c>
      <c r="AN26" s="30">
        <v>29784799232</v>
      </c>
      <c r="AO26" s="44"/>
      <c r="AP26" s="30">
        <v>8406000128</v>
      </c>
      <c r="AQ26" s="30">
        <v>28751998976</v>
      </c>
      <c r="AR26" s="30">
        <v>6523899904</v>
      </c>
      <c r="AS26" s="30">
        <v>7645000192</v>
      </c>
      <c r="AT26" s="30">
        <v>36911001600</v>
      </c>
      <c r="AU26" s="30">
        <v>12883000320</v>
      </c>
      <c r="AV26" s="30">
        <v>9292499968</v>
      </c>
      <c r="AW26" s="30">
        <v>16538000384</v>
      </c>
      <c r="AX26" s="30">
        <v>9384999936</v>
      </c>
    </row>
    <row r="27" spans="1:50" x14ac:dyDescent="0.25">
      <c r="A27" s="34" t="s">
        <v>15</v>
      </c>
      <c r="B27" s="43">
        <f t="shared" si="3"/>
        <v>287.5989749140673</v>
      </c>
      <c r="C27" s="43">
        <f t="shared" si="4"/>
        <v>50.628560704971825</v>
      </c>
      <c r="D27" s="43">
        <f t="shared" si="5"/>
        <v>118.33626694863327</v>
      </c>
      <c r="E27" s="43" t="e">
        <f t="shared" si="6"/>
        <v>#VALUE!</v>
      </c>
      <c r="F27" s="43">
        <f t="shared" si="7"/>
        <v>99.928648243855022</v>
      </c>
      <c r="G27" s="43">
        <f t="shared" si="8"/>
        <v>199.6075569868635</v>
      </c>
      <c r="I27" s="44">
        <v>60476600320</v>
      </c>
      <c r="J27" s="44">
        <v>21028100096</v>
      </c>
      <c r="K27" s="44">
        <v>35714801664</v>
      </c>
      <c r="L27" s="44">
        <v>70542794752</v>
      </c>
      <c r="M27" s="44">
        <v>28932200448</v>
      </c>
      <c r="N27" s="44">
        <v>24449140736</v>
      </c>
      <c r="O27" s="44" t="s">
        <v>34</v>
      </c>
      <c r="P27" s="44">
        <v>48.265960535427581</v>
      </c>
      <c r="Q27" s="44">
        <v>21709699072</v>
      </c>
      <c r="R27" s="44">
        <v>21725200384</v>
      </c>
      <c r="S27" s="44">
        <v>31.537996</v>
      </c>
      <c r="T27" s="44">
        <v>15.800000999999998</v>
      </c>
      <c r="V27" s="43">
        <f t="shared" si="9"/>
        <v>517.90581183098595</v>
      </c>
      <c r="W27" s="43">
        <f t="shared" si="10"/>
        <v>318.82035379113466</v>
      </c>
      <c r="X27" s="43">
        <f t="shared" si="11"/>
        <v>235.12080050135231</v>
      </c>
      <c r="Y27" s="43">
        <f t="shared" si="12"/>
        <v>228.22424721030043</v>
      </c>
      <c r="Z27" s="43">
        <f t="shared" si="13"/>
        <v>237.80189249300636</v>
      </c>
      <c r="AA27" s="43">
        <f t="shared" si="14"/>
        <v>273.41754930412736</v>
      </c>
      <c r="AB27" s="43">
        <f t="shared" si="15"/>
        <v>410.8337516243152</v>
      </c>
      <c r="AC27" s="43">
        <f t="shared" si="16"/>
        <v>207.75885933111536</v>
      </c>
      <c r="AD27" s="43">
        <f t="shared" si="17"/>
        <v>261.7351195312018</v>
      </c>
      <c r="AF27" s="30">
        <v>58834100224</v>
      </c>
      <c r="AG27" s="30">
        <v>117459795968</v>
      </c>
      <c r="AH27" s="30">
        <v>19581800448</v>
      </c>
      <c r="AI27" s="30">
        <v>17016399872</v>
      </c>
      <c r="AJ27" s="30">
        <v>99215704064</v>
      </c>
      <c r="AK27" s="30">
        <v>34737700864</v>
      </c>
      <c r="AL27" s="30">
        <v>46146899968</v>
      </c>
      <c r="AM27" s="30">
        <v>40992899072</v>
      </c>
      <c r="AN27" s="30">
        <v>28932200448</v>
      </c>
      <c r="AO27" s="44"/>
      <c r="AP27" s="30">
        <v>11360000000</v>
      </c>
      <c r="AQ27" s="30">
        <v>36842000384</v>
      </c>
      <c r="AR27" s="30">
        <v>8328399872</v>
      </c>
      <c r="AS27" s="30">
        <v>7456000000</v>
      </c>
      <c r="AT27" s="30">
        <v>41721999360</v>
      </c>
      <c r="AU27" s="30">
        <v>12705000448</v>
      </c>
      <c r="AV27" s="30">
        <v>11232499712</v>
      </c>
      <c r="AW27" s="30">
        <v>19730999296</v>
      </c>
      <c r="AX27" s="30">
        <v>11054000128</v>
      </c>
    </row>
    <row r="28" spans="1:50" x14ac:dyDescent="0.25">
      <c r="A28" s="34" t="s">
        <v>16</v>
      </c>
      <c r="B28" s="43">
        <f t="shared" si="3"/>
        <v>318.4238184540784</v>
      </c>
      <c r="C28" s="43">
        <f t="shared" si="4"/>
        <v>44.506063907246116</v>
      </c>
      <c r="D28" s="43">
        <f t="shared" si="5"/>
        <v>99.427263429116579</v>
      </c>
      <c r="E28" s="43" t="e">
        <f t="shared" si="6"/>
        <v>#VALUE!</v>
      </c>
      <c r="F28" s="43">
        <f t="shared" si="7"/>
        <v>87.385695313982168</v>
      </c>
      <c r="G28" s="43">
        <f t="shared" si="8"/>
        <v>191.80413821532105</v>
      </c>
      <c r="I28" s="44">
        <v>75406901248</v>
      </c>
      <c r="J28" s="44">
        <v>23681300480</v>
      </c>
      <c r="K28" s="44">
        <v>32798300160</v>
      </c>
      <c r="L28" s="44">
        <v>73694003200</v>
      </c>
      <c r="M28" s="44">
        <v>28652800000</v>
      </c>
      <c r="N28" s="44">
        <v>28817850368</v>
      </c>
      <c r="O28" s="44" t="s">
        <v>34</v>
      </c>
      <c r="P28" s="44">
        <v>55.35825818141695</v>
      </c>
      <c r="Q28" s="44">
        <v>23488899072</v>
      </c>
      <c r="R28" s="44">
        <v>26879569920</v>
      </c>
      <c r="S28" s="44">
        <v>32.031292999999998</v>
      </c>
      <c r="T28" s="44">
        <v>16.700001</v>
      </c>
      <c r="V28" s="43">
        <f t="shared" si="9"/>
        <v>541.9082998760349</v>
      </c>
      <c r="W28" s="43">
        <f t="shared" si="10"/>
        <v>294.65827062994805</v>
      </c>
      <c r="X28" s="43">
        <f t="shared" si="11"/>
        <v>182.96047066245453</v>
      </c>
      <c r="Y28" s="43">
        <f t="shared" si="12"/>
        <v>209.29475488094411</v>
      </c>
      <c r="Z28" s="43">
        <f t="shared" si="13"/>
        <v>196.5165815005966</v>
      </c>
      <c r="AA28" s="43">
        <f t="shared" si="14"/>
        <v>207.94412235175642</v>
      </c>
      <c r="AB28" s="43">
        <f t="shared" si="15"/>
        <v>365.98489693551454</v>
      </c>
      <c r="AC28" s="43">
        <f t="shared" si="16"/>
        <v>189.69386332538102</v>
      </c>
      <c r="AD28" s="43">
        <f t="shared" si="17"/>
        <v>224.42861287256352</v>
      </c>
      <c r="AF28" s="30">
        <v>65256599552</v>
      </c>
      <c r="AG28" s="30">
        <v>114636800000</v>
      </c>
      <c r="AH28" s="30">
        <v>18032400384</v>
      </c>
      <c r="AI28" s="30">
        <v>16885900288</v>
      </c>
      <c r="AJ28" s="30">
        <v>93840596992</v>
      </c>
      <c r="AK28" s="30">
        <v>32376899584</v>
      </c>
      <c r="AL28" s="30">
        <v>45683699712</v>
      </c>
      <c r="AM28" s="30">
        <v>41577099264</v>
      </c>
      <c r="AN28" s="30">
        <v>28652800000</v>
      </c>
      <c r="AO28" s="44"/>
      <c r="AP28" s="30">
        <v>12042000384</v>
      </c>
      <c r="AQ28" s="30">
        <v>38904999936</v>
      </c>
      <c r="AR28" s="30">
        <v>9855899648</v>
      </c>
      <c r="AS28" s="30">
        <v>8067999744</v>
      </c>
      <c r="AT28" s="30">
        <v>47751999488</v>
      </c>
      <c r="AU28" s="30">
        <v>15569999872</v>
      </c>
      <c r="AV28" s="30">
        <v>12482400256</v>
      </c>
      <c r="AW28" s="30">
        <v>21917999104</v>
      </c>
      <c r="AX28" s="30">
        <v>12766999552</v>
      </c>
    </row>
    <row r="29" spans="1:50" x14ac:dyDescent="0.25">
      <c r="A29" s="34" t="s">
        <v>17</v>
      </c>
      <c r="B29" s="43">
        <f t="shared" si="3"/>
        <v>330.93028896746949</v>
      </c>
      <c r="C29" s="43">
        <f t="shared" si="4"/>
        <v>45.603914843845232</v>
      </c>
      <c r="D29" s="43">
        <f t="shared" si="5"/>
        <v>88.602352287757384</v>
      </c>
      <c r="E29" s="43" t="e">
        <f t="shared" si="6"/>
        <v>#VALUE!</v>
      </c>
      <c r="F29" s="43">
        <f t="shared" si="7"/>
        <v>89.791032232241548</v>
      </c>
      <c r="G29" s="43">
        <f t="shared" si="8"/>
        <v>182.55726040231022</v>
      </c>
      <c r="I29" s="44">
        <v>83628400640</v>
      </c>
      <c r="J29" s="44">
        <v>25270700032</v>
      </c>
      <c r="K29" s="44">
        <v>34968399872</v>
      </c>
      <c r="L29" s="44">
        <v>76678504448</v>
      </c>
      <c r="M29" s="44">
        <v>30580199424</v>
      </c>
      <c r="N29" s="44">
        <v>34513981440</v>
      </c>
      <c r="O29" s="44" t="s">
        <v>34</v>
      </c>
      <c r="P29" s="44">
        <v>67.48955125916882</v>
      </c>
      <c r="Q29" s="44">
        <v>28094500864</v>
      </c>
      <c r="R29" s="44">
        <v>31288760320</v>
      </c>
      <c r="S29" s="44">
        <v>33.773094999999998</v>
      </c>
      <c r="T29" s="44">
        <v>18.500001000000001</v>
      </c>
      <c r="V29" s="43">
        <f t="shared" si="9"/>
        <v>373.67718680012729</v>
      </c>
      <c r="W29" s="43">
        <f t="shared" si="10"/>
        <v>325.51203337616721</v>
      </c>
      <c r="X29" s="43">
        <f t="shared" si="11"/>
        <v>179.5914158590717</v>
      </c>
      <c r="Y29" s="43">
        <f t="shared" si="12"/>
        <v>181.0185021745738</v>
      </c>
      <c r="Z29" s="43">
        <f t="shared" si="13"/>
        <v>191.39089345873182</v>
      </c>
      <c r="AA29" s="43">
        <f t="shared" si="14"/>
        <v>154.53968710751397</v>
      </c>
      <c r="AB29" s="43">
        <f t="shared" si="15"/>
        <v>241.51994524004746</v>
      </c>
      <c r="AC29" s="43">
        <f t="shared" si="16"/>
        <v>196.08886849239983</v>
      </c>
      <c r="AD29" s="43">
        <f t="shared" si="17"/>
        <v>230.09931181654358</v>
      </c>
      <c r="AF29" s="30">
        <v>62232199168</v>
      </c>
      <c r="AG29" s="30">
        <v>119964196864</v>
      </c>
      <c r="AH29" s="30">
        <v>19225800704</v>
      </c>
      <c r="AI29" s="30">
        <v>17222100992</v>
      </c>
      <c r="AJ29" s="30">
        <v>104442003456</v>
      </c>
      <c r="AK29" s="30">
        <v>33170399232</v>
      </c>
      <c r="AL29" s="30">
        <v>33016500224</v>
      </c>
      <c r="AM29" s="30">
        <v>49424199680</v>
      </c>
      <c r="AN29" s="30">
        <v>30580199424</v>
      </c>
      <c r="AO29" s="44"/>
      <c r="AP29" s="30">
        <v>16654000128</v>
      </c>
      <c r="AQ29" s="30">
        <v>36853997568</v>
      </c>
      <c r="AR29" s="30">
        <v>10705300480</v>
      </c>
      <c r="AS29" s="30">
        <v>9514000384</v>
      </c>
      <c r="AT29" s="30">
        <v>54569996288</v>
      </c>
      <c r="AU29" s="30">
        <v>21464000512</v>
      </c>
      <c r="AV29" s="30">
        <v>13670299648</v>
      </c>
      <c r="AW29" s="30">
        <v>25205000192</v>
      </c>
      <c r="AX29" s="30">
        <v>13290000384</v>
      </c>
    </row>
    <row r="30" spans="1:50" x14ac:dyDescent="0.25">
      <c r="A30" s="34" t="s">
        <v>18</v>
      </c>
      <c r="B30" s="43">
        <f t="shared" si="3"/>
        <v>317.23090128898991</v>
      </c>
      <c r="C30" s="43">
        <f t="shared" si="4"/>
        <v>47.286038853227105</v>
      </c>
      <c r="D30" s="43">
        <f t="shared" si="5"/>
        <v>82.128949700345046</v>
      </c>
      <c r="E30" s="43">
        <f t="shared" si="6"/>
        <v>1.1212537164147476</v>
      </c>
      <c r="F30" s="43">
        <f t="shared" si="7"/>
        <v>99.853281912756913</v>
      </c>
      <c r="G30" s="43">
        <f t="shared" si="8"/>
        <v>208.83008982951264</v>
      </c>
      <c r="I30" s="44">
        <v>85421400064</v>
      </c>
      <c r="J30" s="44">
        <v>26927200256</v>
      </c>
      <c r="K30" s="44">
        <v>39732899840</v>
      </c>
      <c r="L30" s="44">
        <v>84026703872</v>
      </c>
      <c r="M30" s="44">
        <v>32450600960</v>
      </c>
      <c r="N30" s="44">
        <v>39511769088</v>
      </c>
      <c r="O30" s="44">
        <v>842.69</v>
      </c>
      <c r="P30" s="44">
        <v>75.156049666843828</v>
      </c>
      <c r="Q30" s="44">
        <v>37703000064</v>
      </c>
      <c r="R30" s="44">
        <v>37758398464</v>
      </c>
      <c r="S30" s="44">
        <v>34.665796999999998</v>
      </c>
      <c r="T30" s="44">
        <v>16.600000999999999</v>
      </c>
      <c r="V30" s="43">
        <f t="shared" si="9"/>
        <v>405.44136800105315</v>
      </c>
      <c r="W30" s="43">
        <f t="shared" si="10"/>
        <v>327.97744807846328</v>
      </c>
      <c r="X30" s="43">
        <f t="shared" si="11"/>
        <v>154.12473868845967</v>
      </c>
      <c r="Y30" s="43">
        <f t="shared" si="12"/>
        <v>166.08859769231194</v>
      </c>
      <c r="Z30" s="43">
        <f t="shared" si="13"/>
        <v>198.40242239164866</v>
      </c>
      <c r="AA30" s="43">
        <f t="shared" si="14"/>
        <v>183.88446083884341</v>
      </c>
      <c r="AB30" s="43">
        <f t="shared" si="15"/>
        <v>233.55163216211267</v>
      </c>
      <c r="AC30" s="43">
        <f t="shared" si="16"/>
        <v>197.23762565071422</v>
      </c>
      <c r="AD30" s="43">
        <f t="shared" si="17"/>
        <v>219.37940835061229</v>
      </c>
      <c r="AF30" s="30">
        <v>65405800448</v>
      </c>
      <c r="AG30" s="30">
        <v>121020399616</v>
      </c>
      <c r="AH30" s="30">
        <v>17946900480</v>
      </c>
      <c r="AI30" s="30">
        <v>17200799744</v>
      </c>
      <c r="AJ30" s="30">
        <v>114067496960</v>
      </c>
      <c r="AK30" s="30">
        <v>34121601024</v>
      </c>
      <c r="AL30" s="30">
        <v>32630900736</v>
      </c>
      <c r="AM30" s="30">
        <v>50873499648</v>
      </c>
      <c r="AN30" s="30">
        <v>32450600960</v>
      </c>
      <c r="AO30" s="44"/>
      <c r="AP30" s="30">
        <v>16131999744</v>
      </c>
      <c r="AQ30" s="30">
        <v>36899000320</v>
      </c>
      <c r="AR30" s="30">
        <v>11644399616</v>
      </c>
      <c r="AS30" s="30">
        <v>10356400128</v>
      </c>
      <c r="AT30" s="30">
        <v>57492996096</v>
      </c>
      <c r="AU30" s="30">
        <v>18556000256</v>
      </c>
      <c r="AV30" s="30">
        <v>13971600384</v>
      </c>
      <c r="AW30" s="30">
        <v>25792999424</v>
      </c>
      <c r="AX30" s="30">
        <v>14791999488</v>
      </c>
    </row>
    <row r="31" spans="1:50" x14ac:dyDescent="0.25">
      <c r="A31" s="34" t="s">
        <v>19</v>
      </c>
      <c r="B31" s="43">
        <f t="shared" si="3"/>
        <v>328.80053772625644</v>
      </c>
      <c r="C31" s="43">
        <f t="shared" si="4"/>
        <v>49.139971984543635</v>
      </c>
      <c r="D31" s="43">
        <f t="shared" si="5"/>
        <v>71.09933209773547</v>
      </c>
      <c r="E31" s="43">
        <f t="shared" si="6"/>
        <v>1.5131691075686555</v>
      </c>
      <c r="F31" s="43">
        <f t="shared" si="7"/>
        <v>97.354451656877131</v>
      </c>
      <c r="G31" s="43">
        <f t="shared" si="8"/>
        <v>200.44251279781992</v>
      </c>
      <c r="I31" s="44">
        <v>90264297472</v>
      </c>
      <c r="J31" s="44">
        <v>27452600320</v>
      </c>
      <c r="K31" s="44">
        <v>44155998208</v>
      </c>
      <c r="L31" s="44">
        <v>89857597440</v>
      </c>
      <c r="M31" s="44">
        <v>33005000704</v>
      </c>
      <c r="N31" s="44">
        <v>46420971520</v>
      </c>
      <c r="O31" s="44">
        <v>1252.3800000000001</v>
      </c>
      <c r="P31" s="44">
        <v>82.765369299159914</v>
      </c>
      <c r="Q31" s="44">
        <v>41783898112</v>
      </c>
      <c r="R31" s="44">
        <v>42919350272</v>
      </c>
      <c r="S31" s="44">
        <v>39.086292</v>
      </c>
      <c r="T31" s="44">
        <v>19.500000999999997</v>
      </c>
      <c r="V31" s="43">
        <f t="shared" si="9"/>
        <v>385.23812371300158</v>
      </c>
      <c r="W31" s="43">
        <f t="shared" si="10"/>
        <v>302.12113125849839</v>
      </c>
      <c r="X31" s="43">
        <f t="shared" si="11"/>
        <v>148.06041511820106</v>
      </c>
      <c r="Y31" s="43">
        <f t="shared" si="12"/>
        <v>167.33431122562831</v>
      </c>
      <c r="Z31" s="43">
        <f t="shared" si="13"/>
        <v>183.13174687081437</v>
      </c>
      <c r="AA31" s="43">
        <f t="shared" si="14"/>
        <v>221.06301137572402</v>
      </c>
      <c r="AB31" s="43">
        <f t="shared" si="15"/>
        <v>206.18571216957747</v>
      </c>
      <c r="AC31" s="43">
        <f t="shared" si="16"/>
        <v>199.71007759517724</v>
      </c>
      <c r="AD31" s="43">
        <f t="shared" si="17"/>
        <v>187.14559622562325</v>
      </c>
      <c r="AF31" s="30">
        <v>68345098240</v>
      </c>
      <c r="AG31" s="30">
        <v>129060102144</v>
      </c>
      <c r="AH31" s="30">
        <v>19133700096</v>
      </c>
      <c r="AI31" s="30">
        <v>17277100032</v>
      </c>
      <c r="AJ31" s="30">
        <v>112314703872</v>
      </c>
      <c r="AK31" s="30">
        <v>37848199168</v>
      </c>
      <c r="AL31" s="30">
        <v>31129300992</v>
      </c>
      <c r="AM31" s="30">
        <v>56553897984</v>
      </c>
      <c r="AN31" s="30">
        <v>33005000704</v>
      </c>
      <c r="AO31" s="44"/>
      <c r="AP31" s="30">
        <v>17741000704</v>
      </c>
      <c r="AQ31" s="30">
        <v>42717999104</v>
      </c>
      <c r="AR31" s="30">
        <v>12922900480</v>
      </c>
      <c r="AS31" s="30">
        <v>10324899840</v>
      </c>
      <c r="AT31" s="30">
        <v>61330001920</v>
      </c>
      <c r="AU31" s="30">
        <v>17121000448</v>
      </c>
      <c r="AV31" s="30">
        <v>15097700352</v>
      </c>
      <c r="AW31" s="30">
        <v>28317999104</v>
      </c>
      <c r="AX31" s="30">
        <v>17636001792</v>
      </c>
    </row>
    <row r="32" spans="1:50" x14ac:dyDescent="0.25">
      <c r="A32" s="34" t="s">
        <v>20</v>
      </c>
      <c r="B32" s="43">
        <f t="shared" si="3"/>
        <v>285.01976456752078</v>
      </c>
      <c r="C32" s="43">
        <f t="shared" si="4"/>
        <v>48.234156475885506</v>
      </c>
      <c r="D32" s="43">
        <f t="shared" si="5"/>
        <v>65.74900684733889</v>
      </c>
      <c r="E32" s="43">
        <f t="shared" si="6"/>
        <v>3.2101635397739581</v>
      </c>
      <c r="F32" s="43">
        <f t="shared" si="7"/>
        <v>106.13328069782789</v>
      </c>
      <c r="G32" s="43">
        <f t="shared" si="8"/>
        <v>197.73636058649174</v>
      </c>
      <c r="I32" s="44">
        <v>94342397952</v>
      </c>
      <c r="J32" s="44">
        <v>33100300288</v>
      </c>
      <c r="K32" s="44">
        <v>47201800192</v>
      </c>
      <c r="L32" s="44">
        <v>97859698688</v>
      </c>
      <c r="M32" s="44">
        <v>35936100352</v>
      </c>
      <c r="N32" s="44">
        <v>54656491520</v>
      </c>
      <c r="O32" s="44">
        <v>3096.37</v>
      </c>
      <c r="P32" s="44">
        <v>96.455210509867953</v>
      </c>
      <c r="Q32" s="44">
        <v>52637999104</v>
      </c>
      <c r="R32" s="44">
        <v>49596129280</v>
      </c>
      <c r="S32" s="44">
        <v>40.969394000000001</v>
      </c>
      <c r="T32" s="44">
        <v>20.719200999999998</v>
      </c>
      <c r="V32" s="43">
        <f t="shared" si="9"/>
        <v>340.89121706317786</v>
      </c>
      <c r="W32" s="43">
        <f t="shared" si="10"/>
        <v>313.09217842492035</v>
      </c>
      <c r="X32" s="43">
        <f t="shared" si="11"/>
        <v>163.71533762125549</v>
      </c>
      <c r="Y32" s="43">
        <f t="shared" si="12"/>
        <v>172.75952027541771</v>
      </c>
      <c r="Z32" s="43">
        <f t="shared" si="13"/>
        <v>195.35845009526534</v>
      </c>
      <c r="AA32" s="43">
        <f t="shared" si="14"/>
        <v>211.87042463925064</v>
      </c>
      <c r="AB32" s="43">
        <f t="shared" si="15"/>
        <v>192.33972954245516</v>
      </c>
      <c r="AC32" s="43">
        <f t="shared" si="16"/>
        <v>226.30140747052181</v>
      </c>
      <c r="AD32" s="43">
        <f t="shared" si="17"/>
        <v>187.33304151942519</v>
      </c>
      <c r="AF32" s="30">
        <v>64718200832</v>
      </c>
      <c r="AG32" s="30">
        <v>144103800832</v>
      </c>
      <c r="AH32" s="30">
        <v>19993899008</v>
      </c>
      <c r="AI32" s="30">
        <v>18941700096</v>
      </c>
      <c r="AJ32" s="30">
        <v>131726303232</v>
      </c>
      <c r="AK32" s="30">
        <v>37539201024</v>
      </c>
      <c r="AL32" s="30">
        <v>30567399424</v>
      </c>
      <c r="AM32" s="30">
        <v>68607799296</v>
      </c>
      <c r="AN32" s="30">
        <v>35936100352</v>
      </c>
      <c r="AO32" s="44"/>
      <c r="AP32" s="30">
        <v>18985000960</v>
      </c>
      <c r="AQ32" s="30">
        <v>46025998336</v>
      </c>
      <c r="AR32" s="30">
        <v>12212599808</v>
      </c>
      <c r="AS32" s="30">
        <v>10964200448</v>
      </c>
      <c r="AT32" s="30">
        <v>67428003840</v>
      </c>
      <c r="AU32" s="30">
        <v>17717999616</v>
      </c>
      <c r="AV32" s="30">
        <v>15892400128</v>
      </c>
      <c r="AW32" s="30">
        <v>30317000704</v>
      </c>
      <c r="AX32" s="30">
        <v>19183001600</v>
      </c>
    </row>
    <row r="33" spans="1:50" x14ac:dyDescent="0.25">
      <c r="A33" s="34" t="s">
        <v>21</v>
      </c>
      <c r="B33" s="43">
        <f t="shared" si="3"/>
        <v>248.88455405538485</v>
      </c>
      <c r="C33" s="43">
        <f t="shared" si="4"/>
        <v>63.051251294333575</v>
      </c>
      <c r="D33" s="43">
        <f t="shared" si="5"/>
        <v>57.513614094042978</v>
      </c>
      <c r="E33" s="43">
        <f t="shared" si="6"/>
        <v>3.6614520733117843</v>
      </c>
      <c r="F33" s="43">
        <f t="shared" si="7"/>
        <v>111.67997739500622</v>
      </c>
      <c r="G33" s="43">
        <f t="shared" si="8"/>
        <v>188.44128914406085</v>
      </c>
      <c r="I33" s="44">
        <v>102482698240</v>
      </c>
      <c r="J33" s="44">
        <v>41176801280</v>
      </c>
      <c r="K33" s="44">
        <v>72414298112</v>
      </c>
      <c r="L33" s="44">
        <v>114849898496</v>
      </c>
      <c r="M33" s="44">
        <v>39411601408</v>
      </c>
      <c r="N33" s="44">
        <v>68525690880</v>
      </c>
      <c r="O33" s="44">
        <v>4429</v>
      </c>
      <c r="P33" s="44">
        <v>120.96293796340665</v>
      </c>
      <c r="Q33" s="44">
        <v>65533198336</v>
      </c>
      <c r="R33" s="44">
        <v>58679451648</v>
      </c>
      <c r="S33" s="44">
        <v>44.857697000000002</v>
      </c>
      <c r="T33" s="44">
        <v>23.804601000000002</v>
      </c>
      <c r="V33" s="43">
        <f t="shared" si="9"/>
        <v>328.36297830371223</v>
      </c>
      <c r="W33" s="43">
        <f t="shared" si="10"/>
        <v>287.35359460550501</v>
      </c>
      <c r="X33" s="43">
        <f t="shared" si="11"/>
        <v>147.69872374772916</v>
      </c>
      <c r="Y33" s="43">
        <f t="shared" si="12"/>
        <v>178.34462079546162</v>
      </c>
      <c r="Z33" s="43">
        <f t="shared" si="13"/>
        <v>179.67779150142641</v>
      </c>
      <c r="AA33" s="43">
        <f t="shared" si="14"/>
        <v>190.86704643116346</v>
      </c>
      <c r="AB33" s="43">
        <f t="shared" si="15"/>
        <v>212.36112499100045</v>
      </c>
      <c r="AC33" s="43">
        <f t="shared" si="16"/>
        <v>202.56573552209943</v>
      </c>
      <c r="AD33" s="43">
        <f t="shared" si="17"/>
        <v>161.02142626860581</v>
      </c>
      <c r="AF33" s="30">
        <v>75139301376</v>
      </c>
      <c r="AG33" s="30">
        <v>152429592576</v>
      </c>
      <c r="AH33" s="30">
        <v>22155399168</v>
      </c>
      <c r="AI33" s="30">
        <v>21939599360</v>
      </c>
      <c r="AJ33" s="30">
        <v>140193300480</v>
      </c>
      <c r="AK33" s="30">
        <v>36850700288</v>
      </c>
      <c r="AL33" s="30">
        <v>32378699776</v>
      </c>
      <c r="AM33" s="30">
        <v>66255200256</v>
      </c>
      <c r="AN33" s="30">
        <v>39411601408</v>
      </c>
      <c r="AO33" s="44"/>
      <c r="AP33" s="30">
        <v>22883000320</v>
      </c>
      <c r="AQ33" s="30">
        <v>53046001664</v>
      </c>
      <c r="AR33" s="30">
        <v>15000399872</v>
      </c>
      <c r="AS33" s="30">
        <v>12301800448</v>
      </c>
      <c r="AT33" s="30">
        <v>78024835072</v>
      </c>
      <c r="AU33" s="30">
        <v>19306999808</v>
      </c>
      <c r="AV33" s="30">
        <v>15246999552</v>
      </c>
      <c r="AW33" s="30">
        <v>32707999744</v>
      </c>
      <c r="AX33" s="30">
        <v>24475998208</v>
      </c>
    </row>
    <row r="34" spans="1:50" x14ac:dyDescent="0.25">
      <c r="A34" s="34" t="s">
        <v>22</v>
      </c>
      <c r="B34" s="43">
        <f t="shared" si="3"/>
        <v>193.69934022882492</v>
      </c>
      <c r="C34" s="43">
        <f t="shared" si="4"/>
        <v>56.739133826091816</v>
      </c>
      <c r="D34" s="43">
        <f t="shared" si="5"/>
        <v>43.991478966920717</v>
      </c>
      <c r="E34" s="43">
        <f t="shared" si="6"/>
        <v>3.4162341987340512</v>
      </c>
      <c r="F34" s="43">
        <f t="shared" si="7"/>
        <v>135.01793626530966</v>
      </c>
      <c r="G34" s="43">
        <f t="shared" si="8"/>
        <v>177.77252603690485</v>
      </c>
      <c r="I34" s="44">
        <v>94469300224</v>
      </c>
      <c r="J34" s="44">
        <v>48771100672</v>
      </c>
      <c r="K34" s="44">
        <v>85810397184</v>
      </c>
      <c r="L34" s="44">
        <v>151236706304</v>
      </c>
      <c r="M34" s="44">
        <v>37829201920</v>
      </c>
      <c r="N34" s="44">
        <v>85992112128</v>
      </c>
      <c r="O34" s="44">
        <v>5059.6000000000004</v>
      </c>
      <c r="P34" s="44">
        <v>148.1046001434834</v>
      </c>
      <c r="Q34" s="44">
        <v>100038500352</v>
      </c>
      <c r="R34" s="44">
        <v>74092748800</v>
      </c>
      <c r="S34" s="44">
        <v>48.270398</v>
      </c>
      <c r="T34" s="44">
        <v>27.152901</v>
      </c>
      <c r="V34" s="43">
        <f t="shared" si="9"/>
        <v>336.79471111130039</v>
      </c>
      <c r="W34" s="43">
        <f t="shared" si="10"/>
        <v>272.09276294903651</v>
      </c>
      <c r="X34" s="43">
        <f t="shared" si="11"/>
        <v>108.95760017140243</v>
      </c>
      <c r="Y34" s="43">
        <f t="shared" si="12"/>
        <v>182.69583420969607</v>
      </c>
      <c r="Z34" s="43">
        <f t="shared" si="13"/>
        <v>172.55587010993591</v>
      </c>
      <c r="AA34" s="43">
        <f t="shared" si="14"/>
        <v>157.10830732892455</v>
      </c>
      <c r="AB34" s="43">
        <f t="shared" si="15"/>
        <v>187.37380580053306</v>
      </c>
      <c r="AC34" s="43">
        <f t="shared" si="16"/>
        <v>178.24987211441135</v>
      </c>
      <c r="AD34" s="43">
        <f t="shared" si="17"/>
        <v>113.62168589396397</v>
      </c>
      <c r="AF34" s="30">
        <v>98802098176</v>
      </c>
      <c r="AG34" s="30">
        <v>160504807424</v>
      </c>
      <c r="AH34" s="30">
        <v>22038200320</v>
      </c>
      <c r="AI34" s="30">
        <v>25047599104</v>
      </c>
      <c r="AJ34" s="30">
        <v>166873694208</v>
      </c>
      <c r="AK34" s="30">
        <v>35537899520</v>
      </c>
      <c r="AL34" s="30">
        <v>33336799232</v>
      </c>
      <c r="AM34" s="30">
        <v>73790103552</v>
      </c>
      <c r="AN34" s="30">
        <v>37829201920</v>
      </c>
      <c r="AO34" s="44"/>
      <c r="AP34" s="30">
        <v>29336000512</v>
      </c>
      <c r="AQ34" s="30">
        <v>58989002752</v>
      </c>
      <c r="AR34" s="30">
        <v>20226400256</v>
      </c>
      <c r="AS34" s="30">
        <v>13710000128</v>
      </c>
      <c r="AT34" s="30">
        <v>96707051520</v>
      </c>
      <c r="AU34" s="30">
        <v>22620000256</v>
      </c>
      <c r="AV34" s="30">
        <v>17791600640</v>
      </c>
      <c r="AW34" s="30">
        <v>41397002240</v>
      </c>
      <c r="AX34" s="30">
        <v>33293998080</v>
      </c>
    </row>
    <row r="35" spans="1:50" x14ac:dyDescent="0.25">
      <c r="A35" s="34" t="s">
        <v>23</v>
      </c>
      <c r="B35" s="43">
        <f t="shared" si="3"/>
        <v>173.50564794298637</v>
      </c>
      <c r="C35" s="43">
        <f t="shared" si="4"/>
        <v>73.652505700778107</v>
      </c>
      <c r="D35" s="43">
        <f t="shared" si="5"/>
        <v>42.34170351754409</v>
      </c>
      <c r="E35" s="43">
        <f t="shared" si="6"/>
        <v>2.8567060164168505</v>
      </c>
      <c r="F35" s="43">
        <f t="shared" si="7"/>
        <v>142.91440534983136</v>
      </c>
      <c r="G35" s="43">
        <f t="shared" si="8"/>
        <v>173.90807088793264</v>
      </c>
      <c r="I35" s="44">
        <v>93470097408</v>
      </c>
      <c r="J35" s="44">
        <v>53871501312</v>
      </c>
      <c r="K35" s="44">
        <v>115803103232</v>
      </c>
      <c r="L35" s="44">
        <v>157229006848</v>
      </c>
      <c r="M35" s="44">
        <v>40145600512</v>
      </c>
      <c r="N35" s="44">
        <v>94813380608</v>
      </c>
      <c r="O35" s="44">
        <v>4452.18</v>
      </c>
      <c r="P35" s="44">
        <v>155.85012858916238</v>
      </c>
      <c r="Q35" s="44">
        <v>107735597056</v>
      </c>
      <c r="R35" s="44">
        <v>75384700928</v>
      </c>
      <c r="S35" s="44">
        <v>51.010891000000001</v>
      </c>
      <c r="T35" s="44">
        <v>29.332101000000002</v>
      </c>
      <c r="V35" s="43">
        <f t="shared" si="9"/>
        <v>339.77371199182301</v>
      </c>
      <c r="W35" s="43">
        <f t="shared" si="10"/>
        <v>303.6090642846101</v>
      </c>
      <c r="X35" s="43">
        <f t="shared" si="11"/>
        <v>116.05357281696359</v>
      </c>
      <c r="Y35" s="43">
        <f t="shared" si="12"/>
        <v>199.30414159196042</v>
      </c>
      <c r="Z35" s="43">
        <f t="shared" si="13"/>
        <v>136.76696692411318</v>
      </c>
      <c r="AA35" s="43">
        <f t="shared" si="14"/>
        <v>128.57813639699921</v>
      </c>
      <c r="AB35" s="43">
        <f t="shared" si="15"/>
        <v>173.84575672999253</v>
      </c>
      <c r="AC35" s="43">
        <f t="shared" si="16"/>
        <v>157.34432311205364</v>
      </c>
      <c r="AD35" s="43">
        <f t="shared" si="17"/>
        <v>100.0687941743239</v>
      </c>
      <c r="AF35" s="30">
        <v>111418597376</v>
      </c>
      <c r="AG35" s="30">
        <v>181321400320</v>
      </c>
      <c r="AH35" s="30">
        <v>23049400320</v>
      </c>
      <c r="AI35" s="30">
        <v>28899500032</v>
      </c>
      <c r="AJ35" s="30">
        <v>157495705600</v>
      </c>
      <c r="AK35" s="30">
        <v>34534801408</v>
      </c>
      <c r="AL35" s="30">
        <v>31365599232</v>
      </c>
      <c r="AM35" s="30">
        <v>79641403392</v>
      </c>
      <c r="AN35" s="30">
        <v>40145600512</v>
      </c>
      <c r="AO35" s="44"/>
      <c r="AP35" s="30">
        <v>32792000512</v>
      </c>
      <c r="AQ35" s="30">
        <v>59721998336</v>
      </c>
      <c r="AR35" s="30">
        <v>19861000192</v>
      </c>
      <c r="AS35" s="30">
        <v>14500200448</v>
      </c>
      <c r="AT35" s="30">
        <v>115156246528</v>
      </c>
      <c r="AU35" s="30">
        <v>26858999808</v>
      </c>
      <c r="AV35" s="30">
        <v>18042200064</v>
      </c>
      <c r="AW35" s="30">
        <v>50616000512</v>
      </c>
      <c r="AX35" s="30">
        <v>40118001664</v>
      </c>
    </row>
    <row r="36" spans="1:50" x14ac:dyDescent="0.25">
      <c r="A36" s="34" t="s">
        <v>24</v>
      </c>
      <c r="B36" s="43">
        <f t="shared" si="3"/>
        <v>164.44231415232528</v>
      </c>
      <c r="C36" s="43">
        <f t="shared" si="4"/>
        <v>81.09043808105011</v>
      </c>
      <c r="D36" s="43">
        <f t="shared" si="5"/>
        <v>47.710546752381084</v>
      </c>
      <c r="E36" s="43">
        <f t="shared" si="6"/>
        <v>3.4351645823984569</v>
      </c>
      <c r="F36" s="43">
        <f t="shared" si="7"/>
        <v>144.03453438417529</v>
      </c>
      <c r="G36" s="43">
        <f t="shared" si="8"/>
        <v>177.74764629774396</v>
      </c>
      <c r="I36" s="44">
        <v>94320001024</v>
      </c>
      <c r="J36" s="44">
        <v>57357500416</v>
      </c>
      <c r="K36" s="44">
        <v>136984297472</v>
      </c>
      <c r="L36" s="44">
        <v>168927805440</v>
      </c>
      <c r="M36" s="44">
        <v>45682999296</v>
      </c>
      <c r="N36" s="44">
        <v>95750316032</v>
      </c>
      <c r="O36" s="44">
        <v>5379.57</v>
      </c>
      <c r="P36" s="44">
        <v>156.60297697421953</v>
      </c>
      <c r="Q36" s="44">
        <v>109698801664</v>
      </c>
      <c r="R36" s="44">
        <v>76161458176</v>
      </c>
      <c r="S36" s="44">
        <v>55.187091000000002</v>
      </c>
      <c r="T36" s="44">
        <v>31.048000999999999</v>
      </c>
      <c r="V36" s="43">
        <f t="shared" si="9"/>
        <v>353.087328551513</v>
      </c>
      <c r="W36" s="43">
        <f t="shared" si="10"/>
        <v>300.73718174213815</v>
      </c>
      <c r="X36" s="43">
        <f t="shared" si="11"/>
        <v>104.34983684996475</v>
      </c>
      <c r="Y36" s="43">
        <f t="shared" si="12"/>
        <v>201.78050396822326</v>
      </c>
      <c r="Z36" s="43">
        <f t="shared" si="13"/>
        <v>113.40375265390659</v>
      </c>
      <c r="AA36" s="43">
        <f t="shared" si="14"/>
        <v>130.97507983198474</v>
      </c>
      <c r="AB36" s="43">
        <f t="shared" si="15"/>
        <v>150.82980438106162</v>
      </c>
      <c r="AC36" s="43">
        <f t="shared" si="16"/>
        <v>145.90214577364216</v>
      </c>
      <c r="AD36" s="43">
        <f t="shared" si="17"/>
        <v>93.00284485199866</v>
      </c>
      <c r="AF36" s="30">
        <v>128410796032</v>
      </c>
      <c r="AG36" s="30">
        <v>198023397376</v>
      </c>
      <c r="AH36" s="30">
        <v>22809100288</v>
      </c>
      <c r="AI36" s="30">
        <v>31799599104</v>
      </c>
      <c r="AJ36" s="30">
        <v>148701806592</v>
      </c>
      <c r="AK36" s="30">
        <v>35796799488</v>
      </c>
      <c r="AL36" s="30">
        <v>29927499776</v>
      </c>
      <c r="AM36" s="30">
        <v>84770603008</v>
      </c>
      <c r="AN36" s="30">
        <v>45682999296</v>
      </c>
      <c r="AO36" s="44"/>
      <c r="AP36" s="30">
        <v>36367998976</v>
      </c>
      <c r="AQ36" s="30">
        <v>65845997568</v>
      </c>
      <c r="AR36" s="30">
        <v>21858299904</v>
      </c>
      <c r="AS36" s="30">
        <v>15759500288</v>
      </c>
      <c r="AT36" s="30">
        <v>131126001664</v>
      </c>
      <c r="AU36" s="30">
        <v>27331000320</v>
      </c>
      <c r="AV36" s="30">
        <v>19841900544</v>
      </c>
      <c r="AW36" s="30">
        <v>58100998144</v>
      </c>
      <c r="AX36" s="30">
        <v>49120002048</v>
      </c>
    </row>
    <row r="37" spans="1:50" x14ac:dyDescent="0.25">
      <c r="A37" s="34" t="s">
        <v>25</v>
      </c>
      <c r="B37" s="43">
        <f t="shared" si="3"/>
        <v>166.2619064657429</v>
      </c>
      <c r="C37" s="43">
        <f t="shared" si="4"/>
        <v>86.691676025264229</v>
      </c>
      <c r="D37" s="43">
        <f t="shared" si="5"/>
        <v>56.822164680253572</v>
      </c>
      <c r="E37" s="43">
        <f t="shared" si="6"/>
        <v>5.4213396003573235</v>
      </c>
      <c r="F37" s="43">
        <f t="shared" si="7"/>
        <v>151.54217189089641</v>
      </c>
      <c r="G37" s="43">
        <f t="shared" si="8"/>
        <v>179.09649652683621</v>
      </c>
      <c r="I37" s="44">
        <v>97638801408</v>
      </c>
      <c r="J37" s="44">
        <v>58725900288</v>
      </c>
      <c r="K37" s="44">
        <v>139097407488</v>
      </c>
      <c r="L37" s="44">
        <v>160450707456</v>
      </c>
      <c r="M37" s="44">
        <v>48265699328</v>
      </c>
      <c r="N37" s="44">
        <v>84941676544</v>
      </c>
      <c r="O37" s="44">
        <v>6978.13</v>
      </c>
      <c r="P37" s="44">
        <v>128.71597270054929</v>
      </c>
      <c r="Q37" s="44">
        <v>104916000768</v>
      </c>
      <c r="R37" s="44">
        <v>69232214016</v>
      </c>
      <c r="S37" s="44">
        <v>58.061295000000001</v>
      </c>
      <c r="T37" s="44">
        <v>32.419001000000002</v>
      </c>
      <c r="V37" s="43">
        <f t="shared" si="9"/>
        <v>380.35496026555154</v>
      </c>
      <c r="W37" s="43">
        <f t="shared" si="10"/>
        <v>372.82611464314346</v>
      </c>
      <c r="X37" s="43">
        <f t="shared" si="11"/>
        <v>150.21504611160375</v>
      </c>
      <c r="Y37" s="43">
        <f t="shared" si="12"/>
        <v>225.43159222470985</v>
      </c>
      <c r="Z37" s="43">
        <f t="shared" si="13"/>
        <v>115.23760438129467</v>
      </c>
      <c r="AA37" s="43">
        <f t="shared" si="14"/>
        <v>179.32325811705979</v>
      </c>
      <c r="AB37" s="43">
        <f t="shared" si="15"/>
        <v>167.17819535573062</v>
      </c>
      <c r="AC37" s="43">
        <f t="shared" si="16"/>
        <v>155.76341039768587</v>
      </c>
      <c r="AD37" s="43">
        <f t="shared" si="17"/>
        <v>110.65799504577186</v>
      </c>
      <c r="AF37" s="30">
        <v>141549092864</v>
      </c>
      <c r="AG37" s="30">
        <v>241009704960</v>
      </c>
      <c r="AH37" s="30">
        <v>30175199232</v>
      </c>
      <c r="AI37" s="30">
        <v>33337499648</v>
      </c>
      <c r="AJ37" s="30">
        <v>161404092416</v>
      </c>
      <c r="AK37" s="30">
        <v>38237097984</v>
      </c>
      <c r="AL37" s="30">
        <v>32267900928</v>
      </c>
      <c r="AM37" s="30">
        <v>97162100736</v>
      </c>
      <c r="AN37" s="30">
        <v>48265699328</v>
      </c>
      <c r="AO37" s="44"/>
      <c r="AP37" s="30">
        <v>37214998528</v>
      </c>
      <c r="AQ37" s="30">
        <v>64643997696</v>
      </c>
      <c r="AR37" s="30">
        <v>20088000512</v>
      </c>
      <c r="AS37" s="30">
        <v>14788299776</v>
      </c>
      <c r="AT37" s="30">
        <v>140061999104</v>
      </c>
      <c r="AU37" s="30">
        <v>21322999808</v>
      </c>
      <c r="AV37" s="30">
        <v>19301500928</v>
      </c>
      <c r="AW37" s="30">
        <v>62378000384</v>
      </c>
      <c r="AX37" s="30">
        <v>43617001472</v>
      </c>
    </row>
    <row r="38" spans="1:50" x14ac:dyDescent="0.25">
      <c r="A38" s="34" t="s">
        <v>26</v>
      </c>
      <c r="B38" s="43">
        <f t="shared" si="3"/>
        <v>148.17912783016368</v>
      </c>
      <c r="C38" s="43">
        <f t="shared" si="4"/>
        <v>74.470130869878304</v>
      </c>
      <c r="D38" s="43">
        <f t="shared" si="5"/>
        <v>54.115404628088427</v>
      </c>
      <c r="E38" s="43">
        <f t="shared" si="6"/>
        <v>6.2467409321015115</v>
      </c>
      <c r="F38" s="43">
        <f t="shared" si="7"/>
        <v>129.88714045537463</v>
      </c>
      <c r="G38" s="43">
        <f t="shared" si="8"/>
        <v>167.35621998875777</v>
      </c>
      <c r="I38" s="44">
        <v>98158297088</v>
      </c>
      <c r="J38" s="44">
        <v>66242998272</v>
      </c>
      <c r="K38" s="44">
        <v>130316099584</v>
      </c>
      <c r="L38" s="44">
        <v>174991097856</v>
      </c>
      <c r="M38" s="44">
        <v>53019000832</v>
      </c>
      <c r="N38" s="44">
        <v>97973952512</v>
      </c>
      <c r="O38" s="44">
        <v>8695.69</v>
      </c>
      <c r="P38" s="44">
        <v>139.20362785198171</v>
      </c>
      <c r="Q38" s="44">
        <v>96768598016</v>
      </c>
      <c r="R38" s="44">
        <v>74502062080</v>
      </c>
      <c r="S38" s="44">
        <v>61.960294999999995</v>
      </c>
      <c r="T38" s="44">
        <v>37.023001000000001</v>
      </c>
      <c r="V38" s="43">
        <f t="shared" si="9"/>
        <v>428.98844197325394</v>
      </c>
      <c r="W38" s="43">
        <f t="shared" si="10"/>
        <v>403.88969955038789</v>
      </c>
      <c r="X38" s="43">
        <f t="shared" si="11"/>
        <v>167.09200771707262</v>
      </c>
      <c r="Y38" s="43">
        <f t="shared" si="12"/>
        <v>217.24396343116439</v>
      </c>
      <c r="Z38" s="43">
        <f t="shared" si="13"/>
        <v>105.75159422249263</v>
      </c>
      <c r="AA38" s="43">
        <f t="shared" si="14"/>
        <v>157.54433968177855</v>
      </c>
      <c r="AB38" s="43">
        <f t="shared" si="15"/>
        <v>160.15577979345787</v>
      </c>
      <c r="AC38" s="43">
        <f t="shared" si="16"/>
        <v>194.03786787164435</v>
      </c>
      <c r="AD38" s="43">
        <f t="shared" si="17"/>
        <v>112.34124556429248</v>
      </c>
      <c r="AF38" s="30">
        <v>145294098432</v>
      </c>
      <c r="AG38" s="30">
        <v>243650494464</v>
      </c>
      <c r="AH38" s="30">
        <v>34268899328</v>
      </c>
      <c r="AI38" s="30">
        <v>34678001664</v>
      </c>
      <c r="AJ38" s="30">
        <v>167625801728</v>
      </c>
      <c r="AK38" s="30">
        <v>38191898624</v>
      </c>
      <c r="AL38" s="30">
        <v>30801799168</v>
      </c>
      <c r="AM38" s="30">
        <v>102067798016</v>
      </c>
      <c r="AN38" s="30">
        <v>53019000832</v>
      </c>
      <c r="AO38" s="44"/>
      <c r="AP38" s="30">
        <v>33869000704</v>
      </c>
      <c r="AQ38" s="30">
        <v>60325998592</v>
      </c>
      <c r="AR38" s="30">
        <v>20508999680</v>
      </c>
      <c r="AS38" s="30">
        <v>15962699776</v>
      </c>
      <c r="AT38" s="30">
        <v>158509006848</v>
      </c>
      <c r="AU38" s="30">
        <v>24241999872</v>
      </c>
      <c r="AV38" s="30">
        <v>19232399360</v>
      </c>
      <c r="AW38" s="30">
        <v>52601999360</v>
      </c>
      <c r="AX38" s="30">
        <v>47194599424</v>
      </c>
    </row>
    <row r="39" spans="1:50" x14ac:dyDescent="0.25">
      <c r="A39" s="34" t="s">
        <v>27</v>
      </c>
      <c r="B39" s="43">
        <f t="shared" si="3"/>
        <v>127.46715956309728</v>
      </c>
      <c r="C39" s="43">
        <f t="shared" si="4"/>
        <v>63.379325987167867</v>
      </c>
      <c r="D39" s="43">
        <f t="shared" si="5"/>
        <v>44.216916923384595</v>
      </c>
      <c r="E39" s="43">
        <f t="shared" si="6"/>
        <v>6.4715877617873669</v>
      </c>
      <c r="F39" s="43">
        <f t="shared" si="7"/>
        <v>92.58971160797465</v>
      </c>
      <c r="G39" s="43">
        <f t="shared" si="8"/>
        <v>140.64622917433601</v>
      </c>
      <c r="I39" s="44">
        <v>99061997568</v>
      </c>
      <c r="J39" s="44">
        <v>77715701760</v>
      </c>
      <c r="K39" s="44">
        <v>134416900096</v>
      </c>
      <c r="L39" s="44">
        <v>212083195904</v>
      </c>
      <c r="M39" s="44">
        <v>50062901248</v>
      </c>
      <c r="N39" s="44">
        <v>113221148672</v>
      </c>
      <c r="O39" s="44">
        <v>10730.95</v>
      </c>
      <c r="P39" s="44">
        <v>165.81634051789871</v>
      </c>
      <c r="Q39" s="44">
        <v>79675203584</v>
      </c>
      <c r="R39" s="44">
        <v>86051897344</v>
      </c>
      <c r="S39" s="44">
        <v>64.877294000000006</v>
      </c>
      <c r="T39" s="44">
        <v>46.128000999999998</v>
      </c>
      <c r="V39" s="43">
        <f t="shared" si="9"/>
        <v>381.2320689168921</v>
      </c>
      <c r="W39" s="43">
        <f t="shared" si="10"/>
        <v>343.8526145574258</v>
      </c>
      <c r="X39" s="43">
        <f t="shared" si="11"/>
        <v>156.03021039897328</v>
      </c>
      <c r="Y39" s="43">
        <f t="shared" si="12"/>
        <v>188.48649914161695</v>
      </c>
      <c r="Z39" s="43">
        <f t="shared" si="13"/>
        <v>77.93765676700292</v>
      </c>
      <c r="AA39" s="43">
        <f t="shared" si="14"/>
        <v>99.681356881575383</v>
      </c>
      <c r="AB39" s="43">
        <f t="shared" si="15"/>
        <v>134.33821046504758</v>
      </c>
      <c r="AC39" s="43">
        <f t="shared" si="16"/>
        <v>198.49908021209589</v>
      </c>
      <c r="AD39" s="43">
        <f t="shared" si="17"/>
        <v>101.35215671653981</v>
      </c>
      <c r="AF39" s="30">
        <v>146172002304</v>
      </c>
      <c r="AG39" s="30">
        <v>237952892928</v>
      </c>
      <c r="AH39" s="30">
        <v>36977598464</v>
      </c>
      <c r="AI39" s="30">
        <v>34080999424</v>
      </c>
      <c r="AJ39" s="30">
        <v>150287794176</v>
      </c>
      <c r="AK39" s="30">
        <v>38195900416</v>
      </c>
      <c r="AL39" s="30">
        <v>28956600320</v>
      </c>
      <c r="AM39" s="30">
        <v>116209303552</v>
      </c>
      <c r="AN39" s="30">
        <v>50062901248</v>
      </c>
      <c r="AO39" s="44"/>
      <c r="AP39" s="30">
        <v>38342000640</v>
      </c>
      <c r="AQ39" s="30">
        <v>69202001920</v>
      </c>
      <c r="AR39" s="30">
        <v>23698999296</v>
      </c>
      <c r="AS39" s="30">
        <v>18081400832</v>
      </c>
      <c r="AT39" s="30">
        <v>192830783488</v>
      </c>
      <c r="AU39" s="30">
        <v>38317998080</v>
      </c>
      <c r="AV39" s="30">
        <v>21554999296</v>
      </c>
      <c r="AW39" s="30">
        <v>58544001024</v>
      </c>
      <c r="AX39" s="30">
        <v>49395003392</v>
      </c>
    </row>
    <row r="40" spans="1:50" x14ac:dyDescent="0.25">
      <c r="A40" s="34" t="s">
        <v>28</v>
      </c>
      <c r="B40" s="43" t="e">
        <f t="shared" si="3"/>
        <v>#VALUE!</v>
      </c>
      <c r="C40" s="43" t="e">
        <f t="shared" si="4"/>
        <v>#VALUE!</v>
      </c>
      <c r="D40" s="43" t="e">
        <f t="shared" si="5"/>
        <v>#VALUE!</v>
      </c>
      <c r="E40" s="43">
        <f t="shared" si="6"/>
        <v>12.128606546698427</v>
      </c>
      <c r="F40" s="43" t="e">
        <f t="shared" si="7"/>
        <v>#VALUE!</v>
      </c>
      <c r="G40" s="43">
        <f t="shared" si="8"/>
        <v>167.91195220671176</v>
      </c>
      <c r="I40" s="36" t="s">
        <v>34</v>
      </c>
      <c r="J40" s="36" t="s">
        <v>34</v>
      </c>
      <c r="K40" s="36" t="s">
        <v>34</v>
      </c>
      <c r="L40" s="36" t="s">
        <v>34</v>
      </c>
      <c r="M40" s="36" t="s">
        <v>34</v>
      </c>
      <c r="N40" s="36" t="s">
        <v>34</v>
      </c>
      <c r="O40" s="45">
        <v>18028.8</v>
      </c>
      <c r="P40" s="44">
        <v>148.64691941802405</v>
      </c>
      <c r="Q40" s="36" t="s">
        <v>34</v>
      </c>
      <c r="R40" s="36" t="s">
        <v>34</v>
      </c>
      <c r="S40" s="45">
        <v>66.60899400000001</v>
      </c>
      <c r="T40" s="45">
        <v>39.669001000000002</v>
      </c>
      <c r="V40" s="43" t="e">
        <f t="shared" si="9"/>
        <v>#VALUE!</v>
      </c>
      <c r="W40" s="43" t="e">
        <f t="shared" si="10"/>
        <v>#VALUE!</v>
      </c>
      <c r="X40" s="43" t="e">
        <f t="shared" si="11"/>
        <v>#VALUE!</v>
      </c>
      <c r="Y40" s="43" t="e">
        <f t="shared" si="12"/>
        <v>#VALUE!</v>
      </c>
      <c r="Z40" s="43" t="e">
        <f t="shared" si="13"/>
        <v>#VALUE!</v>
      </c>
      <c r="AA40" s="43" t="e">
        <f t="shared" si="14"/>
        <v>#VALUE!</v>
      </c>
      <c r="AB40" s="43" t="e">
        <f t="shared" si="15"/>
        <v>#VALUE!</v>
      </c>
      <c r="AC40" s="43" t="e">
        <f t="shared" si="16"/>
        <v>#VALUE!</v>
      </c>
      <c r="AD40" s="43" t="e">
        <f t="shared" si="17"/>
        <v>#VALUE!</v>
      </c>
      <c r="AF40" s="36" t="s">
        <v>34</v>
      </c>
      <c r="AG40" s="59" t="s">
        <v>34</v>
      </c>
      <c r="AH40" s="59" t="s">
        <v>34</v>
      </c>
      <c r="AI40" s="59" t="s">
        <v>34</v>
      </c>
      <c r="AJ40" s="59" t="s">
        <v>34</v>
      </c>
      <c r="AK40" s="59" t="s">
        <v>34</v>
      </c>
      <c r="AL40" s="59" t="s">
        <v>34</v>
      </c>
      <c r="AM40" s="59" t="s">
        <v>34</v>
      </c>
      <c r="AN40" s="59" t="s">
        <v>34</v>
      </c>
      <c r="AO40" s="36"/>
      <c r="AP40" s="36" t="s">
        <v>34</v>
      </c>
      <c r="AQ40" s="36" t="s">
        <v>34</v>
      </c>
      <c r="AR40" s="36" t="s">
        <v>34</v>
      </c>
      <c r="AS40" s="36" t="s">
        <v>34</v>
      </c>
      <c r="AT40" s="36" t="s">
        <v>34</v>
      </c>
      <c r="AU40" s="59" t="s">
        <v>34</v>
      </c>
      <c r="AV40" s="30" t="s">
        <v>34</v>
      </c>
      <c r="AW40" s="36" t="s">
        <v>34</v>
      </c>
      <c r="AX40" s="36" t="s">
        <v>34</v>
      </c>
    </row>
    <row r="41" spans="1:50" x14ac:dyDescent="0.25">
      <c r="A41" s="34" t="s">
        <v>364</v>
      </c>
      <c r="B41" s="43" t="e">
        <f t="shared" si="3"/>
        <v>#VALUE!</v>
      </c>
      <c r="C41" s="43" t="e">
        <f t="shared" si="4"/>
        <v>#VALUE!</v>
      </c>
      <c r="D41" s="43" t="e">
        <f t="shared" si="5"/>
        <v>#VALUE!</v>
      </c>
      <c r="E41" s="43">
        <f t="shared" si="6"/>
        <v>12.47528528865289</v>
      </c>
      <c r="F41" s="43" t="e">
        <f t="shared" si="7"/>
        <v>#VALUE!</v>
      </c>
      <c r="G41" s="43" t="e">
        <f t="shared" si="8"/>
        <v>#VALUE!</v>
      </c>
      <c r="I41" s="36" t="s">
        <v>34</v>
      </c>
      <c r="J41" s="36" t="s">
        <v>34</v>
      </c>
      <c r="K41" s="36" t="s">
        <v>34</v>
      </c>
      <c r="L41" s="36" t="s">
        <v>34</v>
      </c>
      <c r="M41" s="36" t="s">
        <v>34</v>
      </c>
      <c r="N41" s="36" t="s">
        <v>34</v>
      </c>
      <c r="O41" s="45">
        <v>19165.73</v>
      </c>
      <c r="P41" s="44">
        <v>153.62959288339897</v>
      </c>
      <c r="Q41" s="36" t="s">
        <v>34</v>
      </c>
      <c r="R41" s="36" t="s">
        <v>34</v>
      </c>
      <c r="S41" s="36" t="s">
        <v>34</v>
      </c>
      <c r="T41" s="45">
        <v>38.7193651057746</v>
      </c>
      <c r="V41" s="43" t="e">
        <f t="shared" si="9"/>
        <v>#VALUE!</v>
      </c>
      <c r="W41" s="43" t="e">
        <f t="shared" si="10"/>
        <v>#VALUE!</v>
      </c>
      <c r="X41" s="43" t="e">
        <f t="shared" si="11"/>
        <v>#VALUE!</v>
      </c>
      <c r="Y41" s="43" t="e">
        <f t="shared" si="12"/>
        <v>#VALUE!</v>
      </c>
      <c r="Z41" s="43" t="e">
        <f t="shared" si="13"/>
        <v>#VALUE!</v>
      </c>
      <c r="AA41" s="43" t="e">
        <f t="shared" si="14"/>
        <v>#VALUE!</v>
      </c>
      <c r="AB41" s="43" t="e">
        <f t="shared" si="15"/>
        <v>#VALUE!</v>
      </c>
      <c r="AC41" s="43" t="e">
        <f t="shared" si="16"/>
        <v>#VALUE!</v>
      </c>
      <c r="AD41" s="43" t="e">
        <f t="shared" si="17"/>
        <v>#VALUE!</v>
      </c>
      <c r="AF41" s="36" t="s">
        <v>34</v>
      </c>
      <c r="AG41" s="59" t="s">
        <v>34</v>
      </c>
      <c r="AH41" s="59" t="s">
        <v>34</v>
      </c>
      <c r="AI41" s="59" t="s">
        <v>34</v>
      </c>
      <c r="AJ41" s="59" t="s">
        <v>34</v>
      </c>
      <c r="AK41" s="59" t="s">
        <v>34</v>
      </c>
      <c r="AL41" s="59" t="s">
        <v>34</v>
      </c>
      <c r="AM41" s="59" t="s">
        <v>34</v>
      </c>
      <c r="AN41" s="59" t="s">
        <v>34</v>
      </c>
      <c r="AO41" s="36"/>
      <c r="AP41" s="36" t="s">
        <v>34</v>
      </c>
      <c r="AQ41" s="36" t="s">
        <v>34</v>
      </c>
      <c r="AR41" s="36" t="s">
        <v>34</v>
      </c>
      <c r="AS41" s="36" t="s">
        <v>34</v>
      </c>
      <c r="AT41" s="36" t="s">
        <v>34</v>
      </c>
      <c r="AU41" s="59" t="s">
        <v>34</v>
      </c>
      <c r="AV41" s="30" t="s">
        <v>34</v>
      </c>
      <c r="AW41" s="36" t="s">
        <v>34</v>
      </c>
      <c r="AX41" s="36" t="s">
        <v>34</v>
      </c>
    </row>
  </sheetData>
  <phoneticPr fontId="0" type="noConversion"/>
  <pageMargins left="0.75" right="0.75" top="1" bottom="1" header="0.5" footer="0.5"/>
  <headerFooter alignWithMargins="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P317"/>
  <sheetViews>
    <sheetView topLeftCell="A5" workbookViewId="0">
      <pane xSplit="14940" topLeftCell="AN1"/>
      <selection activeCell="A7" sqref="A7"/>
      <selection pane="topRight" activeCell="AN1" sqref="AN1"/>
    </sheetView>
  </sheetViews>
  <sheetFormatPr defaultColWidth="9" defaultRowHeight="9.75" x14ac:dyDescent="0.25"/>
  <cols>
    <col min="2" max="2" width="1.6328125" customWidth="1"/>
    <col min="3" max="11" width="9.36328125" style="34" customWidth="1"/>
    <col min="12" max="12" width="3.81640625" style="34" customWidth="1"/>
    <col min="13" max="13" width="5.1796875" style="34" bestFit="1" customWidth="1"/>
    <col min="15" max="15" width="7.81640625" bestFit="1" customWidth="1"/>
    <col min="16" max="16" width="2.6328125" customWidth="1"/>
    <col min="17" max="17" width="10" customWidth="1"/>
    <col min="18" max="18" width="7.6328125" customWidth="1"/>
    <col min="20" max="20" width="6.81640625" customWidth="1"/>
    <col min="21" max="21" width="11.1796875" customWidth="1"/>
    <col min="23" max="23" width="1.6328125" customWidth="1"/>
    <col min="24" max="32" width="9.36328125" style="34" customWidth="1"/>
    <col min="33" max="33" width="3.81640625" customWidth="1"/>
    <col min="34" max="34" width="5.1796875" style="34" bestFit="1" customWidth="1"/>
    <col min="35" max="35" width="11" customWidth="1"/>
    <col min="36" max="36" width="1.1796875" customWidth="1"/>
    <col min="37" max="37" width="10.1796875" customWidth="1"/>
    <col min="38" max="38" width="7.6328125" customWidth="1"/>
    <col min="39" max="39" width="9.81640625" bestFit="1" customWidth="1"/>
    <col min="41" max="41" width="11.1796875" customWidth="1"/>
  </cols>
  <sheetData>
    <row r="1" spans="1:42" x14ac:dyDescent="0.25">
      <c r="A1" s="55" t="s">
        <v>483</v>
      </c>
      <c r="B1" s="56"/>
      <c r="C1" s="57"/>
    </row>
    <row r="2" spans="1:42" x14ac:dyDescent="0.25">
      <c r="C2" s="38" t="s">
        <v>526</v>
      </c>
      <c r="X2" s="38" t="s">
        <v>371</v>
      </c>
    </row>
    <row r="4" spans="1:42" x14ac:dyDescent="0.25">
      <c r="A4" t="s">
        <v>5</v>
      </c>
      <c r="C4" s="34" t="s">
        <v>33</v>
      </c>
      <c r="D4" s="34" t="s">
        <v>33</v>
      </c>
      <c r="E4" s="34" t="s">
        <v>33</v>
      </c>
      <c r="F4" s="34" t="s">
        <v>33</v>
      </c>
      <c r="G4" s="34" t="s">
        <v>33</v>
      </c>
      <c r="H4" s="34" t="s">
        <v>33</v>
      </c>
      <c r="I4" s="34" t="s">
        <v>33</v>
      </c>
      <c r="J4" s="34" t="s">
        <v>33</v>
      </c>
      <c r="K4" s="34" t="s">
        <v>33</v>
      </c>
      <c r="P4" s="33" t="s">
        <v>370</v>
      </c>
      <c r="Q4" s="47" t="s">
        <v>526</v>
      </c>
      <c r="AK4" s="47" t="s">
        <v>371</v>
      </c>
    </row>
    <row r="5" spans="1:42" x14ac:dyDescent="0.25">
      <c r="A5" t="s">
        <v>6</v>
      </c>
      <c r="C5" s="34" t="str">
        <f>C6&amp;"DEBT%GNP"</f>
        <v>213DEBT%GNP</v>
      </c>
      <c r="D5" s="34" t="str">
        <f t="shared" ref="D5:K5" si="0">D6&amp;"DEBT%GNP"</f>
        <v>223DEBT%GNP</v>
      </c>
      <c r="E5" s="34" t="str">
        <f t="shared" si="0"/>
        <v>228DEBT%GNP</v>
      </c>
      <c r="F5" s="34" t="str">
        <f t="shared" si="0"/>
        <v>233DEBT%GNP</v>
      </c>
      <c r="G5" s="34" t="str">
        <f t="shared" si="0"/>
        <v>273DEBT%GNP</v>
      </c>
      <c r="H5" s="34" t="str">
        <f t="shared" si="0"/>
        <v>299DEBT%GNP</v>
      </c>
      <c r="I5" s="34" t="str">
        <f t="shared" si="0"/>
        <v>469DEBT%GNP</v>
      </c>
      <c r="J5" s="34" t="str">
        <f t="shared" si="0"/>
        <v>186DEBT%GNP</v>
      </c>
      <c r="K5" s="34" t="str">
        <f t="shared" si="0"/>
        <v>566DEBT%GNP</v>
      </c>
      <c r="N5" s="32"/>
      <c r="Q5" s="47" t="s">
        <v>483</v>
      </c>
      <c r="X5" s="46" t="s">
        <v>399</v>
      </c>
      <c r="AI5" s="32"/>
      <c r="AK5" s="47" t="s">
        <v>483</v>
      </c>
    </row>
    <row r="6" spans="1:42" x14ac:dyDescent="0.25">
      <c r="C6" s="34">
        <v>213</v>
      </c>
      <c r="D6" s="34">
        <v>223</v>
      </c>
      <c r="E6" s="34">
        <v>228</v>
      </c>
      <c r="F6" s="34">
        <v>233</v>
      </c>
      <c r="G6" s="34">
        <v>273</v>
      </c>
      <c r="H6" s="34">
        <v>299</v>
      </c>
      <c r="I6" s="34">
        <v>469</v>
      </c>
      <c r="J6" s="34">
        <v>186</v>
      </c>
      <c r="K6" s="34">
        <v>566</v>
      </c>
      <c r="Q6" s="39" t="s">
        <v>366</v>
      </c>
      <c r="R6" s="40"/>
      <c r="S6" s="40"/>
      <c r="T6" s="40"/>
      <c r="U6" t="s">
        <v>521</v>
      </c>
      <c r="X6" s="34">
        <v>213</v>
      </c>
      <c r="Y6" s="34">
        <v>223</v>
      </c>
      <c r="Z6" s="34">
        <v>228</v>
      </c>
      <c r="AA6" s="34">
        <v>233</v>
      </c>
      <c r="AB6" s="34">
        <v>273</v>
      </c>
      <c r="AC6" s="34">
        <v>299</v>
      </c>
      <c r="AD6" s="34">
        <v>469</v>
      </c>
      <c r="AE6" s="34">
        <v>186</v>
      </c>
      <c r="AF6" s="34">
        <v>566</v>
      </c>
      <c r="AK6" s="39" t="s">
        <v>366</v>
      </c>
      <c r="AL6" s="40"/>
      <c r="AM6" s="40"/>
      <c r="AN6" s="40"/>
      <c r="AO6" t="s">
        <v>521</v>
      </c>
    </row>
    <row r="7" spans="1:42" x14ac:dyDescent="0.25">
      <c r="C7" s="35" t="s">
        <v>310</v>
      </c>
      <c r="D7" s="35" t="s">
        <v>315</v>
      </c>
      <c r="E7" s="35" t="s">
        <v>317</v>
      </c>
      <c r="F7" s="35" t="s">
        <v>319</v>
      </c>
      <c r="G7" s="35" t="s">
        <v>323</v>
      </c>
      <c r="H7" s="35" t="s">
        <v>484</v>
      </c>
      <c r="I7" s="35" t="s">
        <v>194</v>
      </c>
      <c r="J7" s="35" t="s">
        <v>212</v>
      </c>
      <c r="K7" s="35" t="s">
        <v>167</v>
      </c>
      <c r="N7" t="s">
        <v>483</v>
      </c>
      <c r="Q7" s="40"/>
      <c r="R7" s="40"/>
      <c r="S7" s="40"/>
      <c r="T7" s="40"/>
      <c r="U7" t="s">
        <v>522</v>
      </c>
      <c r="V7" t="s">
        <v>523</v>
      </c>
      <c r="X7" s="35" t="s">
        <v>310</v>
      </c>
      <c r="Y7" s="35" t="s">
        <v>315</v>
      </c>
      <c r="Z7" s="35" t="s">
        <v>317</v>
      </c>
      <c r="AA7" s="35" t="s">
        <v>319</v>
      </c>
      <c r="AB7" s="35" t="s">
        <v>323</v>
      </c>
      <c r="AC7" s="35" t="s">
        <v>484</v>
      </c>
      <c r="AD7" s="35" t="s">
        <v>194</v>
      </c>
      <c r="AE7" s="35" t="s">
        <v>212</v>
      </c>
      <c r="AF7" s="35" t="s">
        <v>167</v>
      </c>
      <c r="AI7" t="s">
        <v>483</v>
      </c>
      <c r="AK7" s="40"/>
      <c r="AL7" s="40"/>
      <c r="AM7" s="40"/>
      <c r="AN7" s="40"/>
      <c r="AO7" t="s">
        <v>522</v>
      </c>
      <c r="AP7" t="s">
        <v>523</v>
      </c>
    </row>
    <row r="8" spans="1:42" x14ac:dyDescent="0.25">
      <c r="A8" t="s">
        <v>354</v>
      </c>
      <c r="C8" s="36">
        <v>0.1911350003018471</v>
      </c>
      <c r="D8" s="36">
        <v>0.1374238439763957</v>
      </c>
      <c r="E8" s="36">
        <v>0.34972798672405364</v>
      </c>
      <c r="F8" s="36">
        <v>0.31975017088570251</v>
      </c>
      <c r="G8" s="36">
        <v>0.19858817217279004</v>
      </c>
      <c r="H8" s="36">
        <v>0.11054654772875572</v>
      </c>
      <c r="I8" s="36">
        <v>0.2364789326925345</v>
      </c>
      <c r="J8" s="36">
        <v>0.15198494004816818</v>
      </c>
      <c r="K8" s="36">
        <v>0.33393645785548182</v>
      </c>
      <c r="M8" s="34">
        <v>1970</v>
      </c>
      <c r="N8" s="32">
        <f t="shared" ref="N8:N38" si="1">C8</f>
        <v>0.1911350003018471</v>
      </c>
      <c r="O8" s="31">
        <f t="shared" ref="O8:O39" si="2">IF(ISNUMBER(N8),N8*100,"")</f>
        <v>19.11350003018471</v>
      </c>
      <c r="P8" s="32"/>
      <c r="Q8" s="40"/>
      <c r="R8" s="41" t="s">
        <v>367</v>
      </c>
      <c r="S8" s="41" t="s">
        <v>368</v>
      </c>
      <c r="T8" s="41" t="s">
        <v>528</v>
      </c>
      <c r="U8" s="62">
        <f>IF(ISERROR(ROUND($O8,0)),"",ROUND($O8,0))</f>
        <v>19</v>
      </c>
      <c r="V8" s="62">
        <f>IF(ISERROR(ROUND($U8,0)),"",ROUND($U8/10,0)*10)</f>
        <v>20</v>
      </c>
      <c r="X8" s="37" t="s">
        <v>34</v>
      </c>
      <c r="Y8" s="37" t="s">
        <v>34</v>
      </c>
      <c r="Z8" s="37" t="s">
        <v>34</v>
      </c>
      <c r="AA8" s="36">
        <f>'GDF(WB)'!Y9</f>
        <v>218.1951188292683</v>
      </c>
      <c r="AB8" s="37" t="s">
        <v>34</v>
      </c>
      <c r="AC8" s="36">
        <f>'GDF(WB)'!AA9</f>
        <v>50.201203534372411</v>
      </c>
      <c r="AD8" s="36">
        <f>'GDF(WB)'!AB9</f>
        <v>181.79618897064802</v>
      </c>
      <c r="AE8" s="37" t="s">
        <v>34</v>
      </c>
      <c r="AF8" s="37" t="s">
        <v>34</v>
      </c>
      <c r="AH8" s="34">
        <v>1970</v>
      </c>
      <c r="AI8" s="32" t="str">
        <f t="shared" ref="AI8:AI38" si="3">X8</f>
        <v>n.a.</v>
      </c>
      <c r="AJ8" s="31"/>
      <c r="AK8" s="40"/>
      <c r="AL8" s="41" t="s">
        <v>367</v>
      </c>
      <c r="AM8" s="41" t="s">
        <v>368</v>
      </c>
      <c r="AN8" s="41" t="s">
        <v>528</v>
      </c>
      <c r="AO8" s="62" t="str">
        <f>IF(ISERROR(ROUND($AI8,0)),"",ROUND($AI8,0))</f>
        <v/>
      </c>
      <c r="AP8" s="62" t="str">
        <f>IF(ISERROR(ROUND($AI8,0)),"",ROUND($AI8,0))</f>
        <v/>
      </c>
    </row>
    <row r="9" spans="1:42" x14ac:dyDescent="0.25">
      <c r="A9" t="s">
        <v>355</v>
      </c>
      <c r="C9" s="36">
        <v>0.18586217804202546</v>
      </c>
      <c r="D9" s="36">
        <v>0.15285464833989454</v>
      </c>
      <c r="E9" s="36">
        <v>0.29648899558604119</v>
      </c>
      <c r="F9" s="36">
        <v>0.32963853106592067</v>
      </c>
      <c r="G9" s="36">
        <v>0.19366087680473776</v>
      </c>
      <c r="H9" s="36">
        <v>0.13758161390830348</v>
      </c>
      <c r="I9" s="36">
        <v>0.25010961418930056</v>
      </c>
      <c r="J9" s="36">
        <v>0.1878216655144378</v>
      </c>
      <c r="K9" s="36">
        <v>0.32856202238394505</v>
      </c>
      <c r="M9" s="34">
        <f t="shared" ref="M9:M38" si="4">M8+1</f>
        <v>1971</v>
      </c>
      <c r="N9" s="32">
        <f t="shared" si="1"/>
        <v>0.18586217804202546</v>
      </c>
      <c r="O9" s="31">
        <f t="shared" si="2"/>
        <v>18.586217804202544</v>
      </c>
      <c r="P9" s="32"/>
      <c r="Q9" s="40">
        <v>0</v>
      </c>
      <c r="R9" s="40">
        <f t="array" ref="R9:R39">FREQUENCY(O8:O286,Q9:Q39)</f>
        <v>0</v>
      </c>
      <c r="S9" s="63">
        <f>100*(R9/$R$41)</f>
        <v>0</v>
      </c>
      <c r="T9" s="63">
        <f>SUM(S$9:S9)</f>
        <v>0</v>
      </c>
      <c r="U9" s="62">
        <f t="shared" ref="U9:U72" si="5">IF(ISERROR(ROUND($O9,0)),"",ROUND($O9,0))</f>
        <v>19</v>
      </c>
      <c r="V9" s="62">
        <f t="shared" ref="V9:V72" si="6">IF(ISERROR(ROUND($U9,0)),"",ROUND($U9/10,0)*10)</f>
        <v>20</v>
      </c>
      <c r="X9" s="37" t="s">
        <v>34</v>
      </c>
      <c r="Y9" s="37" t="s">
        <v>34</v>
      </c>
      <c r="Z9" s="37" t="s">
        <v>34</v>
      </c>
      <c r="AA9" s="36">
        <f>'GDF(WB)'!Y10</f>
        <v>250.15137810823794</v>
      </c>
      <c r="AB9" s="37" t="s">
        <v>34</v>
      </c>
      <c r="AC9" s="36">
        <f>'GDF(WB)'!AA10</f>
        <v>57.768790986162735</v>
      </c>
      <c r="AD9" s="36">
        <f>'GDF(WB)'!AB10</f>
        <v>198.54341168342705</v>
      </c>
      <c r="AE9" s="37" t="s">
        <v>34</v>
      </c>
      <c r="AF9" s="37" t="s">
        <v>34</v>
      </c>
      <c r="AH9" s="34">
        <f t="shared" ref="AH9:AH38" si="7">AH8+1</f>
        <v>1971</v>
      </c>
      <c r="AI9" s="32" t="str">
        <f t="shared" si="3"/>
        <v>n.a.</v>
      </c>
      <c r="AJ9" s="31"/>
      <c r="AK9" s="40">
        <v>0</v>
      </c>
      <c r="AL9" s="40">
        <f t="array" ref="AL9:AL34">FREQUENCY(AI8:AI286,AK9:AK34)</f>
        <v>0</v>
      </c>
      <c r="AM9" s="63">
        <f>100*(AL9/$AL$36)</f>
        <v>0</v>
      </c>
      <c r="AN9" s="63">
        <f>SUM(AM$9:AM9)</f>
        <v>0</v>
      </c>
      <c r="AO9" s="62" t="str">
        <f t="shared" ref="AO9:AP72" si="8">IF(ISERROR(ROUND($AI9,0)),"",ROUND($AI9,0))</f>
        <v/>
      </c>
      <c r="AP9" s="62" t="str">
        <f t="shared" si="8"/>
        <v/>
      </c>
    </row>
    <row r="10" spans="1:42" x14ac:dyDescent="0.25">
      <c r="A10" t="s">
        <v>356</v>
      </c>
      <c r="C10" s="36">
        <v>0.19804675137246447</v>
      </c>
      <c r="D10" s="36">
        <v>0.19832855639983546</v>
      </c>
      <c r="E10" s="36">
        <v>0.31846242260290791</v>
      </c>
      <c r="F10" s="36">
        <v>0.33427792177471521</v>
      </c>
      <c r="G10" s="36">
        <v>0.18403822997157263</v>
      </c>
      <c r="H10" s="36">
        <v>0.15915841870119335</v>
      </c>
      <c r="I10" s="36">
        <v>0.22453123067954991</v>
      </c>
      <c r="J10" s="36">
        <v>0.16011201465214306</v>
      </c>
      <c r="K10" s="36">
        <v>0.3377500916527712</v>
      </c>
      <c r="M10" s="34">
        <f t="shared" si="4"/>
        <v>1972</v>
      </c>
      <c r="N10" s="32">
        <f t="shared" si="1"/>
        <v>0.19804675137246447</v>
      </c>
      <c r="O10" s="31">
        <f t="shared" si="2"/>
        <v>19.804675137246448</v>
      </c>
      <c r="Q10" s="40">
        <f>Q9+5</f>
        <v>5</v>
      </c>
      <c r="R10" s="40">
        <v>0</v>
      </c>
      <c r="S10" s="63">
        <f t="shared" ref="S10:S39" si="9">100*(R10/$R$41)</f>
        <v>0</v>
      </c>
      <c r="T10" s="63">
        <f>SUM(S$9:S10)</f>
        <v>0</v>
      </c>
      <c r="U10" s="62">
        <f t="shared" si="5"/>
        <v>20</v>
      </c>
      <c r="V10" s="62">
        <f t="shared" si="6"/>
        <v>20</v>
      </c>
      <c r="X10" s="37" t="s">
        <v>34</v>
      </c>
      <c r="Y10" s="37" t="s">
        <v>34</v>
      </c>
      <c r="Z10" s="37" t="s">
        <v>34</v>
      </c>
      <c r="AA10" s="36">
        <f>'GDF(WB)'!Y11</f>
        <v>228.6399493698236</v>
      </c>
      <c r="AB10" s="37" t="s">
        <v>34</v>
      </c>
      <c r="AC10" s="36">
        <f>'GDF(WB)'!AA11</f>
        <v>74.291989206955705</v>
      </c>
      <c r="AD10" s="36">
        <f>'GDF(WB)'!AB11</f>
        <v>174.08236871514501</v>
      </c>
      <c r="AE10" s="37" t="s">
        <v>34</v>
      </c>
      <c r="AF10" s="37" t="s">
        <v>34</v>
      </c>
      <c r="AH10" s="34">
        <f t="shared" si="7"/>
        <v>1972</v>
      </c>
      <c r="AI10" s="32" t="str">
        <f t="shared" si="3"/>
        <v>n.a.</v>
      </c>
      <c r="AJ10" s="31"/>
      <c r="AK10" s="40">
        <f t="shared" ref="AK10:AK28" si="10">AK9+30</f>
        <v>30</v>
      </c>
      <c r="AL10" s="40">
        <v>2</v>
      </c>
      <c r="AM10" s="63">
        <f t="shared" ref="AM10:AM34" si="11">100*(AL10/$AL$36)</f>
        <v>0.82304526748971196</v>
      </c>
      <c r="AN10" s="63">
        <f>SUM(AM$9:AM10)</f>
        <v>0.82304526748971196</v>
      </c>
      <c r="AO10" s="62" t="str">
        <f t="shared" si="8"/>
        <v/>
      </c>
      <c r="AP10" s="62" t="str">
        <f t="shared" si="8"/>
        <v/>
      </c>
    </row>
    <row r="11" spans="1:42" x14ac:dyDescent="0.25">
      <c r="A11" t="s">
        <v>357</v>
      </c>
      <c r="C11" s="36">
        <v>0.13699726087655059</v>
      </c>
      <c r="D11" s="36">
        <v>0.1871657075638824</v>
      </c>
      <c r="E11" s="36">
        <v>0.24339298596428588</v>
      </c>
      <c r="F11" s="36">
        <v>0.31536522692179747</v>
      </c>
      <c r="G11" s="36">
        <v>0.19316662384800809</v>
      </c>
      <c r="H11" s="36">
        <v>0.14456117636588264</v>
      </c>
      <c r="I11" s="36">
        <v>0.20980390744999913</v>
      </c>
      <c r="J11" s="36">
        <v>0.14906305512923437</v>
      </c>
      <c r="K11" s="36">
        <v>0.27621530269213895</v>
      </c>
      <c r="M11" s="34">
        <f t="shared" si="4"/>
        <v>1973</v>
      </c>
      <c r="N11" s="32">
        <f t="shared" si="1"/>
        <v>0.13699726087655059</v>
      </c>
      <c r="O11" s="31">
        <f t="shared" si="2"/>
        <v>13.699726087655058</v>
      </c>
      <c r="Q11" s="40">
        <f t="shared" ref="Q11:Q36" si="12">Q10+5</f>
        <v>10</v>
      </c>
      <c r="R11" s="40">
        <v>2</v>
      </c>
      <c r="S11" s="63">
        <f t="shared" si="9"/>
        <v>0.71684587813620071</v>
      </c>
      <c r="T11" s="63">
        <f>SUM(S$9:S11)</f>
        <v>0.71684587813620071</v>
      </c>
      <c r="U11" s="62">
        <f t="shared" si="5"/>
        <v>14</v>
      </c>
      <c r="V11" s="62">
        <f t="shared" si="6"/>
        <v>10</v>
      </c>
      <c r="X11" s="37" t="s">
        <v>34</v>
      </c>
      <c r="Y11" s="37" t="s">
        <v>34</v>
      </c>
      <c r="Z11" s="37" t="s">
        <v>34</v>
      </c>
      <c r="AA11" s="36">
        <f>'GDF(WB)'!Y12</f>
        <v>198.47226083523307</v>
      </c>
      <c r="AB11" s="37" t="s">
        <v>34</v>
      </c>
      <c r="AC11" s="36">
        <f>'GDF(WB)'!AA12</f>
        <v>53.184316991135383</v>
      </c>
      <c r="AD11" s="36">
        <f>'GDF(WB)'!AB12</f>
        <v>140.15265543202531</v>
      </c>
      <c r="AE11" s="37" t="s">
        <v>34</v>
      </c>
      <c r="AF11" s="37" t="s">
        <v>34</v>
      </c>
      <c r="AH11" s="34">
        <f t="shared" si="7"/>
        <v>1973</v>
      </c>
      <c r="AI11" s="32" t="str">
        <f t="shared" si="3"/>
        <v>n.a.</v>
      </c>
      <c r="AJ11" s="31"/>
      <c r="AK11" s="40">
        <f t="shared" si="10"/>
        <v>60</v>
      </c>
      <c r="AL11" s="40">
        <v>4</v>
      </c>
      <c r="AM11" s="63">
        <f t="shared" si="11"/>
        <v>1.6460905349794239</v>
      </c>
      <c r="AN11" s="63">
        <f>SUM(AM$9:AM11)</f>
        <v>2.4691358024691361</v>
      </c>
      <c r="AO11" s="62" t="str">
        <f t="shared" si="8"/>
        <v/>
      </c>
      <c r="AP11" s="62" t="str">
        <f t="shared" si="8"/>
        <v/>
      </c>
    </row>
    <row r="12" spans="1:42" x14ac:dyDescent="0.25">
      <c r="A12" t="s">
        <v>358</v>
      </c>
      <c r="C12" s="36">
        <v>0.10495612798700459</v>
      </c>
      <c r="D12" s="36">
        <v>0.21126169674780412</v>
      </c>
      <c r="E12" s="36">
        <v>0.34322979445146262</v>
      </c>
      <c r="F12" s="36">
        <v>0.275160191942387</v>
      </c>
      <c r="G12" s="36">
        <v>0.1978081473336526</v>
      </c>
      <c r="H12" s="36">
        <v>9.0120610123225822E-2</v>
      </c>
      <c r="I12" s="36">
        <v>0.24836684119870914</v>
      </c>
      <c r="J12" s="36">
        <v>0.1199993538809106</v>
      </c>
      <c r="K12" s="36">
        <v>0.23933340841932446</v>
      </c>
      <c r="M12" s="34">
        <f t="shared" si="4"/>
        <v>1974</v>
      </c>
      <c r="N12" s="32">
        <f t="shared" si="1"/>
        <v>0.10495612798700459</v>
      </c>
      <c r="O12" s="31">
        <f t="shared" si="2"/>
        <v>10.495612798700458</v>
      </c>
      <c r="Q12" s="40">
        <f t="shared" si="12"/>
        <v>15</v>
      </c>
      <c r="R12" s="40">
        <v>12</v>
      </c>
      <c r="S12" s="63">
        <f t="shared" si="9"/>
        <v>4.3010752688172049</v>
      </c>
      <c r="T12" s="63">
        <f>SUM(S$9:S12)</f>
        <v>5.0179211469534053</v>
      </c>
      <c r="U12" s="62">
        <f t="shared" si="5"/>
        <v>10</v>
      </c>
      <c r="V12" s="62">
        <f t="shared" si="6"/>
        <v>10</v>
      </c>
      <c r="X12" s="37" t="s">
        <v>34</v>
      </c>
      <c r="Y12" s="37" t="s">
        <v>34</v>
      </c>
      <c r="Z12" s="37" t="s">
        <v>34</v>
      </c>
      <c r="AA12" s="36">
        <f>'GDF(WB)'!Y13</f>
        <v>170.43773389684131</v>
      </c>
      <c r="AB12" s="37" t="s">
        <v>34</v>
      </c>
      <c r="AC12" s="36">
        <f>'GDF(WB)'!AA13</f>
        <v>22.156879601520217</v>
      </c>
      <c r="AD12" s="36">
        <f>'GDF(WB)'!AB13</f>
        <v>87.435688485997602</v>
      </c>
      <c r="AE12" s="36">
        <f>'GDF(WB)'!AC13</f>
        <v>132.06386134549601</v>
      </c>
      <c r="AF12" s="37" t="s">
        <v>34</v>
      </c>
      <c r="AH12" s="34">
        <f t="shared" si="7"/>
        <v>1974</v>
      </c>
      <c r="AI12" s="32" t="str">
        <f t="shared" si="3"/>
        <v>n.a.</v>
      </c>
      <c r="AJ12" s="31"/>
      <c r="AK12" s="40">
        <f t="shared" si="10"/>
        <v>90</v>
      </c>
      <c r="AL12" s="40">
        <v>3</v>
      </c>
      <c r="AM12" s="63">
        <f t="shared" si="11"/>
        <v>1.2345679012345678</v>
      </c>
      <c r="AN12" s="63">
        <f>SUM(AM$9:AM12)</f>
        <v>3.7037037037037042</v>
      </c>
      <c r="AO12" s="62" t="str">
        <f t="shared" si="8"/>
        <v/>
      </c>
      <c r="AP12" s="62" t="str">
        <f t="shared" si="8"/>
        <v/>
      </c>
    </row>
    <row r="13" spans="1:42" x14ac:dyDescent="0.25">
      <c r="A13" t="s">
        <v>359</v>
      </c>
      <c r="C13" s="36">
        <v>0.14530149750921209</v>
      </c>
      <c r="D13" s="36">
        <v>0.22399730506538942</v>
      </c>
      <c r="E13" s="36">
        <v>0.79565838465162975</v>
      </c>
      <c r="F13" s="36">
        <v>0.29424051424566983</v>
      </c>
      <c r="G13" s="36">
        <v>0.2114394702295323</v>
      </c>
      <c r="H13" s="36">
        <v>6.8314261171141158E-2</v>
      </c>
      <c r="I13" s="36">
        <v>0.43196379132673202</v>
      </c>
      <c r="J13" s="36">
        <v>0.10574481528242285</v>
      </c>
      <c r="K13" s="36">
        <v>0.27886777928514472</v>
      </c>
      <c r="M13" s="34">
        <f t="shared" si="4"/>
        <v>1975</v>
      </c>
      <c r="N13" s="32">
        <f t="shared" si="1"/>
        <v>0.14530149750921209</v>
      </c>
      <c r="O13" s="31">
        <f t="shared" si="2"/>
        <v>14.530149750921209</v>
      </c>
      <c r="Q13" s="40">
        <f t="shared" si="12"/>
        <v>20</v>
      </c>
      <c r="R13" s="40">
        <v>18</v>
      </c>
      <c r="S13" s="63">
        <f t="shared" si="9"/>
        <v>6.4516129032258061</v>
      </c>
      <c r="T13" s="63">
        <f>SUM(S$9:S13)</f>
        <v>11.469534050179211</v>
      </c>
      <c r="U13" s="62">
        <f t="shared" si="5"/>
        <v>15</v>
      </c>
      <c r="V13" s="62">
        <f t="shared" si="6"/>
        <v>20</v>
      </c>
      <c r="X13" s="37" t="s">
        <v>34</v>
      </c>
      <c r="Y13" s="36">
        <f>'GDF(WB)'!W14</f>
        <v>274.99143575840026</v>
      </c>
      <c r="Z13" s="36">
        <f>'GDF(WB)'!X14</f>
        <v>299.59827318132466</v>
      </c>
      <c r="AA13" s="36">
        <f>'GDF(WB)'!Y14</f>
        <v>170.93511504161791</v>
      </c>
      <c r="AB13" s="37" t="s">
        <v>34</v>
      </c>
      <c r="AC13" s="36">
        <f>'GDF(WB)'!AA14</f>
        <v>22.03725667444137</v>
      </c>
      <c r="AD13" s="36">
        <f>'GDF(WB)'!AB14</f>
        <v>163.63452071992916</v>
      </c>
      <c r="AE13" s="36">
        <f>'GDF(WB)'!AC14</f>
        <v>151.91592559917072</v>
      </c>
      <c r="AF13" s="37" t="s">
        <v>34</v>
      </c>
      <c r="AH13" s="34">
        <f t="shared" si="7"/>
        <v>1975</v>
      </c>
      <c r="AI13" s="32" t="str">
        <f t="shared" si="3"/>
        <v>n.a.</v>
      </c>
      <c r="AJ13" s="31"/>
      <c r="AK13" s="40">
        <f t="shared" si="10"/>
        <v>120</v>
      </c>
      <c r="AL13" s="40">
        <v>16</v>
      </c>
      <c r="AM13" s="63">
        <f t="shared" si="11"/>
        <v>6.5843621399176957</v>
      </c>
      <c r="AN13" s="63">
        <f>SUM(AM$9:AM13)</f>
        <v>10.2880658436214</v>
      </c>
      <c r="AO13" s="62" t="str">
        <f t="shared" si="8"/>
        <v/>
      </c>
      <c r="AP13" s="62" t="str">
        <f t="shared" si="8"/>
        <v/>
      </c>
    </row>
    <row r="14" spans="1:42" x14ac:dyDescent="0.25">
      <c r="A14" t="s">
        <v>360</v>
      </c>
      <c r="C14" s="36">
        <v>0.1812718508996915</v>
      </c>
      <c r="D14" s="36">
        <v>0.22174952490541694</v>
      </c>
      <c r="E14" s="36">
        <v>0.58971950616063484</v>
      </c>
      <c r="F14" s="36">
        <v>0.26313396548462425</v>
      </c>
      <c r="G14" s="36">
        <v>0.27631779400644851</v>
      </c>
      <c r="H14" s="36">
        <v>0.13099059580625674</v>
      </c>
      <c r="I14" s="36">
        <v>0.48832927591862096</v>
      </c>
      <c r="J14" s="36">
        <v>0.11098103834257253</v>
      </c>
      <c r="K14" s="36">
        <v>0.35426778948142329</v>
      </c>
      <c r="M14" s="34">
        <f t="shared" si="4"/>
        <v>1976</v>
      </c>
      <c r="N14" s="32">
        <f t="shared" si="1"/>
        <v>0.1812718508996915</v>
      </c>
      <c r="O14" s="31">
        <f t="shared" si="2"/>
        <v>18.127185089969149</v>
      </c>
      <c r="Q14" s="40">
        <f t="shared" si="12"/>
        <v>25</v>
      </c>
      <c r="R14" s="40">
        <v>21</v>
      </c>
      <c r="S14" s="63">
        <f t="shared" si="9"/>
        <v>7.5268817204301079</v>
      </c>
      <c r="T14" s="63">
        <f>SUM(S$9:S14)</f>
        <v>18.996415770609318</v>
      </c>
      <c r="U14" s="62">
        <f t="shared" si="5"/>
        <v>18</v>
      </c>
      <c r="V14" s="62">
        <f t="shared" si="6"/>
        <v>20</v>
      </c>
      <c r="X14" s="36">
        <f>'GDF(WB)'!V15</f>
        <v>197.79153467831478</v>
      </c>
      <c r="Y14" s="36">
        <f>'GDF(WB)'!W15</f>
        <v>295.50473723641619</v>
      </c>
      <c r="Z14" s="36">
        <f>'GDF(WB)'!X15</f>
        <v>231.74433865222173</v>
      </c>
      <c r="AA14" s="36">
        <f>'GDF(WB)'!Y15</f>
        <v>136.38029434546863</v>
      </c>
      <c r="AB14" s="37" t="s">
        <v>34</v>
      </c>
      <c r="AC14" s="36">
        <f>'GDF(WB)'!AA15</f>
        <v>47.555900573305806</v>
      </c>
      <c r="AD14" s="36">
        <f>'GDF(WB)'!AB15</f>
        <v>153.33574596551486</v>
      </c>
      <c r="AE14" s="36">
        <f>'GDF(WB)'!AC15</f>
        <v>170.34630414603757</v>
      </c>
      <c r="AF14" s="37" t="s">
        <v>34</v>
      </c>
      <c r="AH14" s="34">
        <f t="shared" si="7"/>
        <v>1976</v>
      </c>
      <c r="AI14" s="52">
        <f t="shared" si="3"/>
        <v>197.79153467831478</v>
      </c>
      <c r="AJ14" s="31"/>
      <c r="AK14" s="40">
        <f t="shared" si="10"/>
        <v>150</v>
      </c>
      <c r="AL14" s="40">
        <v>15</v>
      </c>
      <c r="AM14" s="63">
        <f t="shared" si="11"/>
        <v>6.1728395061728394</v>
      </c>
      <c r="AN14" s="63">
        <f>SUM(AM$9:AM14)</f>
        <v>16.460905349794238</v>
      </c>
      <c r="AO14" s="62">
        <f t="shared" si="8"/>
        <v>198</v>
      </c>
      <c r="AP14" s="62">
        <f t="shared" ref="AP14:AP19" si="13">IF(ISERROR(ROUND($AI14,0)),"",ROUND(($AI14/10),0)*10)</f>
        <v>200</v>
      </c>
    </row>
    <row r="15" spans="1:42" x14ac:dyDescent="0.25">
      <c r="A15" t="s">
        <v>361</v>
      </c>
      <c r="C15" s="36">
        <v>0.20314984607429845</v>
      </c>
      <c r="D15" s="36">
        <v>0.2426503484924038</v>
      </c>
      <c r="E15" s="36">
        <v>0.42805009937205918</v>
      </c>
      <c r="F15" s="36">
        <v>0.26355938042830312</v>
      </c>
      <c r="G15" s="36">
        <v>0.39091829452986626</v>
      </c>
      <c r="H15" s="36">
        <v>0.2447432194079267</v>
      </c>
      <c r="I15" s="36">
        <v>0.82566230086659087</v>
      </c>
      <c r="J15" s="36">
        <v>0.18602337877091196</v>
      </c>
      <c r="K15" s="36">
        <v>0.41914162417086642</v>
      </c>
      <c r="M15" s="34">
        <f t="shared" si="4"/>
        <v>1977</v>
      </c>
      <c r="N15" s="32">
        <f t="shared" si="1"/>
        <v>0.20314984607429845</v>
      </c>
      <c r="O15" s="31">
        <f t="shared" si="2"/>
        <v>20.314984607429846</v>
      </c>
      <c r="Q15" s="40">
        <f t="shared" si="12"/>
        <v>30</v>
      </c>
      <c r="R15" s="40">
        <v>26</v>
      </c>
      <c r="S15" s="63">
        <f t="shared" si="9"/>
        <v>9.3189964157706093</v>
      </c>
      <c r="T15" s="63">
        <f>SUM(S$9:S15)</f>
        <v>28.315412186379927</v>
      </c>
      <c r="U15" s="62">
        <f t="shared" si="5"/>
        <v>20</v>
      </c>
      <c r="V15" s="62">
        <f t="shared" si="6"/>
        <v>20</v>
      </c>
      <c r="X15" s="36">
        <f>'GDF(WB)'!V16</f>
        <v>169.86198339898098</v>
      </c>
      <c r="Y15" s="36">
        <f>'GDF(WB)'!W16</f>
        <v>311.17691863004711</v>
      </c>
      <c r="Z15" s="36">
        <f>'GDF(WB)'!X16</f>
        <v>224.46775977334474</v>
      </c>
      <c r="AA15" s="36">
        <f>'GDF(WB)'!Y16</f>
        <v>142.56539758270296</v>
      </c>
      <c r="AB15" s="37" t="s">
        <v>34</v>
      </c>
      <c r="AC15" s="36">
        <f>'GDF(WB)'!AA16</f>
        <v>98.022287223245456</v>
      </c>
      <c r="AD15" s="36">
        <f>'GDF(WB)'!AB16</f>
        <v>239.55696632570266</v>
      </c>
      <c r="AE15" s="36">
        <f>'GDF(WB)'!AC16</f>
        <v>349.68857891304037</v>
      </c>
      <c r="AF15" s="36">
        <f>'GDF(WB)'!AD16</f>
        <v>187.64962293271631</v>
      </c>
      <c r="AH15" s="34">
        <f t="shared" si="7"/>
        <v>1977</v>
      </c>
      <c r="AI15" s="52">
        <f t="shared" si="3"/>
        <v>169.86198339898098</v>
      </c>
      <c r="AJ15" s="31"/>
      <c r="AK15" s="40">
        <f t="shared" si="10"/>
        <v>180</v>
      </c>
      <c r="AL15" s="40">
        <v>36</v>
      </c>
      <c r="AM15" s="63">
        <f t="shared" si="11"/>
        <v>14.814814814814813</v>
      </c>
      <c r="AN15" s="63">
        <f>SUM(AM$9:AM15)</f>
        <v>31.275720164609051</v>
      </c>
      <c r="AO15" s="62">
        <f t="shared" si="8"/>
        <v>170</v>
      </c>
      <c r="AP15" s="62">
        <f t="shared" si="13"/>
        <v>170</v>
      </c>
    </row>
    <row r="16" spans="1:42" x14ac:dyDescent="0.25">
      <c r="A16" t="s">
        <v>362</v>
      </c>
      <c r="C16" s="36">
        <v>0.2300227075050231</v>
      </c>
      <c r="D16" s="36">
        <v>0.2782944549141857</v>
      </c>
      <c r="E16" s="36">
        <v>0.49506895684759739</v>
      </c>
      <c r="F16" s="36">
        <v>0.2226015306117434</v>
      </c>
      <c r="G16" s="36">
        <v>0.35754527290046251</v>
      </c>
      <c r="H16" s="36">
        <v>0.34459316556878711</v>
      </c>
      <c r="I16" s="36">
        <v>0.90631296499132952</v>
      </c>
      <c r="J16" s="36">
        <v>0.21914707543886863</v>
      </c>
      <c r="K16" s="36">
        <v>0.47849717965897548</v>
      </c>
      <c r="M16" s="34">
        <f t="shared" si="4"/>
        <v>1978</v>
      </c>
      <c r="N16" s="32">
        <f t="shared" si="1"/>
        <v>0.2300227075050231</v>
      </c>
      <c r="O16" s="31">
        <f t="shared" si="2"/>
        <v>23.002270750502309</v>
      </c>
      <c r="Q16" s="40">
        <f t="shared" si="12"/>
        <v>35</v>
      </c>
      <c r="R16" s="40">
        <v>37</v>
      </c>
      <c r="S16" s="63">
        <f t="shared" si="9"/>
        <v>13.261648745519713</v>
      </c>
      <c r="T16" s="63">
        <f>SUM(S$9:S16)</f>
        <v>41.577060931899638</v>
      </c>
      <c r="U16" s="62">
        <f t="shared" si="5"/>
        <v>23</v>
      </c>
      <c r="V16" s="62">
        <f t="shared" si="6"/>
        <v>20</v>
      </c>
      <c r="X16" s="36">
        <f>'GDF(WB)'!V17</f>
        <v>169.42444040675642</v>
      </c>
      <c r="Y16" s="36">
        <f>'GDF(WB)'!W17</f>
        <v>376.61811294799912</v>
      </c>
      <c r="Z16" s="36">
        <f>'GDF(WB)'!X17</f>
        <v>247.11125790884719</v>
      </c>
      <c r="AA16" s="36">
        <f>'GDF(WB)'!Y17</f>
        <v>123.13203505143633</v>
      </c>
      <c r="AB16" s="37" t="s">
        <v>34</v>
      </c>
      <c r="AC16" s="36">
        <f>'GDF(WB)'!AA17</f>
        <v>152.71671773617044</v>
      </c>
      <c r="AD16" s="36">
        <f>'GDF(WB)'!AB17</f>
        <v>214.15390120309775</v>
      </c>
      <c r="AE16" s="36">
        <f>'GDF(WB)'!AC17</f>
        <v>390.50999116719242</v>
      </c>
      <c r="AF16" s="36">
        <f>'GDF(WB)'!AD17</f>
        <v>212.72117788309637</v>
      </c>
      <c r="AH16" s="34">
        <f t="shared" si="7"/>
        <v>1978</v>
      </c>
      <c r="AI16" s="52">
        <f t="shared" si="3"/>
        <v>169.42444040675642</v>
      </c>
      <c r="AJ16" s="31"/>
      <c r="AK16" s="40">
        <f t="shared" si="10"/>
        <v>210</v>
      </c>
      <c r="AL16" s="40">
        <v>44</v>
      </c>
      <c r="AM16" s="63">
        <f t="shared" si="11"/>
        <v>18.106995884773664</v>
      </c>
      <c r="AN16" s="63">
        <f>SUM(AM$9:AM16)</f>
        <v>49.382716049382715</v>
      </c>
      <c r="AO16" s="62">
        <f t="shared" si="8"/>
        <v>169</v>
      </c>
      <c r="AP16" s="62">
        <f t="shared" si="13"/>
        <v>170</v>
      </c>
    </row>
    <row r="17" spans="1:42" x14ac:dyDescent="0.25">
      <c r="A17" t="s">
        <v>363</v>
      </c>
      <c r="C17" s="36">
        <v>0.30527424529684227</v>
      </c>
      <c r="D17" s="36">
        <v>0.28012899829421578</v>
      </c>
      <c r="E17" s="36">
        <v>0.46724716467985122</v>
      </c>
      <c r="F17" s="36">
        <v>0.21217520020541025</v>
      </c>
      <c r="G17" s="36">
        <v>0.32809534515645883</v>
      </c>
      <c r="H17" s="36">
        <v>0.41755454515270995</v>
      </c>
      <c r="I17" s="36">
        <v>0.87265381042385359</v>
      </c>
      <c r="J17" s="36">
        <v>0.17208513253862961</v>
      </c>
      <c r="K17" s="36">
        <v>0.48287944997891313</v>
      </c>
      <c r="M17" s="34">
        <f t="shared" si="4"/>
        <v>1979</v>
      </c>
      <c r="N17" s="32">
        <f t="shared" si="1"/>
        <v>0.30527424529684227</v>
      </c>
      <c r="O17" s="31">
        <f t="shared" si="2"/>
        <v>30.527424529684229</v>
      </c>
      <c r="Q17" s="40">
        <f t="shared" si="12"/>
        <v>40</v>
      </c>
      <c r="R17" s="40">
        <v>21</v>
      </c>
      <c r="S17" s="63">
        <f t="shared" si="9"/>
        <v>7.5268817204301079</v>
      </c>
      <c r="T17" s="63">
        <f>SUM(S$9:S17)</f>
        <v>49.103942652329749</v>
      </c>
      <c r="U17" s="62">
        <f t="shared" si="5"/>
        <v>31</v>
      </c>
      <c r="V17" s="62">
        <f t="shared" si="6"/>
        <v>30</v>
      </c>
      <c r="X17" s="36">
        <f>'GDF(WB)'!V18</f>
        <v>211.27269482797399</v>
      </c>
      <c r="Y17" s="36">
        <f>'GDF(WB)'!W18</f>
        <v>340.68157688384326</v>
      </c>
      <c r="Z17" s="36">
        <f>'GDF(WB)'!X18</f>
        <v>197.23979562720055</v>
      </c>
      <c r="AA17" s="36">
        <f>'GDF(WB)'!Y18</f>
        <v>119.43679352906038</v>
      </c>
      <c r="AB17" s="36">
        <f>'GDF(WB)'!Z18</f>
        <v>243.36539916949729</v>
      </c>
      <c r="AC17" s="36">
        <f>'GDF(WB)'!AA18</f>
        <v>147.53878262512268</v>
      </c>
      <c r="AD17" s="36">
        <f>'GDF(WB)'!AB18</f>
        <v>182.8483309036578</v>
      </c>
      <c r="AE17" s="36">
        <f>'GDF(WB)'!AC18</f>
        <v>341.59124283469021</v>
      </c>
      <c r="AF17" s="36">
        <f>'GDF(WB)'!AD18</f>
        <v>206.04404629636397</v>
      </c>
      <c r="AH17" s="34">
        <f t="shared" si="7"/>
        <v>1979</v>
      </c>
      <c r="AI17" s="52">
        <f t="shared" si="3"/>
        <v>211.27269482797399</v>
      </c>
      <c r="AJ17" s="31"/>
      <c r="AK17" s="40">
        <f t="shared" si="10"/>
        <v>240</v>
      </c>
      <c r="AL17" s="40">
        <v>30</v>
      </c>
      <c r="AM17" s="63">
        <f t="shared" si="11"/>
        <v>12.345679012345679</v>
      </c>
      <c r="AN17" s="63">
        <f>SUM(AM$9:AM17)</f>
        <v>61.728395061728392</v>
      </c>
      <c r="AO17" s="62">
        <f t="shared" si="8"/>
        <v>211</v>
      </c>
      <c r="AP17" s="62">
        <f t="shared" si="13"/>
        <v>210</v>
      </c>
    </row>
    <row r="18" spans="1:42" x14ac:dyDescent="0.25">
      <c r="A18" t="s">
        <v>7</v>
      </c>
      <c r="C18" s="36">
        <v>0.35598662460914704</v>
      </c>
      <c r="D18" s="36">
        <v>0.31468073351048437</v>
      </c>
      <c r="E18" s="36">
        <v>0.45514946410840679</v>
      </c>
      <c r="F18" s="36">
        <v>0.20914393273162077</v>
      </c>
      <c r="G18" s="36">
        <v>0.26432462158115783</v>
      </c>
      <c r="H18" s="36">
        <v>0.42099206173848208</v>
      </c>
      <c r="I18" s="36">
        <v>0.89175864528354154</v>
      </c>
      <c r="J18" s="36">
        <v>0.27431412050871473</v>
      </c>
      <c r="K18" s="36">
        <v>0.53697127584545667</v>
      </c>
      <c r="M18" s="34">
        <f t="shared" si="4"/>
        <v>1980</v>
      </c>
      <c r="N18" s="32">
        <f t="shared" si="1"/>
        <v>0.35598662460914704</v>
      </c>
      <c r="O18" s="31">
        <f t="shared" si="2"/>
        <v>35.598662460914703</v>
      </c>
      <c r="Q18" s="40">
        <f t="shared" si="12"/>
        <v>45</v>
      </c>
      <c r="R18" s="40">
        <v>26</v>
      </c>
      <c r="S18" s="63">
        <f t="shared" si="9"/>
        <v>9.3189964157706093</v>
      </c>
      <c r="T18" s="63">
        <f>SUM(S$9:S18)</f>
        <v>58.422939068100362</v>
      </c>
      <c r="U18" s="62">
        <f t="shared" si="5"/>
        <v>36</v>
      </c>
      <c r="V18" s="62">
        <f t="shared" si="6"/>
        <v>40</v>
      </c>
      <c r="X18" s="36">
        <f>'GDF(WB)'!V19</f>
        <v>242.42992771210771</v>
      </c>
      <c r="Y18" s="36">
        <f>'GDF(WB)'!W19</f>
        <v>306.57450915503654</v>
      </c>
      <c r="Z18" s="36">
        <f>'GDF(WB)'!X19</f>
        <v>192.50001550031931</v>
      </c>
      <c r="AA18" s="36">
        <f>'GDF(WB)'!Y19</f>
        <v>117.07118226947715</v>
      </c>
      <c r="AB18" s="36">
        <f>'GDF(WB)'!Z19</f>
        <v>232.4395584848599</v>
      </c>
      <c r="AC18" s="36">
        <f>'GDF(WB)'!AA19</f>
        <v>131.99171772311266</v>
      </c>
      <c r="AD18" s="36">
        <f>'GDF(WB)'!AB19</f>
        <v>207.67153029654096</v>
      </c>
      <c r="AE18" s="36">
        <f>'GDF(WB)'!AC19</f>
        <v>333.12030163334504</v>
      </c>
      <c r="AF18" s="36">
        <f>'GDF(WB)'!AD19</f>
        <v>212.35306998980997</v>
      </c>
      <c r="AH18" s="34">
        <f t="shared" si="7"/>
        <v>1980</v>
      </c>
      <c r="AI18" s="52">
        <f t="shared" si="3"/>
        <v>242.42992771210771</v>
      </c>
      <c r="AJ18" s="31"/>
      <c r="AK18" s="40">
        <f t="shared" si="10"/>
        <v>270</v>
      </c>
      <c r="AL18" s="40">
        <v>12</v>
      </c>
      <c r="AM18" s="63">
        <f t="shared" si="11"/>
        <v>4.9382716049382713</v>
      </c>
      <c r="AN18" s="63">
        <f>SUM(AM$9:AM18)</f>
        <v>66.666666666666657</v>
      </c>
      <c r="AO18" s="62">
        <f t="shared" si="8"/>
        <v>242</v>
      </c>
      <c r="AP18" s="62">
        <f t="shared" si="13"/>
        <v>240</v>
      </c>
    </row>
    <row r="19" spans="1:42" x14ac:dyDescent="0.25">
      <c r="A19" t="s">
        <v>8</v>
      </c>
      <c r="C19" s="36">
        <v>0.46403593123343573</v>
      </c>
      <c r="D19" s="36">
        <v>0.3223889679364994</v>
      </c>
      <c r="E19" s="36">
        <v>0.50448457957243775</v>
      </c>
      <c r="F19" s="36">
        <v>0.24244850370857152</v>
      </c>
      <c r="G19" s="36">
        <v>0.26402939816891391</v>
      </c>
      <c r="H19" s="36">
        <v>0.40870785945914057</v>
      </c>
      <c r="I19" s="36">
        <v>1.015510061201466</v>
      </c>
      <c r="J19" s="36">
        <v>0.26666097704151076</v>
      </c>
      <c r="K19" s="36">
        <v>0.58532421377677579</v>
      </c>
      <c r="M19" s="34">
        <f t="shared" si="4"/>
        <v>1981</v>
      </c>
      <c r="N19" s="32">
        <f t="shared" si="1"/>
        <v>0.46403593123343573</v>
      </c>
      <c r="O19" s="31">
        <f t="shared" si="2"/>
        <v>46.403593123343576</v>
      </c>
      <c r="Q19" s="40">
        <f t="shared" si="12"/>
        <v>50</v>
      </c>
      <c r="R19" s="40">
        <v>32</v>
      </c>
      <c r="S19" s="63">
        <f t="shared" si="9"/>
        <v>11.469534050179211</v>
      </c>
      <c r="T19" s="63">
        <f>SUM(S$9:S19)</f>
        <v>69.892473118279568</v>
      </c>
      <c r="U19" s="62">
        <f t="shared" si="5"/>
        <v>46</v>
      </c>
      <c r="V19" s="62">
        <f t="shared" si="6"/>
        <v>50</v>
      </c>
      <c r="X19" s="36">
        <f>'GDF(WB)'!V20</f>
        <v>302.05421084772109</v>
      </c>
      <c r="Y19" s="36">
        <f>'GDF(WB)'!W20</f>
        <v>301.77272785213125</v>
      </c>
      <c r="Z19" s="36">
        <f>'GDF(WB)'!X20</f>
        <v>279.00960560861603</v>
      </c>
      <c r="AA19" s="36">
        <f>'GDF(WB)'!Y20</f>
        <v>170.47209571549149</v>
      </c>
      <c r="AB19" s="36">
        <f>'GDF(WB)'!Z20</f>
        <v>253.16457911431215</v>
      </c>
      <c r="AC19" s="36">
        <f>'GDF(WB)'!AA20</f>
        <v>131.00697384132934</v>
      </c>
      <c r="AD19" s="36">
        <f>'GDF(WB)'!AB20</f>
        <v>242.15064154293319</v>
      </c>
      <c r="AE19" s="36">
        <f>'GDF(WB)'!AC20</f>
        <v>226.06065055111154</v>
      </c>
      <c r="AF19" s="36">
        <f>'GDF(WB)'!AD20</f>
        <v>235.21442874718002</v>
      </c>
      <c r="AH19" s="34">
        <f t="shared" si="7"/>
        <v>1981</v>
      </c>
      <c r="AI19" s="52">
        <f t="shared" si="3"/>
        <v>302.05421084772109</v>
      </c>
      <c r="AJ19" s="31"/>
      <c r="AK19" s="40">
        <f t="shared" si="10"/>
        <v>300</v>
      </c>
      <c r="AL19" s="40">
        <v>17</v>
      </c>
      <c r="AM19" s="63">
        <f t="shared" si="11"/>
        <v>6.9958847736625511</v>
      </c>
      <c r="AN19" s="63">
        <f>SUM(AM$9:AM19)</f>
        <v>73.66255144032921</v>
      </c>
      <c r="AO19" s="62">
        <f t="shared" si="8"/>
        <v>302</v>
      </c>
      <c r="AP19" s="62">
        <f t="shared" si="13"/>
        <v>300</v>
      </c>
    </row>
    <row r="20" spans="1:42" x14ac:dyDescent="0.25">
      <c r="A20" t="s">
        <v>9</v>
      </c>
      <c r="C20" s="36">
        <v>0.55063215634675133</v>
      </c>
      <c r="D20" s="36">
        <v>0.35150453269635656</v>
      </c>
      <c r="E20" s="36">
        <v>0.77626981041608778</v>
      </c>
      <c r="F20" s="36">
        <v>0.2728152136589595</v>
      </c>
      <c r="G20" s="36">
        <v>0.46860403626395986</v>
      </c>
      <c r="H20" s="36">
        <v>0.41383181455870954</v>
      </c>
      <c r="I20" s="36">
        <v>1.1479909606584258</v>
      </c>
      <c r="J20" s="36">
        <v>0.30201068508793394</v>
      </c>
      <c r="K20" s="36">
        <v>0.66181171019166096</v>
      </c>
      <c r="M20" s="34">
        <f t="shared" si="4"/>
        <v>1982</v>
      </c>
      <c r="N20" s="32">
        <f t="shared" si="1"/>
        <v>0.55063215634675133</v>
      </c>
      <c r="O20" s="31">
        <f t="shared" si="2"/>
        <v>55.063215634675132</v>
      </c>
      <c r="Q20" s="40">
        <f t="shared" si="12"/>
        <v>55</v>
      </c>
      <c r="R20" s="40">
        <v>13</v>
      </c>
      <c r="S20" s="63">
        <f t="shared" si="9"/>
        <v>4.6594982078853047</v>
      </c>
      <c r="T20" s="63">
        <f>SUM(S$9:S20)</f>
        <v>74.551971326164875</v>
      </c>
      <c r="U20" s="62">
        <f t="shared" si="5"/>
        <v>55</v>
      </c>
      <c r="V20" s="62">
        <f t="shared" si="6"/>
        <v>60</v>
      </c>
      <c r="X20" s="36">
        <f>'GDF(WB)'!V21</f>
        <v>447.30088605656277</v>
      </c>
      <c r="Y20" s="36">
        <f>'GDF(WB)'!W21</f>
        <v>399.66085965802768</v>
      </c>
      <c r="Z20" s="36">
        <f>'GDF(WB)'!X21</f>
        <v>335.94683147093411</v>
      </c>
      <c r="AA20" s="36">
        <f>'GDF(WB)'!Y21</f>
        <v>204.28315240682875</v>
      </c>
      <c r="AB20" s="36">
        <f>'GDF(WB)'!Z21</f>
        <v>279.98242497039746</v>
      </c>
      <c r="AC20" s="36">
        <f>'GDF(WB)'!AA21</f>
        <v>159.81512835114214</v>
      </c>
      <c r="AD20" s="36">
        <f>'GDF(WB)'!AB21</f>
        <v>307.5238893406613</v>
      </c>
      <c r="AE20" s="36">
        <f>'GDF(WB)'!AC21</f>
        <v>195.82836954033201</v>
      </c>
      <c r="AF20" s="36">
        <f>'GDF(WB)'!AD21</f>
        <v>296.16160243394728</v>
      </c>
      <c r="AH20" s="34">
        <f t="shared" si="7"/>
        <v>1982</v>
      </c>
      <c r="AI20" s="52">
        <f t="shared" si="3"/>
        <v>447.30088605656277</v>
      </c>
      <c r="AJ20" s="31"/>
      <c r="AK20" s="40">
        <f t="shared" si="10"/>
        <v>330</v>
      </c>
      <c r="AL20" s="40">
        <v>19</v>
      </c>
      <c r="AM20" s="63">
        <f t="shared" si="11"/>
        <v>7.8189300411522638</v>
      </c>
      <c r="AN20" s="63">
        <f>SUM(AM$9:AM20)</f>
        <v>81.481481481481467</v>
      </c>
      <c r="AO20" s="62">
        <f t="shared" si="8"/>
        <v>447</v>
      </c>
      <c r="AP20" s="62">
        <f t="shared" ref="AP20:AP83" si="14">IF(ISERROR(ROUND($AI20,0)),"",ROUND(($AI20/10),0)*10)</f>
        <v>450</v>
      </c>
    </row>
    <row r="21" spans="1:42" x14ac:dyDescent="0.25">
      <c r="A21" t="s">
        <v>10</v>
      </c>
      <c r="C21" s="36">
        <v>0.46822352145279938</v>
      </c>
      <c r="D21" s="36">
        <v>0.51463367669479543</v>
      </c>
      <c r="E21" s="36">
        <v>0.99734089609523013</v>
      </c>
      <c r="F21" s="36">
        <v>0.30557598818079712</v>
      </c>
      <c r="G21" s="36">
        <v>0.66525821227483684</v>
      </c>
      <c r="H21" s="36">
        <v>0.48559046323919941</v>
      </c>
      <c r="I21" s="36">
        <v>1.1514124527320366</v>
      </c>
      <c r="J21" s="36">
        <v>0.32887446191872194</v>
      </c>
      <c r="K21" s="36">
        <v>0.73979321280112664</v>
      </c>
      <c r="M21" s="34">
        <f t="shared" si="4"/>
        <v>1983</v>
      </c>
      <c r="N21" s="32">
        <f t="shared" si="1"/>
        <v>0.46822352145279938</v>
      </c>
      <c r="O21" s="31">
        <f t="shared" si="2"/>
        <v>46.822352145279936</v>
      </c>
      <c r="Q21" s="40">
        <f t="shared" si="12"/>
        <v>60</v>
      </c>
      <c r="R21" s="40">
        <v>13</v>
      </c>
      <c r="S21" s="63">
        <f t="shared" si="9"/>
        <v>4.6594982078853047</v>
      </c>
      <c r="T21" s="63">
        <f>SUM(S$9:S21)</f>
        <v>79.211469534050181</v>
      </c>
      <c r="U21" s="62">
        <f t="shared" si="5"/>
        <v>47</v>
      </c>
      <c r="V21" s="62">
        <f t="shared" si="6"/>
        <v>50</v>
      </c>
      <c r="X21" s="36">
        <f>'GDF(WB)'!V22</f>
        <v>470.29598676728517</v>
      </c>
      <c r="Y21" s="36">
        <f>'GDF(WB)'!W22</f>
        <v>404.46980055478195</v>
      </c>
      <c r="Z21" s="36">
        <f>'GDF(WB)'!X22</f>
        <v>371.10950748271404</v>
      </c>
      <c r="AA21" s="36">
        <f>'GDF(WB)'!Y22</f>
        <v>273.94383411790426</v>
      </c>
      <c r="AB21" s="36">
        <f>'GDF(WB)'!Z22</f>
        <v>284.23692435611031</v>
      </c>
      <c r="AC21" s="36">
        <f>'GDF(WB)'!AA22</f>
        <v>220.88001053466374</v>
      </c>
      <c r="AD21" s="36">
        <f>'GDF(WB)'!AB22</f>
        <v>292.9331557203065</v>
      </c>
      <c r="AE21" s="36">
        <f>'GDF(WB)'!AC22</f>
        <v>214.86522474522869</v>
      </c>
      <c r="AF21" s="36">
        <f>'GDF(WB)'!AD22</f>
        <v>291.27888762449356</v>
      </c>
      <c r="AH21" s="34">
        <f t="shared" si="7"/>
        <v>1983</v>
      </c>
      <c r="AI21" s="52">
        <f t="shared" si="3"/>
        <v>470.29598676728517</v>
      </c>
      <c r="AJ21" s="31"/>
      <c r="AK21" s="40">
        <f t="shared" si="10"/>
        <v>360</v>
      </c>
      <c r="AL21" s="40">
        <v>15</v>
      </c>
      <c r="AM21" s="63">
        <f t="shared" si="11"/>
        <v>6.1728395061728394</v>
      </c>
      <c r="AN21" s="63">
        <f>SUM(AM$9:AM21)</f>
        <v>87.654320987654302</v>
      </c>
      <c r="AO21" s="62">
        <f t="shared" si="8"/>
        <v>470</v>
      </c>
      <c r="AP21" s="62">
        <f t="shared" si="14"/>
        <v>470</v>
      </c>
    </row>
    <row r="22" spans="1:42" x14ac:dyDescent="0.25">
      <c r="A22" t="s">
        <v>11</v>
      </c>
      <c r="C22" s="36">
        <v>0.65145179900169126</v>
      </c>
      <c r="D22" s="36">
        <v>0.52682971544597545</v>
      </c>
      <c r="E22" s="36">
        <v>1.1501629820052948</v>
      </c>
      <c r="F22" s="36">
        <v>0.32786110017919418</v>
      </c>
      <c r="G22" s="36">
        <v>0.57290539607564439</v>
      </c>
      <c r="H22" s="36">
        <v>0.60644603175896572</v>
      </c>
      <c r="I22" s="36">
        <v>1.1267544138427061</v>
      </c>
      <c r="J22" s="36">
        <v>0.35743113460468751</v>
      </c>
      <c r="K22" s="36">
        <v>0.79993881869637684</v>
      </c>
      <c r="M22" s="34">
        <f t="shared" si="4"/>
        <v>1984</v>
      </c>
      <c r="N22" s="32">
        <f t="shared" si="1"/>
        <v>0.65145179900169126</v>
      </c>
      <c r="O22" s="31">
        <f t="shared" si="2"/>
        <v>65.145179900169126</v>
      </c>
      <c r="Q22" s="40">
        <f t="shared" si="12"/>
        <v>65</v>
      </c>
      <c r="R22" s="40">
        <v>9</v>
      </c>
      <c r="S22" s="63">
        <f t="shared" si="9"/>
        <v>3.225806451612903</v>
      </c>
      <c r="T22" s="63">
        <f>SUM(S$9:S22)</f>
        <v>82.437275985663078</v>
      </c>
      <c r="U22" s="62">
        <f t="shared" si="5"/>
        <v>65</v>
      </c>
      <c r="V22" s="62">
        <f t="shared" si="6"/>
        <v>70</v>
      </c>
      <c r="X22" s="36">
        <f>'GDF(WB)'!V23</f>
        <v>493.05480203183754</v>
      </c>
      <c r="Y22" s="36">
        <f>'GDF(WB)'!W23</f>
        <v>343.52616510738721</v>
      </c>
      <c r="Z22" s="36">
        <f>'GDF(WB)'!X23</f>
        <v>425.73336596468039</v>
      </c>
      <c r="AA22" s="36">
        <f>'GDF(WB)'!Y23</f>
        <v>222.98017946458023</v>
      </c>
      <c r="AB22" s="36">
        <f>'GDF(WB)'!Z23</f>
        <v>252.38142268791955</v>
      </c>
      <c r="AC22" s="36">
        <f>'GDF(WB)'!AA23</f>
        <v>195.57953407237974</v>
      </c>
      <c r="AD22" s="36">
        <f>'GDF(WB)'!AB23</f>
        <v>284.37893083609401</v>
      </c>
      <c r="AE22" s="36">
        <f>'GDF(WB)'!AC23</f>
        <v>186.89326097846288</v>
      </c>
      <c r="AF22" s="36">
        <f>'GDF(WB)'!AD23</f>
        <v>301.59362223971857</v>
      </c>
      <c r="AH22" s="34">
        <f t="shared" si="7"/>
        <v>1984</v>
      </c>
      <c r="AI22" s="52">
        <f t="shared" si="3"/>
        <v>493.05480203183754</v>
      </c>
      <c r="AJ22" s="31"/>
      <c r="AK22" s="40">
        <f t="shared" si="10"/>
        <v>390</v>
      </c>
      <c r="AL22" s="40">
        <v>9</v>
      </c>
      <c r="AM22" s="63">
        <f t="shared" si="11"/>
        <v>3.7037037037037033</v>
      </c>
      <c r="AN22" s="63">
        <f>SUM(AM$9:AM22)</f>
        <v>91.358024691358011</v>
      </c>
      <c r="AO22" s="62">
        <f t="shared" si="8"/>
        <v>493</v>
      </c>
      <c r="AP22" s="62">
        <f t="shared" si="14"/>
        <v>490</v>
      </c>
    </row>
    <row r="23" spans="1:42" x14ac:dyDescent="0.25">
      <c r="A23" t="s">
        <v>12</v>
      </c>
      <c r="C23" s="36">
        <v>0.60887270793371562</v>
      </c>
      <c r="D23" s="36">
        <v>0.49089550357249429</v>
      </c>
      <c r="E23" s="36">
        <v>1.4152712186681848</v>
      </c>
      <c r="F23" s="36">
        <v>0.42941031315168698</v>
      </c>
      <c r="G23" s="36">
        <v>0.55195626555504484</v>
      </c>
      <c r="H23" s="36">
        <v>0.58357798499665237</v>
      </c>
      <c r="I23" s="36">
        <v>1.1506638084129199</v>
      </c>
      <c r="J23" s="36">
        <v>0.38410221020789631</v>
      </c>
      <c r="K23" s="36">
        <v>0.89098531245331081</v>
      </c>
      <c r="M23" s="34">
        <f t="shared" si="4"/>
        <v>1985</v>
      </c>
      <c r="N23" s="32">
        <f t="shared" si="1"/>
        <v>0.60887270793371562</v>
      </c>
      <c r="O23" s="31">
        <f t="shared" si="2"/>
        <v>60.887270793371563</v>
      </c>
      <c r="Q23" s="40">
        <f t="shared" si="12"/>
        <v>70</v>
      </c>
      <c r="R23" s="40">
        <v>10</v>
      </c>
      <c r="S23" s="63">
        <f t="shared" si="9"/>
        <v>3.5842293906810032</v>
      </c>
      <c r="T23" s="63">
        <f>SUM(S$9:S23)</f>
        <v>86.021505376344081</v>
      </c>
      <c r="U23" s="62">
        <f t="shared" si="5"/>
        <v>61</v>
      </c>
      <c r="V23" s="62">
        <f t="shared" si="6"/>
        <v>60</v>
      </c>
      <c r="X23" s="36">
        <f>'GDF(WB)'!V24</f>
        <v>493.23168612322854</v>
      </c>
      <c r="Y23" s="36">
        <f>'GDF(WB)'!W24</f>
        <v>353.20891736661292</v>
      </c>
      <c r="Z23" s="36">
        <f>'GDF(WB)'!X24</f>
        <v>433.98622988297006</v>
      </c>
      <c r="AA23" s="36">
        <f>'GDF(WB)'!Y24</f>
        <v>301.80681451294981</v>
      </c>
      <c r="AB23" s="36">
        <f>'GDF(WB)'!Z24</f>
        <v>276.73211171020296</v>
      </c>
      <c r="AC23" s="36">
        <f>'GDF(WB)'!AA24</f>
        <v>205.55997057571096</v>
      </c>
      <c r="AD23" s="36">
        <f>'GDF(WB)'!AB24</f>
        <v>330.64304172996361</v>
      </c>
      <c r="AE23" s="36">
        <f>'GDF(WB)'!AC24</f>
        <v>198.10068311898036</v>
      </c>
      <c r="AF23" s="36">
        <f>'GDF(WB)'!AD24</f>
        <v>331.80491856725723</v>
      </c>
      <c r="AH23" s="34">
        <f t="shared" si="7"/>
        <v>1985</v>
      </c>
      <c r="AI23" s="52">
        <f t="shared" si="3"/>
        <v>493.23168612322854</v>
      </c>
      <c r="AJ23" s="31"/>
      <c r="AK23" s="40">
        <f t="shared" si="10"/>
        <v>420</v>
      </c>
      <c r="AL23" s="40">
        <v>8</v>
      </c>
      <c r="AM23" s="63">
        <f t="shared" si="11"/>
        <v>3.2921810699588478</v>
      </c>
      <c r="AN23" s="63">
        <f>SUM(AM$9:AM23)</f>
        <v>94.650205761316855</v>
      </c>
      <c r="AO23" s="62">
        <f t="shared" si="8"/>
        <v>493</v>
      </c>
      <c r="AP23" s="62">
        <f t="shared" si="14"/>
        <v>490</v>
      </c>
    </row>
    <row r="24" spans="1:42" x14ac:dyDescent="0.25">
      <c r="A24" t="s">
        <v>13</v>
      </c>
      <c r="C24" s="36">
        <v>0.49517276118199599</v>
      </c>
      <c r="D24" s="36">
        <v>0.42568666324030041</v>
      </c>
      <c r="E24" s="36">
        <v>1.3395470356942007</v>
      </c>
      <c r="F24" s="36">
        <v>0.45758038531759759</v>
      </c>
      <c r="G24" s="36">
        <v>0.82747350066075764</v>
      </c>
      <c r="H24" s="36">
        <v>0.56786713761082241</v>
      </c>
      <c r="I24" s="36">
        <v>1.244136631179326</v>
      </c>
      <c r="J24" s="36">
        <v>0.43399849382958078</v>
      </c>
      <c r="K24" s="36">
        <v>0.96493180600610506</v>
      </c>
      <c r="M24" s="34">
        <f t="shared" si="4"/>
        <v>1986</v>
      </c>
      <c r="N24" s="32">
        <f t="shared" si="1"/>
        <v>0.49517276118199599</v>
      </c>
      <c r="O24" s="31">
        <f t="shared" si="2"/>
        <v>49.517276118199597</v>
      </c>
      <c r="Q24" s="40">
        <f t="shared" si="12"/>
        <v>75</v>
      </c>
      <c r="R24" s="40">
        <v>7</v>
      </c>
      <c r="S24" s="63">
        <f t="shared" si="9"/>
        <v>2.5089605734767026</v>
      </c>
      <c r="T24" s="63">
        <f>SUM(S$9:S24)</f>
        <v>88.53046594982078</v>
      </c>
      <c r="U24" s="62">
        <f t="shared" si="5"/>
        <v>50</v>
      </c>
      <c r="V24" s="62">
        <f t="shared" si="6"/>
        <v>50</v>
      </c>
      <c r="X24" s="36">
        <f>'GDF(WB)'!V25</f>
        <v>593.25642542341495</v>
      </c>
      <c r="Y24" s="36">
        <f>'GDF(WB)'!W25</f>
        <v>433.61485563468739</v>
      </c>
      <c r="Z24" s="36">
        <f>'GDF(WB)'!X25</f>
        <v>387.1768241336398</v>
      </c>
      <c r="AA24" s="36">
        <f>'GDF(WB)'!Y25</f>
        <v>219.2450327341684</v>
      </c>
      <c r="AB24" s="36">
        <f>'GDF(WB)'!Z25</f>
        <v>340.53869580692628</v>
      </c>
      <c r="AC24" s="36">
        <f>'GDF(WB)'!AA25</f>
        <v>305.16660906496145</v>
      </c>
      <c r="AD24" s="36">
        <f>'GDF(WB)'!AB25</f>
        <v>398.92805051551193</v>
      </c>
      <c r="AE24" s="36">
        <f>'GDF(WB)'!AC25</f>
        <v>262.31541288447306</v>
      </c>
      <c r="AF24" s="36">
        <f>'GDF(WB)'!AD25</f>
        <v>320.64801176831617</v>
      </c>
      <c r="AH24" s="34">
        <f t="shared" si="7"/>
        <v>1986</v>
      </c>
      <c r="AI24" s="52">
        <f t="shared" si="3"/>
        <v>593.25642542341495</v>
      </c>
      <c r="AJ24" s="31"/>
      <c r="AK24" s="40">
        <f t="shared" si="10"/>
        <v>450</v>
      </c>
      <c r="AL24" s="40">
        <v>5</v>
      </c>
      <c r="AM24" s="63">
        <f t="shared" si="11"/>
        <v>2.0576131687242798</v>
      </c>
      <c r="AN24" s="63">
        <f>SUM(AM$9:AM24)</f>
        <v>96.707818930041128</v>
      </c>
      <c r="AO24" s="62">
        <f t="shared" si="8"/>
        <v>593</v>
      </c>
      <c r="AP24" s="62">
        <f t="shared" si="14"/>
        <v>590</v>
      </c>
    </row>
    <row r="25" spans="1:42" x14ac:dyDescent="0.25">
      <c r="A25" t="s">
        <v>14</v>
      </c>
      <c r="C25" s="36">
        <v>0.55178895336222489</v>
      </c>
      <c r="D25" s="36">
        <v>0.42365357338569626</v>
      </c>
      <c r="E25" s="36">
        <v>1.1344561700773208</v>
      </c>
      <c r="F25" s="36">
        <v>0.49088301828587033</v>
      </c>
      <c r="G25" s="36">
        <v>0.82022864256573458</v>
      </c>
      <c r="H25" s="36">
        <v>0.7199993823641242</v>
      </c>
      <c r="I25" s="36">
        <v>1.1040666233227316</v>
      </c>
      <c r="J25" s="36">
        <v>0.46734585505297105</v>
      </c>
      <c r="K25" s="36">
        <v>0.91464387754652821</v>
      </c>
      <c r="M25" s="34">
        <f t="shared" si="4"/>
        <v>1987</v>
      </c>
      <c r="N25" s="32">
        <f t="shared" si="1"/>
        <v>0.55178895336222489</v>
      </c>
      <c r="O25" s="31">
        <f t="shared" si="2"/>
        <v>55.178895336222489</v>
      </c>
      <c r="Q25" s="40">
        <f t="shared" si="12"/>
        <v>80</v>
      </c>
      <c r="R25" s="40">
        <v>6</v>
      </c>
      <c r="S25" s="63">
        <f t="shared" si="9"/>
        <v>2.1505376344086025</v>
      </c>
      <c r="T25" s="63">
        <f>SUM(S$9:S25)</f>
        <v>90.681003584229387</v>
      </c>
      <c r="U25" s="62">
        <f t="shared" si="5"/>
        <v>55</v>
      </c>
      <c r="V25" s="62">
        <f t="shared" si="6"/>
        <v>60</v>
      </c>
      <c r="X25" s="36">
        <f>'GDF(WB)'!V26</f>
        <v>695.43301001481973</v>
      </c>
      <c r="Y25" s="36">
        <f>'GDF(WB)'!W26</f>
        <v>416.92788307366976</v>
      </c>
      <c r="Z25" s="36">
        <f>'GDF(WB)'!X26</f>
        <v>329.39499569612036</v>
      </c>
      <c r="AA25" s="36">
        <f>'GDF(WB)'!Y26</f>
        <v>222.68672277882922</v>
      </c>
      <c r="AB25" s="36">
        <f>'GDF(WB)'!Z26</f>
        <v>296.58230200938249</v>
      </c>
      <c r="AC25" s="36">
        <f>'GDF(WB)'!AA26</f>
        <v>268.33733736956083</v>
      </c>
      <c r="AD25" s="36">
        <f>'GDF(WB)'!AB26</f>
        <v>475.08526721579</v>
      </c>
      <c r="AE25" s="36">
        <f>'GDF(WB)'!AC26</f>
        <v>247.57285442810644</v>
      </c>
      <c r="AF25" s="36">
        <f>'GDF(WB)'!AD26</f>
        <v>317.36600357074309</v>
      </c>
      <c r="AH25" s="34">
        <f t="shared" si="7"/>
        <v>1987</v>
      </c>
      <c r="AI25" s="52">
        <f t="shared" si="3"/>
        <v>695.43301001481973</v>
      </c>
      <c r="AJ25" s="31"/>
      <c r="AK25" s="40">
        <f t="shared" si="10"/>
        <v>480</v>
      </c>
      <c r="AL25" s="40">
        <v>2</v>
      </c>
      <c r="AM25" s="63">
        <f t="shared" si="11"/>
        <v>0.82304526748971196</v>
      </c>
      <c r="AN25" s="63">
        <f>SUM(AM$9:AM25)</f>
        <v>97.530864197530846</v>
      </c>
      <c r="AO25" s="62">
        <f t="shared" si="8"/>
        <v>695</v>
      </c>
      <c r="AP25" s="62">
        <f t="shared" si="14"/>
        <v>700</v>
      </c>
    </row>
    <row r="26" spans="1:42" x14ac:dyDescent="0.25">
      <c r="A26" t="s">
        <v>15</v>
      </c>
      <c r="C26" s="36">
        <v>0.48737651610913779</v>
      </c>
      <c r="D26" s="36">
        <v>0.37087166501798652</v>
      </c>
      <c r="E26" s="36">
        <v>0.88302120357049385</v>
      </c>
      <c r="F26" s="36">
        <v>0.45211334756945221</v>
      </c>
      <c r="G26" s="36">
        <v>0.56405137750311263</v>
      </c>
      <c r="H26" s="36">
        <v>0.57829696340505032</v>
      </c>
      <c r="I26" s="36">
        <v>1.3246815349719816</v>
      </c>
      <c r="J26" s="36">
        <v>0.45181801543634387</v>
      </c>
      <c r="K26" s="36">
        <v>0.77096799438369279</v>
      </c>
      <c r="M26" s="34">
        <f t="shared" si="4"/>
        <v>1988</v>
      </c>
      <c r="N26" s="32">
        <f t="shared" si="1"/>
        <v>0.48737651610913779</v>
      </c>
      <c r="O26" s="31">
        <f t="shared" si="2"/>
        <v>48.73765161091378</v>
      </c>
      <c r="Q26" s="40">
        <f t="shared" si="12"/>
        <v>85</v>
      </c>
      <c r="R26" s="40">
        <v>3</v>
      </c>
      <c r="S26" s="63">
        <f t="shared" si="9"/>
        <v>1.0752688172043012</v>
      </c>
      <c r="T26" s="63">
        <f>SUM(S$9:S26)</f>
        <v>91.756272401433691</v>
      </c>
      <c r="U26" s="62">
        <f t="shared" si="5"/>
        <v>49</v>
      </c>
      <c r="V26" s="62">
        <f t="shared" si="6"/>
        <v>50</v>
      </c>
      <c r="X26" s="36">
        <f>'GDF(WB)'!V27</f>
        <v>517.90581183098595</v>
      </c>
      <c r="Y26" s="36">
        <f>'GDF(WB)'!W27</f>
        <v>318.82035379113466</v>
      </c>
      <c r="Z26" s="36">
        <f>'GDF(WB)'!X27</f>
        <v>235.12080050135231</v>
      </c>
      <c r="AA26" s="36">
        <f>'GDF(WB)'!Y27</f>
        <v>228.22424721030043</v>
      </c>
      <c r="AB26" s="36">
        <f>'GDF(WB)'!Z27</f>
        <v>237.80189249300636</v>
      </c>
      <c r="AC26" s="36">
        <f>'GDF(WB)'!AA27</f>
        <v>273.41754930412736</v>
      </c>
      <c r="AD26" s="36">
        <f>'GDF(WB)'!AB27</f>
        <v>410.8337516243152</v>
      </c>
      <c r="AE26" s="36">
        <f>'GDF(WB)'!AC27</f>
        <v>207.75885933111536</v>
      </c>
      <c r="AF26" s="36">
        <f>'GDF(WB)'!AD27</f>
        <v>261.7351195312018</v>
      </c>
      <c r="AH26" s="34">
        <f t="shared" si="7"/>
        <v>1988</v>
      </c>
      <c r="AI26" s="52">
        <f t="shared" si="3"/>
        <v>517.90581183098595</v>
      </c>
      <c r="AJ26" s="31"/>
      <c r="AK26" s="40">
        <f t="shared" si="10"/>
        <v>510</v>
      </c>
      <c r="AL26" s="40">
        <v>2</v>
      </c>
      <c r="AM26" s="63">
        <f t="shared" si="11"/>
        <v>0.82304526748971196</v>
      </c>
      <c r="AN26" s="63">
        <f>SUM(AM$9:AM26)</f>
        <v>98.353909465020564</v>
      </c>
      <c r="AO26" s="62">
        <f t="shared" si="8"/>
        <v>518</v>
      </c>
      <c r="AP26" s="62">
        <f t="shared" si="14"/>
        <v>520</v>
      </c>
    </row>
    <row r="27" spans="1:42" x14ac:dyDescent="0.25">
      <c r="A27" t="s">
        <v>16</v>
      </c>
      <c r="C27" s="36">
        <v>0.92932351203586872</v>
      </c>
      <c r="D27" s="36">
        <v>0.26339607745526461</v>
      </c>
      <c r="E27" s="36">
        <v>0.70561411843223198</v>
      </c>
      <c r="F27" s="36">
        <v>0.45004913655146994</v>
      </c>
      <c r="G27" s="36">
        <v>0.43712350348705858</v>
      </c>
      <c r="H27" s="36">
        <v>0.77545801420376737</v>
      </c>
      <c r="I27" s="36">
        <v>1.1672224446683093</v>
      </c>
      <c r="J27" s="36">
        <v>0.38300777647743867</v>
      </c>
      <c r="K27" s="36">
        <v>0.68017509909985596</v>
      </c>
      <c r="M27" s="34">
        <f t="shared" si="4"/>
        <v>1989</v>
      </c>
      <c r="N27" s="32">
        <f t="shared" si="1"/>
        <v>0.92932351203586872</v>
      </c>
      <c r="O27" s="31">
        <f t="shared" si="2"/>
        <v>92.932351203586876</v>
      </c>
      <c r="Q27" s="40">
        <f t="shared" si="12"/>
        <v>90</v>
      </c>
      <c r="R27" s="40">
        <v>5</v>
      </c>
      <c r="S27" s="63">
        <f t="shared" si="9"/>
        <v>1.7921146953405016</v>
      </c>
      <c r="T27" s="63">
        <f>SUM(S$9:S27)</f>
        <v>93.548387096774192</v>
      </c>
      <c r="U27" s="62">
        <f t="shared" si="5"/>
        <v>93</v>
      </c>
      <c r="V27" s="62">
        <f t="shared" si="6"/>
        <v>90</v>
      </c>
      <c r="X27" s="36">
        <f>'GDF(WB)'!V28</f>
        <v>541.9082998760349</v>
      </c>
      <c r="Y27" s="36">
        <f>'GDF(WB)'!W28</f>
        <v>294.65827062994805</v>
      </c>
      <c r="Z27" s="36">
        <f>'GDF(WB)'!X28</f>
        <v>182.96047066245453</v>
      </c>
      <c r="AA27" s="36">
        <f>'GDF(WB)'!Y28</f>
        <v>209.29475488094411</v>
      </c>
      <c r="AB27" s="36">
        <f>'GDF(WB)'!Z28</f>
        <v>196.5165815005966</v>
      </c>
      <c r="AC27" s="36">
        <f>'GDF(WB)'!AA28</f>
        <v>207.94412235175642</v>
      </c>
      <c r="AD27" s="36">
        <f>'GDF(WB)'!AB28</f>
        <v>365.98489693551454</v>
      </c>
      <c r="AE27" s="36">
        <f>'GDF(WB)'!AC28</f>
        <v>189.69386332538102</v>
      </c>
      <c r="AF27" s="36">
        <f>'GDF(WB)'!AD28</f>
        <v>224.42861287256352</v>
      </c>
      <c r="AH27" s="34">
        <f t="shared" si="7"/>
        <v>1989</v>
      </c>
      <c r="AI27" s="52">
        <f t="shared" si="3"/>
        <v>541.9082998760349</v>
      </c>
      <c r="AJ27" s="31"/>
      <c r="AK27" s="40">
        <f t="shared" si="10"/>
        <v>540</v>
      </c>
      <c r="AL27" s="40">
        <v>1</v>
      </c>
      <c r="AM27" s="63">
        <f t="shared" si="11"/>
        <v>0.41152263374485598</v>
      </c>
      <c r="AN27" s="63">
        <f>SUM(AM$9:AM27)</f>
        <v>98.765432098765416</v>
      </c>
      <c r="AO27" s="62">
        <f t="shared" si="8"/>
        <v>542</v>
      </c>
      <c r="AP27" s="62">
        <f t="shared" si="14"/>
        <v>540</v>
      </c>
    </row>
    <row r="28" spans="1:42" x14ac:dyDescent="0.25">
      <c r="A28" t="s">
        <v>17</v>
      </c>
      <c r="C28" s="36">
        <v>0.46046753125839884</v>
      </c>
      <c r="D28" s="36">
        <v>0.26503905127312999</v>
      </c>
      <c r="E28" s="36">
        <v>0.67308408749033855</v>
      </c>
      <c r="F28" s="36">
        <v>0.4509177419529542</v>
      </c>
      <c r="G28" s="36">
        <v>0.41105325370070728</v>
      </c>
      <c r="H28" s="36">
        <v>0.70351908879191538</v>
      </c>
      <c r="I28" s="36">
        <v>0.78563389789341864</v>
      </c>
      <c r="J28" s="36">
        <v>0.32451952427973957</v>
      </c>
      <c r="K28" s="36">
        <v>0.69355607656265128</v>
      </c>
      <c r="M28" s="34">
        <f t="shared" si="4"/>
        <v>1990</v>
      </c>
      <c r="N28" s="32">
        <f t="shared" si="1"/>
        <v>0.46046753125839884</v>
      </c>
      <c r="O28" s="31">
        <f t="shared" si="2"/>
        <v>46.046753125839885</v>
      </c>
      <c r="Q28" s="40">
        <f t="shared" si="12"/>
        <v>95</v>
      </c>
      <c r="R28" s="40">
        <v>3</v>
      </c>
      <c r="S28" s="63">
        <f t="shared" si="9"/>
        <v>1.0752688172043012</v>
      </c>
      <c r="T28" s="63">
        <f>SUM(S$9:S28)</f>
        <v>94.623655913978496</v>
      </c>
      <c r="U28" s="62">
        <f t="shared" si="5"/>
        <v>46</v>
      </c>
      <c r="V28" s="62">
        <f t="shared" si="6"/>
        <v>50</v>
      </c>
      <c r="X28" s="36">
        <f>'GDF(WB)'!V29</f>
        <v>373.67718680012729</v>
      </c>
      <c r="Y28" s="36">
        <f>'GDF(WB)'!W29</f>
        <v>325.51203337616721</v>
      </c>
      <c r="Z28" s="36">
        <f>'GDF(WB)'!X29</f>
        <v>179.5914158590717</v>
      </c>
      <c r="AA28" s="36">
        <f>'GDF(WB)'!Y29</f>
        <v>181.0185021745738</v>
      </c>
      <c r="AB28" s="36">
        <f>'GDF(WB)'!Z29</f>
        <v>191.39089345873182</v>
      </c>
      <c r="AC28" s="36">
        <f>'GDF(WB)'!AA29</f>
        <v>154.53968710751397</v>
      </c>
      <c r="AD28" s="36">
        <f>'GDF(WB)'!AB29</f>
        <v>241.51994524004746</v>
      </c>
      <c r="AE28" s="36">
        <f>'GDF(WB)'!AC29</f>
        <v>196.08886849239983</v>
      </c>
      <c r="AF28" s="36">
        <f>'GDF(WB)'!AD29</f>
        <v>230.09931181654358</v>
      </c>
      <c r="AH28" s="34">
        <f t="shared" si="7"/>
        <v>1990</v>
      </c>
      <c r="AI28" s="52">
        <f t="shared" si="3"/>
        <v>373.67718680012729</v>
      </c>
      <c r="AJ28" s="31"/>
      <c r="AK28" s="40">
        <f t="shared" si="10"/>
        <v>570</v>
      </c>
      <c r="AL28" s="40">
        <v>1</v>
      </c>
      <c r="AM28" s="63">
        <f t="shared" si="11"/>
        <v>0.41152263374485598</v>
      </c>
      <c r="AN28" s="63">
        <f>SUM(AM$9:AM28)</f>
        <v>99.176954732510268</v>
      </c>
      <c r="AO28" s="62">
        <f t="shared" si="8"/>
        <v>374</v>
      </c>
      <c r="AP28" s="62">
        <f t="shared" si="14"/>
        <v>370</v>
      </c>
    </row>
    <row r="29" spans="1:42" x14ac:dyDescent="0.25">
      <c r="A29" t="s">
        <v>18</v>
      </c>
      <c r="C29" s="36">
        <v>0.35574207457420015</v>
      </c>
      <c r="D29" s="36">
        <v>0.30361982788804298</v>
      </c>
      <c r="E29" s="36">
        <v>0.5489992961414959</v>
      </c>
      <c r="F29" s="36">
        <v>0.433885974559162</v>
      </c>
      <c r="G29" s="36">
        <v>0.37296129919723187</v>
      </c>
      <c r="H29" s="36">
        <v>0.6506202139053221</v>
      </c>
      <c r="I29" s="36">
        <v>0.89136332282140407</v>
      </c>
      <c r="J29" s="36">
        <v>0.33468869230081877</v>
      </c>
      <c r="K29" s="36">
        <v>0.71077404698755542</v>
      </c>
      <c r="M29" s="34">
        <f t="shared" si="4"/>
        <v>1991</v>
      </c>
      <c r="N29" s="32">
        <f t="shared" si="1"/>
        <v>0.35574207457420015</v>
      </c>
      <c r="O29" s="31">
        <f t="shared" si="2"/>
        <v>35.574207457420016</v>
      </c>
      <c r="Q29" s="40">
        <f t="shared" si="12"/>
        <v>100</v>
      </c>
      <c r="R29" s="40">
        <v>2</v>
      </c>
      <c r="S29" s="63">
        <f t="shared" si="9"/>
        <v>0.71684587813620071</v>
      </c>
      <c r="T29" s="63">
        <f>SUM(S$9:S29)</f>
        <v>95.340501792114694</v>
      </c>
      <c r="U29" s="62">
        <f t="shared" si="5"/>
        <v>36</v>
      </c>
      <c r="V29" s="62">
        <f t="shared" si="6"/>
        <v>40</v>
      </c>
      <c r="X29" s="36">
        <f>'GDF(WB)'!V30</f>
        <v>405.44136800105315</v>
      </c>
      <c r="Y29" s="36">
        <f>'GDF(WB)'!W30</f>
        <v>327.97744807846328</v>
      </c>
      <c r="Z29" s="36">
        <f>'GDF(WB)'!X30</f>
        <v>154.12473868845967</v>
      </c>
      <c r="AA29" s="36">
        <f>'GDF(WB)'!Y30</f>
        <v>166.08859769231194</v>
      </c>
      <c r="AB29" s="36">
        <f>'GDF(WB)'!Z30</f>
        <v>198.40242239164866</v>
      </c>
      <c r="AC29" s="36">
        <f>'GDF(WB)'!AA30</f>
        <v>183.88446083884341</v>
      </c>
      <c r="AD29" s="36">
        <f>'GDF(WB)'!AB30</f>
        <v>233.55163216211267</v>
      </c>
      <c r="AE29" s="36">
        <f>'GDF(WB)'!AC30</f>
        <v>197.23762565071422</v>
      </c>
      <c r="AF29" s="36">
        <f>'GDF(WB)'!AD30</f>
        <v>219.37940835061229</v>
      </c>
      <c r="AH29" s="34">
        <f t="shared" si="7"/>
        <v>1991</v>
      </c>
      <c r="AI29" s="52">
        <f t="shared" si="3"/>
        <v>405.44136800105315</v>
      </c>
      <c r="AJ29" s="31"/>
      <c r="AK29" s="40">
        <f t="shared" ref="AK29:AK34" si="15">AK28+30</f>
        <v>600</v>
      </c>
      <c r="AL29" s="40">
        <v>1</v>
      </c>
      <c r="AM29" s="63">
        <f t="shared" si="11"/>
        <v>0.41152263374485598</v>
      </c>
      <c r="AN29" s="63">
        <f>SUM(AM$9:AM29)</f>
        <v>99.58847736625512</v>
      </c>
      <c r="AO29" s="62">
        <f t="shared" si="8"/>
        <v>405</v>
      </c>
      <c r="AP29" s="62">
        <f t="shared" si="14"/>
        <v>410</v>
      </c>
    </row>
    <row r="30" spans="1:42" x14ac:dyDescent="0.25">
      <c r="A30" t="s">
        <v>19</v>
      </c>
      <c r="C30" s="36">
        <v>0.30440333074863107</v>
      </c>
      <c r="D30" s="36">
        <v>0.33679662225273282</v>
      </c>
      <c r="E30" s="36">
        <v>0.47881025021819718</v>
      </c>
      <c r="F30" s="36">
        <v>0.36643015448638783</v>
      </c>
      <c r="G30" s="36">
        <v>0.31726024312309631</v>
      </c>
      <c r="H30" s="36">
        <v>0.64210306216798763</v>
      </c>
      <c r="I30" s="36">
        <v>0.7495470128292121</v>
      </c>
      <c r="J30" s="36">
        <v>0.34960906976379091</v>
      </c>
      <c r="K30" s="36">
        <v>0.61245289853750606</v>
      </c>
      <c r="M30" s="34">
        <f t="shared" si="4"/>
        <v>1992</v>
      </c>
      <c r="N30" s="32">
        <f t="shared" si="1"/>
        <v>0.30440333074863107</v>
      </c>
      <c r="O30" s="31">
        <f t="shared" si="2"/>
        <v>30.440333074863108</v>
      </c>
      <c r="Q30" s="40">
        <f t="shared" si="12"/>
        <v>105</v>
      </c>
      <c r="R30" s="40">
        <v>1</v>
      </c>
      <c r="S30" s="63">
        <f t="shared" si="9"/>
        <v>0.35842293906810035</v>
      </c>
      <c r="T30" s="63">
        <f>SUM(S$9:S30)</f>
        <v>95.6989247311828</v>
      </c>
      <c r="U30" s="62">
        <f t="shared" si="5"/>
        <v>30</v>
      </c>
      <c r="V30" s="62">
        <f t="shared" si="6"/>
        <v>30</v>
      </c>
      <c r="X30" s="36">
        <f>'GDF(WB)'!V31</f>
        <v>385.23812371300158</v>
      </c>
      <c r="Y30" s="36">
        <f>'GDF(WB)'!W31</f>
        <v>302.12113125849839</v>
      </c>
      <c r="Z30" s="36">
        <f>'GDF(WB)'!X31</f>
        <v>148.06041511820106</v>
      </c>
      <c r="AA30" s="36">
        <f>'GDF(WB)'!Y31</f>
        <v>167.33431122562831</v>
      </c>
      <c r="AB30" s="36">
        <f>'GDF(WB)'!Z31</f>
        <v>183.13174687081437</v>
      </c>
      <c r="AC30" s="36">
        <f>'GDF(WB)'!AA31</f>
        <v>221.06301137572402</v>
      </c>
      <c r="AD30" s="36">
        <f>'GDF(WB)'!AB31</f>
        <v>206.18571216957747</v>
      </c>
      <c r="AE30" s="36">
        <f>'GDF(WB)'!AC31</f>
        <v>199.71007759517724</v>
      </c>
      <c r="AF30" s="36">
        <f>'GDF(WB)'!AD31</f>
        <v>187.14559622562325</v>
      </c>
      <c r="AH30" s="34">
        <f t="shared" si="7"/>
        <v>1992</v>
      </c>
      <c r="AI30" s="52">
        <f t="shared" si="3"/>
        <v>385.23812371300158</v>
      </c>
      <c r="AJ30" s="31"/>
      <c r="AK30" s="40">
        <f t="shared" si="15"/>
        <v>630</v>
      </c>
      <c r="AL30" s="40">
        <v>0</v>
      </c>
      <c r="AM30" s="63">
        <f t="shared" si="11"/>
        <v>0</v>
      </c>
      <c r="AN30" s="63">
        <f>SUM(AM$9:AM30)</f>
        <v>99.58847736625512</v>
      </c>
      <c r="AO30" s="62">
        <f t="shared" si="8"/>
        <v>385</v>
      </c>
      <c r="AP30" s="62">
        <f t="shared" si="14"/>
        <v>390</v>
      </c>
    </row>
    <row r="31" spans="1:42" x14ac:dyDescent="0.25">
      <c r="A31" t="s">
        <v>20</v>
      </c>
      <c r="C31" s="36">
        <v>0.27686295825522639</v>
      </c>
      <c r="D31" s="36">
        <v>0.33698303222576742</v>
      </c>
      <c r="E31" s="36">
        <v>0.46750450521547648</v>
      </c>
      <c r="F31" s="36">
        <v>0.35116774605324957</v>
      </c>
      <c r="G31" s="36">
        <v>0.3362368496462208</v>
      </c>
      <c r="H31" s="36">
        <v>0.64428106288993203</v>
      </c>
      <c r="I31" s="36">
        <v>0.65560414944984202</v>
      </c>
      <c r="J31" s="36">
        <v>0.37775727533322123</v>
      </c>
      <c r="K31" s="36">
        <v>0.64960044235364356</v>
      </c>
      <c r="M31" s="34">
        <f t="shared" si="4"/>
        <v>1993</v>
      </c>
      <c r="N31" s="32">
        <f t="shared" si="1"/>
        <v>0.27686295825522639</v>
      </c>
      <c r="O31" s="31">
        <f t="shared" si="2"/>
        <v>27.686295825522638</v>
      </c>
      <c r="Q31" s="40">
        <f t="shared" si="12"/>
        <v>110</v>
      </c>
      <c r="R31" s="40">
        <v>0</v>
      </c>
      <c r="S31" s="63">
        <f t="shared" si="9"/>
        <v>0</v>
      </c>
      <c r="T31" s="63">
        <f>SUM(S$9:S31)</f>
        <v>95.6989247311828</v>
      </c>
      <c r="U31" s="62">
        <f t="shared" si="5"/>
        <v>28</v>
      </c>
      <c r="V31" s="62">
        <f t="shared" si="6"/>
        <v>30</v>
      </c>
      <c r="X31" s="36">
        <f>'GDF(WB)'!V32</f>
        <v>340.89121706317786</v>
      </c>
      <c r="Y31" s="36">
        <f>'GDF(WB)'!W32</f>
        <v>313.09217842492035</v>
      </c>
      <c r="Z31" s="36">
        <f>'GDF(WB)'!X32</f>
        <v>163.71533762125549</v>
      </c>
      <c r="AA31" s="36">
        <f>'GDF(WB)'!Y32</f>
        <v>172.75952027541771</v>
      </c>
      <c r="AB31" s="36">
        <f>'GDF(WB)'!Z32</f>
        <v>195.35845009526534</v>
      </c>
      <c r="AC31" s="36">
        <f>'GDF(WB)'!AA32</f>
        <v>211.87042463925064</v>
      </c>
      <c r="AD31" s="36">
        <f>'GDF(WB)'!AB32</f>
        <v>192.33972954245516</v>
      </c>
      <c r="AE31" s="36">
        <f>'GDF(WB)'!AC32</f>
        <v>226.30140747052181</v>
      </c>
      <c r="AF31" s="36">
        <f>'GDF(WB)'!AD32</f>
        <v>187.33304151942519</v>
      </c>
      <c r="AH31" s="34">
        <f t="shared" si="7"/>
        <v>1993</v>
      </c>
      <c r="AI31" s="52">
        <f t="shared" si="3"/>
        <v>340.89121706317786</v>
      </c>
      <c r="AJ31" s="31"/>
      <c r="AK31" s="40">
        <f t="shared" si="15"/>
        <v>660</v>
      </c>
      <c r="AL31" s="40">
        <v>0</v>
      </c>
      <c r="AM31" s="63">
        <f t="shared" si="11"/>
        <v>0</v>
      </c>
      <c r="AN31" s="63">
        <f>SUM(AM$9:AM31)</f>
        <v>99.58847736625512</v>
      </c>
      <c r="AO31" s="62">
        <f t="shared" si="8"/>
        <v>341</v>
      </c>
      <c r="AP31" s="62">
        <f t="shared" si="14"/>
        <v>340</v>
      </c>
    </row>
    <row r="32" spans="1:42" x14ac:dyDescent="0.25">
      <c r="A32" t="s">
        <v>21</v>
      </c>
      <c r="C32" s="36">
        <v>0.29580962821481654</v>
      </c>
      <c r="D32" s="36">
        <v>0.28365944417095512</v>
      </c>
      <c r="E32" s="36">
        <v>0.45806732168172093</v>
      </c>
      <c r="F32" s="36">
        <v>0.2771397176814534</v>
      </c>
      <c r="G32" s="36">
        <v>0.34381011449568877</v>
      </c>
      <c r="H32" s="36">
        <v>0.65179126168576385</v>
      </c>
      <c r="I32" s="36">
        <v>0.6253613647620635</v>
      </c>
      <c r="J32" s="36">
        <v>0.50826597495142345</v>
      </c>
      <c r="K32" s="36">
        <v>0.59960096699169341</v>
      </c>
      <c r="M32" s="34">
        <f t="shared" si="4"/>
        <v>1994</v>
      </c>
      <c r="N32" s="32">
        <f t="shared" si="1"/>
        <v>0.29580962821481654</v>
      </c>
      <c r="O32" s="31">
        <f t="shared" si="2"/>
        <v>29.580962821481656</v>
      </c>
      <c r="Q32" s="40">
        <f t="shared" si="12"/>
        <v>115</v>
      </c>
      <c r="R32" s="40">
        <v>4</v>
      </c>
      <c r="S32" s="63">
        <f t="shared" si="9"/>
        <v>1.4336917562724014</v>
      </c>
      <c r="T32" s="63">
        <f>SUM(S$9:S32)</f>
        <v>97.132616487455195</v>
      </c>
      <c r="U32" s="62">
        <f t="shared" si="5"/>
        <v>30</v>
      </c>
      <c r="V32" s="62">
        <f t="shared" si="6"/>
        <v>30</v>
      </c>
      <c r="X32" s="36">
        <f>'GDF(WB)'!V33</f>
        <v>328.36297830371223</v>
      </c>
      <c r="Y32" s="36">
        <f>'GDF(WB)'!W33</f>
        <v>287.35359460550501</v>
      </c>
      <c r="Z32" s="36">
        <f>'GDF(WB)'!X33</f>
        <v>147.69872374772916</v>
      </c>
      <c r="AA32" s="36">
        <f>'GDF(WB)'!Y33</f>
        <v>178.34462079546162</v>
      </c>
      <c r="AB32" s="36">
        <f>'GDF(WB)'!Z33</f>
        <v>179.67779150142641</v>
      </c>
      <c r="AC32" s="36">
        <f>'GDF(WB)'!AA33</f>
        <v>190.86704643116346</v>
      </c>
      <c r="AD32" s="36">
        <f>'GDF(WB)'!AB33</f>
        <v>212.36112499100045</v>
      </c>
      <c r="AE32" s="36">
        <f>'GDF(WB)'!AC33</f>
        <v>202.56573552209943</v>
      </c>
      <c r="AF32" s="36">
        <f>'GDF(WB)'!AD33</f>
        <v>161.02142626860581</v>
      </c>
      <c r="AH32" s="34">
        <f t="shared" si="7"/>
        <v>1994</v>
      </c>
      <c r="AI32" s="52">
        <f t="shared" si="3"/>
        <v>328.36297830371223</v>
      </c>
      <c r="AJ32" s="31"/>
      <c r="AK32" s="40">
        <f t="shared" si="15"/>
        <v>690</v>
      </c>
      <c r="AL32" s="40">
        <v>0</v>
      </c>
      <c r="AM32" s="63">
        <f t="shared" si="11"/>
        <v>0</v>
      </c>
      <c r="AN32" s="63">
        <f>SUM(AM$9:AM32)</f>
        <v>99.58847736625512</v>
      </c>
      <c r="AO32" s="62">
        <f t="shared" si="8"/>
        <v>328</v>
      </c>
      <c r="AP32" s="62">
        <f t="shared" si="14"/>
        <v>330</v>
      </c>
    </row>
    <row r="33" spans="1:42" x14ac:dyDescent="0.25">
      <c r="A33" t="s">
        <v>22</v>
      </c>
      <c r="C33" s="36">
        <v>0.38954250084362957</v>
      </c>
      <c r="D33" s="36">
        <v>0.23157423855510159</v>
      </c>
      <c r="E33" s="36">
        <v>0.35258865388818245</v>
      </c>
      <c r="F33" s="36">
        <v>0.27988869969679325</v>
      </c>
      <c r="G33" s="36">
        <v>0.61153419811759735</v>
      </c>
      <c r="H33" s="36">
        <v>0.47103816028852175</v>
      </c>
      <c r="I33" s="36">
        <v>0.55284752373720436</v>
      </c>
      <c r="J33" s="36">
        <v>0.4288341234537949</v>
      </c>
      <c r="K33" s="36">
        <v>0.49667180530577304</v>
      </c>
      <c r="M33" s="34">
        <f t="shared" si="4"/>
        <v>1995</v>
      </c>
      <c r="N33" s="32">
        <f t="shared" si="1"/>
        <v>0.38954250084362957</v>
      </c>
      <c r="O33" s="31">
        <f t="shared" si="2"/>
        <v>38.954250084362954</v>
      </c>
      <c r="Q33" s="40">
        <f t="shared" si="12"/>
        <v>120</v>
      </c>
      <c r="R33" s="40">
        <v>4</v>
      </c>
      <c r="S33" s="63">
        <f t="shared" si="9"/>
        <v>1.4336917562724014</v>
      </c>
      <c r="T33" s="63">
        <f>SUM(S$9:S33)</f>
        <v>98.56630824372759</v>
      </c>
      <c r="U33" s="62">
        <f t="shared" si="5"/>
        <v>39</v>
      </c>
      <c r="V33" s="62">
        <f t="shared" si="6"/>
        <v>40</v>
      </c>
      <c r="X33" s="36">
        <f>'GDF(WB)'!V34</f>
        <v>336.79471111130039</v>
      </c>
      <c r="Y33" s="36">
        <f>'GDF(WB)'!W34</f>
        <v>272.09276294903651</v>
      </c>
      <c r="Z33" s="36">
        <f>'GDF(WB)'!X34</f>
        <v>108.95760017140243</v>
      </c>
      <c r="AA33" s="36">
        <f>'GDF(WB)'!Y34</f>
        <v>182.69583420969607</v>
      </c>
      <c r="AB33" s="36">
        <f>'GDF(WB)'!Z34</f>
        <v>172.55587010993591</v>
      </c>
      <c r="AC33" s="36">
        <f>'GDF(WB)'!AA34</f>
        <v>157.10830732892455</v>
      </c>
      <c r="AD33" s="36">
        <f>'GDF(WB)'!AB34</f>
        <v>187.37380580053306</v>
      </c>
      <c r="AE33" s="36">
        <f>'GDF(WB)'!AC34</f>
        <v>178.24987211441135</v>
      </c>
      <c r="AF33" s="36">
        <f>'GDF(WB)'!AD34</f>
        <v>113.62168589396397</v>
      </c>
      <c r="AH33" s="34">
        <f t="shared" si="7"/>
        <v>1995</v>
      </c>
      <c r="AI33" s="52">
        <f t="shared" si="3"/>
        <v>336.79471111130039</v>
      </c>
      <c r="AJ33" s="31"/>
      <c r="AK33" s="40">
        <f t="shared" si="15"/>
        <v>720</v>
      </c>
      <c r="AL33" s="40">
        <v>1</v>
      </c>
      <c r="AM33" s="63">
        <f t="shared" si="11"/>
        <v>0.41152263374485598</v>
      </c>
      <c r="AN33" s="63">
        <f>SUM(AM$9:AM33)</f>
        <v>99.999999999999972</v>
      </c>
      <c r="AO33" s="62">
        <f t="shared" si="8"/>
        <v>337</v>
      </c>
      <c r="AP33" s="62">
        <f t="shared" si="14"/>
        <v>340</v>
      </c>
    </row>
    <row r="34" spans="1:42" x14ac:dyDescent="0.25">
      <c r="A34" t="s">
        <v>23</v>
      </c>
      <c r="C34" s="36">
        <v>0.41741009322665124</v>
      </c>
      <c r="D34" s="36">
        <v>0.23771474162270428</v>
      </c>
      <c r="E34" s="36">
        <v>0.34976011269305335</v>
      </c>
      <c r="F34" s="36">
        <v>0.31017660727940666</v>
      </c>
      <c r="G34" s="36">
        <v>0.49464975373965098</v>
      </c>
      <c r="H34" s="36">
        <v>0.50182646341758108</v>
      </c>
      <c r="I34" s="36">
        <v>0.45997147049145648</v>
      </c>
      <c r="J34" s="36">
        <v>0.43232763661864976</v>
      </c>
      <c r="K34" s="36">
        <v>0.46541497040029828</v>
      </c>
      <c r="M34" s="34">
        <f t="shared" si="4"/>
        <v>1996</v>
      </c>
      <c r="N34" s="32">
        <f t="shared" si="1"/>
        <v>0.41741009322665124</v>
      </c>
      <c r="O34" s="31">
        <f t="shared" si="2"/>
        <v>41.741009322665121</v>
      </c>
      <c r="Q34" s="40">
        <f t="shared" si="12"/>
        <v>125</v>
      </c>
      <c r="R34" s="40">
        <v>1</v>
      </c>
      <c r="S34" s="63">
        <f t="shared" si="9"/>
        <v>0.35842293906810035</v>
      </c>
      <c r="T34" s="63">
        <f>SUM(S$9:S34)</f>
        <v>98.924731182795696</v>
      </c>
      <c r="U34" s="62">
        <f t="shared" si="5"/>
        <v>42</v>
      </c>
      <c r="V34" s="62">
        <f t="shared" si="6"/>
        <v>40</v>
      </c>
      <c r="X34" s="36">
        <f>'GDF(WB)'!V35</f>
        <v>339.77371199182301</v>
      </c>
      <c r="Y34" s="36">
        <f>'GDF(WB)'!W35</f>
        <v>303.6090642846101</v>
      </c>
      <c r="Z34" s="36">
        <f>'GDF(WB)'!X35</f>
        <v>116.05357281696359</v>
      </c>
      <c r="AA34" s="36">
        <f>'GDF(WB)'!Y35</f>
        <v>199.30414159196042</v>
      </c>
      <c r="AB34" s="36">
        <f>'GDF(WB)'!Z35</f>
        <v>136.76696692411318</v>
      </c>
      <c r="AC34" s="36">
        <f>'GDF(WB)'!AA35</f>
        <v>128.57813639699921</v>
      </c>
      <c r="AD34" s="36">
        <f>'GDF(WB)'!AB35</f>
        <v>173.84575672999253</v>
      </c>
      <c r="AE34" s="36">
        <f>'GDF(WB)'!AC35</f>
        <v>157.34432311205364</v>
      </c>
      <c r="AF34" s="36">
        <f>'GDF(WB)'!AD35</f>
        <v>100.0687941743239</v>
      </c>
      <c r="AH34" s="34">
        <f t="shared" si="7"/>
        <v>1996</v>
      </c>
      <c r="AI34" s="52">
        <f t="shared" si="3"/>
        <v>339.77371199182301</v>
      </c>
      <c r="AJ34" s="31"/>
      <c r="AK34" s="40">
        <f t="shared" si="15"/>
        <v>750</v>
      </c>
      <c r="AL34" s="40">
        <v>0</v>
      </c>
      <c r="AM34" s="63">
        <f t="shared" si="11"/>
        <v>0</v>
      </c>
      <c r="AN34" s="63">
        <f>SUM(AM$9:AM34)</f>
        <v>99.999999999999972</v>
      </c>
      <c r="AO34" s="62">
        <f t="shared" si="8"/>
        <v>340</v>
      </c>
      <c r="AP34" s="62">
        <f t="shared" si="14"/>
        <v>340</v>
      </c>
    </row>
    <row r="35" spans="1:42" x14ac:dyDescent="0.25">
      <c r="A35" t="s">
        <v>24</v>
      </c>
      <c r="C35" s="36">
        <v>0.44752237362628328</v>
      </c>
      <c r="D35" s="36">
        <v>0.25023386983437723</v>
      </c>
      <c r="E35" s="36">
        <v>0.31440151094443286</v>
      </c>
      <c r="F35" s="36">
        <v>0.30483505767250768</v>
      </c>
      <c r="G35" s="36">
        <v>0.38296142713547993</v>
      </c>
      <c r="H35" s="36">
        <v>0.41481619691883342</v>
      </c>
      <c r="I35" s="36">
        <v>0.39083535797999641</v>
      </c>
      <c r="J35" s="36">
        <v>0.43617520090748951</v>
      </c>
      <c r="K35" s="36">
        <v>0.53364469811600257</v>
      </c>
      <c r="M35" s="34">
        <f t="shared" si="4"/>
        <v>1997</v>
      </c>
      <c r="N35" s="32">
        <f t="shared" si="1"/>
        <v>0.44752237362628328</v>
      </c>
      <c r="O35" s="31">
        <f t="shared" si="2"/>
        <v>44.752237362628328</v>
      </c>
      <c r="Q35" s="40">
        <f t="shared" si="12"/>
        <v>130</v>
      </c>
      <c r="R35" s="40">
        <v>0</v>
      </c>
      <c r="S35" s="63">
        <f t="shared" si="9"/>
        <v>0</v>
      </c>
      <c r="T35" s="63">
        <f>SUM(S$9:S35)</f>
        <v>98.924731182795696</v>
      </c>
      <c r="U35" s="62">
        <f t="shared" si="5"/>
        <v>45</v>
      </c>
      <c r="V35" s="62">
        <f t="shared" si="6"/>
        <v>50</v>
      </c>
      <c r="X35" s="36">
        <f>'GDF(WB)'!V36</f>
        <v>353.087328551513</v>
      </c>
      <c r="Y35" s="36">
        <f>'GDF(WB)'!W36</f>
        <v>300.73718174213815</v>
      </c>
      <c r="Z35" s="36">
        <f>'GDF(WB)'!X36</f>
        <v>104.34983684996475</v>
      </c>
      <c r="AA35" s="36">
        <f>'GDF(WB)'!Y36</f>
        <v>201.78050396822326</v>
      </c>
      <c r="AB35" s="36">
        <f>'GDF(WB)'!Z36</f>
        <v>113.40375265390659</v>
      </c>
      <c r="AC35" s="36">
        <f>'GDF(WB)'!AA36</f>
        <v>130.97507983198474</v>
      </c>
      <c r="AD35" s="36">
        <f>'GDF(WB)'!AB36</f>
        <v>150.82980438106162</v>
      </c>
      <c r="AE35" s="36">
        <f>'GDF(WB)'!AC36</f>
        <v>145.90214577364216</v>
      </c>
      <c r="AF35" s="36">
        <f>'GDF(WB)'!AD36</f>
        <v>93.00284485199866</v>
      </c>
      <c r="AH35" s="34">
        <f t="shared" si="7"/>
        <v>1997</v>
      </c>
      <c r="AI35" s="52">
        <f t="shared" si="3"/>
        <v>353.087328551513</v>
      </c>
      <c r="AJ35" s="31"/>
      <c r="AK35" s="40"/>
      <c r="AL35" s="40"/>
      <c r="AM35" s="40"/>
      <c r="AN35" s="40"/>
      <c r="AO35" s="62">
        <f t="shared" si="8"/>
        <v>353</v>
      </c>
      <c r="AP35" s="62">
        <f t="shared" si="14"/>
        <v>350</v>
      </c>
    </row>
    <row r="36" spans="1:42" x14ac:dyDescent="0.25">
      <c r="A36" t="s">
        <v>25</v>
      </c>
      <c r="C36" s="36">
        <v>0.48502701777137774</v>
      </c>
      <c r="D36" s="36">
        <v>0.31393862110913107</v>
      </c>
      <c r="E36" s="36">
        <v>0.42499070349854207</v>
      </c>
      <c r="F36" s="36">
        <v>0.3432229492324223</v>
      </c>
      <c r="G36" s="36">
        <v>0.40036993273957577</v>
      </c>
      <c r="H36" s="36">
        <v>0.40713462929371486</v>
      </c>
      <c r="I36" s="36">
        <v>0.38451030136832254</v>
      </c>
      <c r="J36" s="36">
        <v>0.47135017416410174</v>
      </c>
      <c r="K36" s="36">
        <v>0.70108266760845472</v>
      </c>
      <c r="M36" s="34">
        <f t="shared" si="4"/>
        <v>1998</v>
      </c>
      <c r="N36" s="32">
        <f t="shared" si="1"/>
        <v>0.48502701777137774</v>
      </c>
      <c r="O36" s="31">
        <f t="shared" si="2"/>
        <v>48.502701777137773</v>
      </c>
      <c r="Q36" s="40">
        <f t="shared" si="12"/>
        <v>135</v>
      </c>
      <c r="R36" s="40">
        <v>2</v>
      </c>
      <c r="S36" s="63">
        <f t="shared" si="9"/>
        <v>0.71684587813620071</v>
      </c>
      <c r="T36" s="63">
        <f>SUM(S$9:S36)</f>
        <v>99.641577060931894</v>
      </c>
      <c r="U36" s="62">
        <f t="shared" si="5"/>
        <v>49</v>
      </c>
      <c r="V36" s="62">
        <f t="shared" si="6"/>
        <v>50</v>
      </c>
      <c r="X36" s="36">
        <f>'GDF(WB)'!V37</f>
        <v>380.35496026555154</v>
      </c>
      <c r="Y36" s="36">
        <f>'GDF(WB)'!W37</f>
        <v>372.82611464314346</v>
      </c>
      <c r="Z36" s="36">
        <f>'GDF(WB)'!X37</f>
        <v>150.21504611160375</v>
      </c>
      <c r="AA36" s="36">
        <f>'GDF(WB)'!Y37</f>
        <v>225.43159222470985</v>
      </c>
      <c r="AB36" s="36">
        <f>'GDF(WB)'!Z37</f>
        <v>115.23760438129467</v>
      </c>
      <c r="AC36" s="36">
        <f>'GDF(WB)'!AA37</f>
        <v>179.32325811705979</v>
      </c>
      <c r="AD36" s="36">
        <f>'GDF(WB)'!AB37</f>
        <v>167.17819535573062</v>
      </c>
      <c r="AE36" s="36">
        <f>'GDF(WB)'!AC37</f>
        <v>155.76341039768587</v>
      </c>
      <c r="AF36" s="36">
        <f>'GDF(WB)'!AD37</f>
        <v>110.65799504577186</v>
      </c>
      <c r="AH36" s="34">
        <f t="shared" si="7"/>
        <v>1998</v>
      </c>
      <c r="AI36" s="52">
        <f t="shared" si="3"/>
        <v>380.35496026555154</v>
      </c>
      <c r="AJ36" s="31"/>
      <c r="AK36" s="40" t="s">
        <v>369</v>
      </c>
      <c r="AL36" s="40">
        <f>SUM(AL9:AL34)</f>
        <v>243</v>
      </c>
      <c r="AM36" s="40">
        <f>SUM(AM9:AM34)</f>
        <v>99.999999999999972</v>
      </c>
      <c r="AN36" s="40"/>
      <c r="AO36" s="62">
        <f t="shared" si="8"/>
        <v>380</v>
      </c>
      <c r="AP36" s="62">
        <f t="shared" si="14"/>
        <v>380</v>
      </c>
    </row>
    <row r="37" spans="1:42" x14ac:dyDescent="0.25">
      <c r="A37" t="s">
        <v>26</v>
      </c>
      <c r="C37" s="36">
        <v>0.52628184364766184</v>
      </c>
      <c r="D37" s="36">
        <v>0.47754757510291623</v>
      </c>
      <c r="E37" s="36">
        <v>0.52053079089793663</v>
      </c>
      <c r="F37" s="36">
        <v>0.42091890611613714</v>
      </c>
      <c r="G37" s="36">
        <v>0.35960238942290151</v>
      </c>
      <c r="H37" s="36">
        <v>0.37519295437380012</v>
      </c>
      <c r="I37" s="36">
        <v>0.34147241940969542</v>
      </c>
      <c r="J37" s="36">
        <v>0.54328768845963094</v>
      </c>
      <c r="K37" s="36">
        <v>0.65674886860793158</v>
      </c>
      <c r="M37" s="34">
        <f t="shared" si="4"/>
        <v>1999</v>
      </c>
      <c r="N37" s="32">
        <f t="shared" si="1"/>
        <v>0.52628184364766184</v>
      </c>
      <c r="O37" s="31">
        <f t="shared" si="2"/>
        <v>52.628184364766184</v>
      </c>
      <c r="Q37" s="40">
        <f>Q36+5</f>
        <v>140</v>
      </c>
      <c r="R37" s="40">
        <v>0</v>
      </c>
      <c r="S37" s="63">
        <f t="shared" si="9"/>
        <v>0</v>
      </c>
      <c r="T37" s="63">
        <f>SUM(S$9:S37)</f>
        <v>99.641577060931894</v>
      </c>
      <c r="U37" s="62">
        <f t="shared" si="5"/>
        <v>53</v>
      </c>
      <c r="V37" s="62">
        <f t="shared" si="6"/>
        <v>50</v>
      </c>
      <c r="X37" s="36">
        <f>'GDF(WB)'!V38</f>
        <v>428.98844197325394</v>
      </c>
      <c r="Y37" s="36">
        <f>'GDF(WB)'!W38</f>
        <v>403.88969955038789</v>
      </c>
      <c r="Z37" s="36">
        <f>'GDF(WB)'!X38</f>
        <v>167.09200771707262</v>
      </c>
      <c r="AA37" s="36">
        <f>'GDF(WB)'!Y38</f>
        <v>217.24396343116439</v>
      </c>
      <c r="AB37" s="36">
        <f>'GDF(WB)'!Z38</f>
        <v>105.75159422249263</v>
      </c>
      <c r="AC37" s="36">
        <f>'GDF(WB)'!AA38</f>
        <v>157.54433968177855</v>
      </c>
      <c r="AD37" s="36">
        <f>'GDF(WB)'!AB38</f>
        <v>160.15577979345787</v>
      </c>
      <c r="AE37" s="36">
        <f>'GDF(WB)'!AC38</f>
        <v>194.03786787164435</v>
      </c>
      <c r="AF37" s="36">
        <f>'GDF(WB)'!AD38</f>
        <v>112.34124556429248</v>
      </c>
      <c r="AH37" s="34">
        <f t="shared" si="7"/>
        <v>1999</v>
      </c>
      <c r="AI37" s="52">
        <f t="shared" si="3"/>
        <v>428.98844197325394</v>
      </c>
      <c r="AJ37" s="31"/>
      <c r="AK37" s="40"/>
      <c r="AL37" s="40"/>
      <c r="AM37" s="40"/>
      <c r="AN37" s="40"/>
      <c r="AO37" s="62">
        <f t="shared" si="8"/>
        <v>429</v>
      </c>
      <c r="AP37" s="62">
        <f t="shared" si="14"/>
        <v>430</v>
      </c>
    </row>
    <row r="38" spans="1:42" x14ac:dyDescent="0.25">
      <c r="A38" t="s">
        <v>27</v>
      </c>
      <c r="C38" s="36">
        <v>0.52630023124660796</v>
      </c>
      <c r="D38" s="36">
        <v>0.41762974465148378</v>
      </c>
      <c r="E38" s="36">
        <v>0.54266201715603057</v>
      </c>
      <c r="F38" s="36">
        <v>0.43219992501417281</v>
      </c>
      <c r="G38" s="36">
        <v>0.26848354157929749</v>
      </c>
      <c r="H38" s="36">
        <v>0.32011089605240645</v>
      </c>
      <c r="I38" s="36">
        <v>0.29056127477534721</v>
      </c>
      <c r="J38" s="36">
        <v>0.5766713123288264</v>
      </c>
      <c r="K38" s="36">
        <v>0.63117889650998382</v>
      </c>
      <c r="M38" s="34">
        <f t="shared" si="4"/>
        <v>2000</v>
      </c>
      <c r="N38" s="32">
        <f t="shared" si="1"/>
        <v>0.52630023124660796</v>
      </c>
      <c r="O38" s="31">
        <f t="shared" si="2"/>
        <v>52.630023124660795</v>
      </c>
      <c r="Q38" s="40">
        <f>Q37+5</f>
        <v>145</v>
      </c>
      <c r="R38" s="40">
        <v>1</v>
      </c>
      <c r="S38" s="63">
        <f t="shared" si="9"/>
        <v>0.35842293906810035</v>
      </c>
      <c r="T38" s="63">
        <f>SUM(S$9:S38)</f>
        <v>100</v>
      </c>
      <c r="U38" s="62">
        <f t="shared" si="5"/>
        <v>53</v>
      </c>
      <c r="V38" s="62">
        <f t="shared" si="6"/>
        <v>50</v>
      </c>
      <c r="X38" s="36">
        <f>'GDF(WB)'!V39</f>
        <v>381.2320689168921</v>
      </c>
      <c r="Y38" s="36">
        <f>'GDF(WB)'!W39</f>
        <v>343.8526145574258</v>
      </c>
      <c r="Z38" s="36">
        <f>'GDF(WB)'!X39</f>
        <v>156.03021039897328</v>
      </c>
      <c r="AA38" s="36">
        <f>'GDF(WB)'!Y39</f>
        <v>188.48649914161695</v>
      </c>
      <c r="AB38" s="36">
        <f>'GDF(WB)'!Z39</f>
        <v>77.93765676700292</v>
      </c>
      <c r="AC38" s="36">
        <f>'GDF(WB)'!AA39</f>
        <v>99.681356881575383</v>
      </c>
      <c r="AD38" s="36">
        <f>'GDF(WB)'!AB39</f>
        <v>134.33821046504758</v>
      </c>
      <c r="AE38" s="36">
        <f>'GDF(WB)'!AC39</f>
        <v>198.49908021209589</v>
      </c>
      <c r="AF38" s="36">
        <f>'GDF(WB)'!AD39</f>
        <v>101.35215671653981</v>
      </c>
      <c r="AH38" s="34">
        <f t="shared" si="7"/>
        <v>2000</v>
      </c>
      <c r="AI38" s="52">
        <f t="shared" si="3"/>
        <v>381.2320689168921</v>
      </c>
      <c r="AJ38" s="31"/>
      <c r="AK38" s="40"/>
      <c r="AL38" s="40"/>
      <c r="AM38" s="40"/>
      <c r="AN38" s="41" t="s">
        <v>524</v>
      </c>
      <c r="AO38" s="62">
        <f t="shared" si="8"/>
        <v>381</v>
      </c>
      <c r="AP38" s="62">
        <f t="shared" si="14"/>
        <v>380</v>
      </c>
    </row>
    <row r="39" spans="1:42" x14ac:dyDescent="0.25">
      <c r="C39" s="36"/>
      <c r="D39" s="36"/>
      <c r="E39" s="36"/>
      <c r="F39" s="36"/>
      <c r="G39" s="36"/>
      <c r="H39" s="36"/>
      <c r="I39" s="36"/>
      <c r="J39" s="36"/>
      <c r="K39" s="36"/>
      <c r="M39" s="34">
        <v>1970</v>
      </c>
      <c r="N39" s="32">
        <f t="shared" ref="N39:N69" si="16">D8</f>
        <v>0.1374238439763957</v>
      </c>
      <c r="O39" s="31">
        <f t="shared" si="2"/>
        <v>13.742384397639571</v>
      </c>
      <c r="Q39" s="40">
        <f>Q38+5</f>
        <v>150</v>
      </c>
      <c r="R39" s="40">
        <v>0</v>
      </c>
      <c r="S39" s="63">
        <f t="shared" si="9"/>
        <v>0</v>
      </c>
      <c r="T39" s="63">
        <f>SUM(S$9:S39)</f>
        <v>100</v>
      </c>
      <c r="U39" s="62">
        <f t="shared" si="5"/>
        <v>14</v>
      </c>
      <c r="V39" s="62">
        <f t="shared" si="6"/>
        <v>10</v>
      </c>
      <c r="X39" s="36"/>
      <c r="Y39" s="36"/>
      <c r="Z39" s="36"/>
      <c r="AA39" s="36"/>
      <c r="AB39" s="36"/>
      <c r="AC39" s="36"/>
      <c r="AD39" s="36"/>
      <c r="AE39" s="36"/>
      <c r="AF39" s="36"/>
      <c r="AH39" s="34">
        <v>1970</v>
      </c>
      <c r="AI39" s="52" t="str">
        <f t="shared" ref="AI39:AI69" si="17">Y8</f>
        <v>n.a.</v>
      </c>
      <c r="AJ39" s="31"/>
      <c r="AK39" s="40" t="s">
        <v>518</v>
      </c>
      <c r="AL39" s="40"/>
      <c r="AM39" s="64">
        <f>MEDIAN(AI8:AI286)</f>
        <v>211.87042463925064</v>
      </c>
      <c r="AN39" s="40"/>
      <c r="AO39" s="62" t="str">
        <f t="shared" si="8"/>
        <v/>
      </c>
      <c r="AP39" s="62" t="str">
        <f t="shared" si="14"/>
        <v/>
      </c>
    </row>
    <row r="40" spans="1:42" x14ac:dyDescent="0.25">
      <c r="C40" s="36"/>
      <c r="D40" s="36"/>
      <c r="E40" s="36"/>
      <c r="F40" s="36"/>
      <c r="G40" s="36"/>
      <c r="H40" s="36"/>
      <c r="I40" s="36"/>
      <c r="J40" s="36"/>
      <c r="K40" s="36"/>
      <c r="M40" s="34">
        <f t="shared" ref="M40:M69" si="18">M39+1</f>
        <v>1971</v>
      </c>
      <c r="N40" s="32">
        <f t="shared" si="16"/>
        <v>0.15285464833989454</v>
      </c>
      <c r="O40" s="31">
        <f t="shared" ref="O40:O71" si="19">IF(ISNUMBER(N40),N40*100,"")</f>
        <v>15.285464833989455</v>
      </c>
      <c r="Q40" s="41"/>
      <c r="R40" s="40"/>
      <c r="S40" s="40"/>
      <c r="T40" s="40"/>
      <c r="U40" s="62">
        <f t="shared" si="5"/>
        <v>15</v>
      </c>
      <c r="V40" s="62">
        <f t="shared" si="6"/>
        <v>20</v>
      </c>
      <c r="X40" s="36"/>
      <c r="Y40" s="36"/>
      <c r="Z40" s="36"/>
      <c r="AA40" s="36"/>
      <c r="AB40" s="36"/>
      <c r="AC40" s="36"/>
      <c r="AD40" s="36"/>
      <c r="AE40" s="36"/>
      <c r="AF40" s="36"/>
      <c r="AH40" s="34">
        <f t="shared" ref="AH40:AH69" si="20">AH39+1</f>
        <v>1971</v>
      </c>
      <c r="AI40" s="52" t="str">
        <f t="shared" si="17"/>
        <v>n.a.</v>
      </c>
      <c r="AJ40" s="31"/>
      <c r="AK40" s="40" t="s">
        <v>519</v>
      </c>
      <c r="AL40" s="40"/>
      <c r="AM40" s="40">
        <f>MODE(AO8:AO286)</f>
        <v>198</v>
      </c>
      <c r="AN40" s="40">
        <f>COUNTIF(AO8:AO286,AM40)</f>
        <v>5</v>
      </c>
      <c r="AO40" s="62" t="str">
        <f t="shared" si="8"/>
        <v/>
      </c>
      <c r="AP40" s="62" t="str">
        <f t="shared" si="14"/>
        <v/>
      </c>
    </row>
    <row r="41" spans="1:42" x14ac:dyDescent="0.25">
      <c r="M41" s="34">
        <f t="shared" si="18"/>
        <v>1972</v>
      </c>
      <c r="N41" s="32">
        <f t="shared" si="16"/>
        <v>0.19832855639983546</v>
      </c>
      <c r="O41" s="31">
        <f t="shared" si="19"/>
        <v>19.832855639983546</v>
      </c>
      <c r="Q41" s="41" t="s">
        <v>369</v>
      </c>
      <c r="R41" s="40">
        <f>SUM(R9:R39)</f>
        <v>279</v>
      </c>
      <c r="S41" s="63">
        <f>SUM(S9:S39)</f>
        <v>100</v>
      </c>
      <c r="T41" s="40"/>
      <c r="U41" s="62">
        <f t="shared" si="5"/>
        <v>20</v>
      </c>
      <c r="V41" s="62">
        <f t="shared" si="6"/>
        <v>20</v>
      </c>
      <c r="AH41" s="34">
        <f t="shared" si="20"/>
        <v>1972</v>
      </c>
      <c r="AI41" s="52" t="str">
        <f t="shared" si="17"/>
        <v>n.a.</v>
      </c>
      <c r="AJ41" s="31"/>
      <c r="AK41" s="40" t="s">
        <v>520</v>
      </c>
      <c r="AL41" s="40"/>
      <c r="AM41" s="40">
        <f>MODE(AP8:AP286)</f>
        <v>200</v>
      </c>
      <c r="AN41" s="40">
        <f>COUNTIF(AP8:AP286,AM41)</f>
        <v>18</v>
      </c>
      <c r="AO41" s="62" t="str">
        <f t="shared" si="8"/>
        <v/>
      </c>
      <c r="AP41" s="62" t="str">
        <f t="shared" si="14"/>
        <v/>
      </c>
    </row>
    <row r="42" spans="1:42" x14ac:dyDescent="0.25">
      <c r="M42" s="34">
        <f t="shared" si="18"/>
        <v>1973</v>
      </c>
      <c r="N42" s="32">
        <f t="shared" si="16"/>
        <v>0.1871657075638824</v>
      </c>
      <c r="O42" s="31">
        <f t="shared" si="19"/>
        <v>18.71657075638824</v>
      </c>
      <c r="Q42" s="40"/>
      <c r="R42" s="40"/>
      <c r="S42" s="40"/>
      <c r="T42" s="41" t="s">
        <v>524</v>
      </c>
      <c r="U42" s="62">
        <f t="shared" si="5"/>
        <v>19</v>
      </c>
      <c r="V42" s="62">
        <f t="shared" si="6"/>
        <v>20</v>
      </c>
      <c r="AH42" s="34">
        <f t="shared" si="20"/>
        <v>1973</v>
      </c>
      <c r="AI42" s="52" t="str">
        <f t="shared" si="17"/>
        <v>n.a.</v>
      </c>
      <c r="AJ42" s="31"/>
      <c r="AK42" s="40"/>
      <c r="AL42" s="40"/>
      <c r="AM42" s="40"/>
      <c r="AN42" s="40"/>
      <c r="AO42" s="62" t="str">
        <f t="shared" si="8"/>
        <v/>
      </c>
      <c r="AP42" s="62" t="str">
        <f t="shared" si="14"/>
        <v/>
      </c>
    </row>
    <row r="43" spans="1:42" x14ac:dyDescent="0.25">
      <c r="M43" s="34">
        <f t="shared" si="18"/>
        <v>1974</v>
      </c>
      <c r="N43" s="32">
        <f t="shared" si="16"/>
        <v>0.21126169674780412</v>
      </c>
      <c r="O43" s="31">
        <f t="shared" si="19"/>
        <v>21.126169674780414</v>
      </c>
      <c r="Q43" s="40" t="s">
        <v>518</v>
      </c>
      <c r="R43" s="40"/>
      <c r="S43" s="64">
        <f>MEDIAN(O8:O286)</f>
        <v>40.870785945914058</v>
      </c>
      <c r="T43" s="40"/>
      <c r="U43" s="62">
        <f t="shared" si="5"/>
        <v>21</v>
      </c>
      <c r="V43" s="62">
        <f t="shared" si="6"/>
        <v>20</v>
      </c>
      <c r="AH43" s="34">
        <f t="shared" si="20"/>
        <v>1974</v>
      </c>
      <c r="AI43" s="52" t="str">
        <f t="shared" si="17"/>
        <v>n.a.</v>
      </c>
      <c r="AJ43" s="31"/>
      <c r="AK43" s="39" t="s">
        <v>532</v>
      </c>
      <c r="AL43" s="40"/>
      <c r="AM43" s="40"/>
      <c r="AN43" s="40"/>
      <c r="AO43" s="62" t="str">
        <f t="shared" si="8"/>
        <v/>
      </c>
      <c r="AP43" s="62" t="str">
        <f t="shared" si="14"/>
        <v/>
      </c>
    </row>
    <row r="44" spans="1:42" x14ac:dyDescent="0.25">
      <c r="M44" s="34">
        <f t="shared" si="18"/>
        <v>1975</v>
      </c>
      <c r="N44" s="32">
        <f t="shared" si="16"/>
        <v>0.22399730506538942</v>
      </c>
      <c r="O44" s="31">
        <f t="shared" si="19"/>
        <v>22.399730506538944</v>
      </c>
      <c r="Q44" s="40" t="s">
        <v>519</v>
      </c>
      <c r="R44" s="40"/>
      <c r="S44" s="40">
        <f>MODE(U8:U286)</f>
        <v>28</v>
      </c>
      <c r="T44" s="40">
        <f>COUNTIF(U8:U286,S44)</f>
        <v>10</v>
      </c>
      <c r="U44" s="62">
        <f t="shared" si="5"/>
        <v>22</v>
      </c>
      <c r="V44" s="62">
        <f t="shared" si="6"/>
        <v>20</v>
      </c>
      <c r="AH44" s="34">
        <f t="shared" si="20"/>
        <v>1975</v>
      </c>
      <c r="AI44" s="52">
        <f t="shared" si="17"/>
        <v>274.99143575840026</v>
      </c>
      <c r="AJ44" s="31"/>
      <c r="AK44" s="41" t="s">
        <v>529</v>
      </c>
      <c r="AL44" s="41"/>
      <c r="AM44" s="41" t="s">
        <v>530</v>
      </c>
      <c r="AN44" s="41" t="s">
        <v>531</v>
      </c>
      <c r="AO44" s="62">
        <f t="shared" si="8"/>
        <v>275</v>
      </c>
      <c r="AP44" s="62">
        <f t="shared" si="14"/>
        <v>270</v>
      </c>
    </row>
    <row r="45" spans="1:42" x14ac:dyDescent="0.25">
      <c r="M45" s="34">
        <f t="shared" si="18"/>
        <v>1976</v>
      </c>
      <c r="N45" s="32">
        <f t="shared" si="16"/>
        <v>0.22174952490541694</v>
      </c>
      <c r="O45" s="31">
        <f t="shared" si="19"/>
        <v>22.174952490541695</v>
      </c>
      <c r="Q45" s="40" t="s">
        <v>520</v>
      </c>
      <c r="R45" s="40"/>
      <c r="S45" s="40">
        <f>MODE(V8:V286)</f>
        <v>30</v>
      </c>
      <c r="T45" s="40">
        <f>COUNTIF(V8:V286,S45)</f>
        <v>61</v>
      </c>
      <c r="U45" s="62">
        <f t="shared" si="5"/>
        <v>22</v>
      </c>
      <c r="V45" s="62">
        <f t="shared" si="6"/>
        <v>20</v>
      </c>
      <c r="AH45" s="34">
        <f t="shared" si="20"/>
        <v>1976</v>
      </c>
      <c r="AI45" s="52">
        <f t="shared" si="17"/>
        <v>295.50473723641619</v>
      </c>
      <c r="AJ45" s="31"/>
      <c r="AK45" s="40">
        <v>0</v>
      </c>
      <c r="AL45" s="40"/>
      <c r="AM45" s="64">
        <f>QUARTILE(AI$8:AI$286,AK45)</f>
        <v>22.03725667444137</v>
      </c>
      <c r="AN45" s="63">
        <f>AK45*0.25</f>
        <v>0</v>
      </c>
      <c r="AO45" s="62">
        <f t="shared" si="8"/>
        <v>296</v>
      </c>
      <c r="AP45" s="62">
        <f t="shared" si="14"/>
        <v>300</v>
      </c>
    </row>
    <row r="46" spans="1:42" x14ac:dyDescent="0.25">
      <c r="M46" s="34">
        <f t="shared" si="18"/>
        <v>1977</v>
      </c>
      <c r="N46" s="32">
        <f t="shared" si="16"/>
        <v>0.2426503484924038</v>
      </c>
      <c r="O46" s="31">
        <f t="shared" si="19"/>
        <v>24.265034849240379</v>
      </c>
      <c r="Q46" s="40"/>
      <c r="R46" s="40"/>
      <c r="S46" s="40"/>
      <c r="T46" s="40"/>
      <c r="U46" s="62">
        <f t="shared" si="5"/>
        <v>24</v>
      </c>
      <c r="V46" s="62">
        <f t="shared" si="6"/>
        <v>20</v>
      </c>
      <c r="AH46" s="34">
        <f t="shared" si="20"/>
        <v>1977</v>
      </c>
      <c r="AI46" s="52">
        <f t="shared" si="17"/>
        <v>311.17691863004711</v>
      </c>
      <c r="AJ46" s="31"/>
      <c r="AK46" s="40">
        <v>1</v>
      </c>
      <c r="AL46" s="40"/>
      <c r="AM46" s="64">
        <f>QUARTILE(AI$8:AI$286,AK46)</f>
        <v>168.37937581619235</v>
      </c>
      <c r="AN46" s="63">
        <f>AK46*0.25</f>
        <v>0.25</v>
      </c>
      <c r="AO46" s="62">
        <f t="shared" si="8"/>
        <v>311</v>
      </c>
      <c r="AP46" s="62">
        <f t="shared" si="14"/>
        <v>310</v>
      </c>
    </row>
    <row r="47" spans="1:42" x14ac:dyDescent="0.25">
      <c r="M47" s="34">
        <f t="shared" si="18"/>
        <v>1978</v>
      </c>
      <c r="N47" s="32">
        <f t="shared" si="16"/>
        <v>0.2782944549141857</v>
      </c>
      <c r="O47" s="31">
        <f t="shared" si="19"/>
        <v>27.829445491418568</v>
      </c>
      <c r="Q47" s="39" t="s">
        <v>532</v>
      </c>
      <c r="R47" s="40"/>
      <c r="S47" s="40"/>
      <c r="T47" s="40"/>
      <c r="U47" s="62">
        <f t="shared" si="5"/>
        <v>28</v>
      </c>
      <c r="V47" s="62">
        <f t="shared" si="6"/>
        <v>30</v>
      </c>
      <c r="AH47" s="34">
        <f t="shared" si="20"/>
        <v>1978</v>
      </c>
      <c r="AI47" s="52">
        <f t="shared" si="17"/>
        <v>376.61811294799912</v>
      </c>
      <c r="AJ47" s="31"/>
      <c r="AK47" s="40">
        <v>2</v>
      </c>
      <c r="AL47" s="40"/>
      <c r="AM47" s="64">
        <f>QUARTILE(AI$8:AI$286,AK47)</f>
        <v>211.87042463925064</v>
      </c>
      <c r="AN47" s="63">
        <f>AK47*0.25</f>
        <v>0.5</v>
      </c>
      <c r="AO47" s="62">
        <f t="shared" si="8"/>
        <v>377</v>
      </c>
      <c r="AP47" s="62">
        <f t="shared" si="14"/>
        <v>380</v>
      </c>
    </row>
    <row r="48" spans="1:42" x14ac:dyDescent="0.25">
      <c r="M48" s="34">
        <f t="shared" si="18"/>
        <v>1979</v>
      </c>
      <c r="N48" s="32">
        <f t="shared" si="16"/>
        <v>0.28012899829421578</v>
      </c>
      <c r="O48" s="31">
        <f t="shared" si="19"/>
        <v>28.012899829421578</v>
      </c>
      <c r="Q48" s="41" t="s">
        <v>529</v>
      </c>
      <c r="R48" s="41"/>
      <c r="S48" s="41" t="s">
        <v>530</v>
      </c>
      <c r="T48" s="41" t="s">
        <v>531</v>
      </c>
      <c r="U48" s="62">
        <f t="shared" si="5"/>
        <v>28</v>
      </c>
      <c r="V48" s="62">
        <f t="shared" si="6"/>
        <v>30</v>
      </c>
      <c r="AH48" s="34">
        <f t="shared" si="20"/>
        <v>1979</v>
      </c>
      <c r="AI48" s="52">
        <f t="shared" si="17"/>
        <v>340.68157688384326</v>
      </c>
      <c r="AJ48" s="31"/>
      <c r="AK48" s="40">
        <v>3</v>
      </c>
      <c r="AL48" s="40"/>
      <c r="AM48" s="64">
        <f>QUARTILE(AI$8:AI$286,AK48)</f>
        <v>301.78977118254056</v>
      </c>
      <c r="AN48" s="63">
        <f>AK48*0.25</f>
        <v>0.75</v>
      </c>
      <c r="AO48" s="62">
        <f t="shared" si="8"/>
        <v>341</v>
      </c>
      <c r="AP48" s="62">
        <f t="shared" si="14"/>
        <v>340</v>
      </c>
    </row>
    <row r="49" spans="13:42" x14ac:dyDescent="0.25">
      <c r="M49" s="34">
        <f t="shared" si="18"/>
        <v>1980</v>
      </c>
      <c r="N49" s="32">
        <f t="shared" si="16"/>
        <v>0.31468073351048437</v>
      </c>
      <c r="O49" s="31">
        <f t="shared" si="19"/>
        <v>31.468073351048435</v>
      </c>
      <c r="Q49" s="40">
        <v>0</v>
      </c>
      <c r="R49" s="40"/>
      <c r="S49" s="64">
        <f>QUARTILE(O$8:O$286,Q49)</f>
        <v>6.8314261171141162</v>
      </c>
      <c r="T49" s="63">
        <f>Q49*0.25</f>
        <v>0</v>
      </c>
      <c r="U49" s="62">
        <f t="shared" si="5"/>
        <v>31</v>
      </c>
      <c r="V49" s="62">
        <f t="shared" si="6"/>
        <v>30</v>
      </c>
      <c r="AH49" s="34">
        <f t="shared" si="20"/>
        <v>1980</v>
      </c>
      <c r="AI49" s="52">
        <f t="shared" si="17"/>
        <v>306.57450915503654</v>
      </c>
      <c r="AJ49" s="31"/>
      <c r="AK49" s="40">
        <v>4</v>
      </c>
      <c r="AL49" s="40"/>
      <c r="AM49" s="64">
        <f>QUARTILE(AI$8:AI$286,AK49)</f>
        <v>695.43301001481973</v>
      </c>
      <c r="AN49" s="63">
        <f>AK49*0.25</f>
        <v>1</v>
      </c>
      <c r="AO49" s="62">
        <f t="shared" si="8"/>
        <v>307</v>
      </c>
      <c r="AP49" s="62">
        <f t="shared" si="14"/>
        <v>310</v>
      </c>
    </row>
    <row r="50" spans="13:42" x14ac:dyDescent="0.25">
      <c r="M50" s="34">
        <f t="shared" si="18"/>
        <v>1981</v>
      </c>
      <c r="N50" s="32">
        <f t="shared" si="16"/>
        <v>0.3223889679364994</v>
      </c>
      <c r="O50" s="31">
        <f t="shared" si="19"/>
        <v>32.238896793649943</v>
      </c>
      <c r="Q50" s="40">
        <v>1</v>
      </c>
      <c r="R50" s="40"/>
      <c r="S50" s="64">
        <f>QUARTILE(O$8:O$286,Q50)</f>
        <v>27.771708629781955</v>
      </c>
      <c r="T50" s="63">
        <f>Q50*0.25</f>
        <v>0.25</v>
      </c>
      <c r="U50" s="62">
        <f t="shared" si="5"/>
        <v>32</v>
      </c>
      <c r="V50" s="62">
        <f t="shared" si="6"/>
        <v>30</v>
      </c>
      <c r="AH50" s="34">
        <f t="shared" si="20"/>
        <v>1981</v>
      </c>
      <c r="AI50" s="52">
        <f t="shared" si="17"/>
        <v>301.77272785213125</v>
      </c>
      <c r="AJ50" s="31"/>
      <c r="AO50" s="62">
        <f t="shared" si="8"/>
        <v>302</v>
      </c>
      <c r="AP50" s="62">
        <f t="shared" si="14"/>
        <v>300</v>
      </c>
    </row>
    <row r="51" spans="13:42" x14ac:dyDescent="0.25">
      <c r="M51" s="34">
        <f t="shared" si="18"/>
        <v>1982</v>
      </c>
      <c r="N51" s="32">
        <f t="shared" si="16"/>
        <v>0.35150453269635656</v>
      </c>
      <c r="O51" s="31">
        <f t="shared" si="19"/>
        <v>35.150453269635655</v>
      </c>
      <c r="Q51" s="40">
        <v>2</v>
      </c>
      <c r="R51" s="40"/>
      <c r="S51" s="64">
        <f>QUARTILE(O$8:O$286,Q51)</f>
        <v>40.870785945914058</v>
      </c>
      <c r="T51" s="63">
        <f>Q51*0.25</f>
        <v>0.5</v>
      </c>
      <c r="U51" s="62">
        <f t="shared" si="5"/>
        <v>35</v>
      </c>
      <c r="V51" s="62">
        <f t="shared" si="6"/>
        <v>40</v>
      </c>
      <c r="AH51" s="34">
        <f t="shared" si="20"/>
        <v>1982</v>
      </c>
      <c r="AI51" s="52">
        <f t="shared" si="17"/>
        <v>399.66085965802768</v>
      </c>
      <c r="AJ51" s="31"/>
      <c r="AO51" s="62">
        <f t="shared" si="8"/>
        <v>400</v>
      </c>
      <c r="AP51" s="62">
        <f t="shared" si="14"/>
        <v>400</v>
      </c>
    </row>
    <row r="52" spans="13:42" x14ac:dyDescent="0.25">
      <c r="M52" s="34">
        <f t="shared" si="18"/>
        <v>1983</v>
      </c>
      <c r="N52" s="32">
        <f t="shared" si="16"/>
        <v>0.51463367669479543</v>
      </c>
      <c r="O52" s="31">
        <f t="shared" si="19"/>
        <v>51.463367669479545</v>
      </c>
      <c r="Q52" s="40">
        <v>3</v>
      </c>
      <c r="R52" s="40"/>
      <c r="S52" s="64">
        <f>QUARTILE(O$8:O$286,Q52)</f>
        <v>55.121055485448807</v>
      </c>
      <c r="T52" s="63">
        <f>Q52*0.25</f>
        <v>0.75</v>
      </c>
      <c r="U52" s="62">
        <f t="shared" si="5"/>
        <v>51</v>
      </c>
      <c r="V52" s="62">
        <f t="shared" si="6"/>
        <v>50</v>
      </c>
      <c r="AH52" s="34">
        <f t="shared" si="20"/>
        <v>1983</v>
      </c>
      <c r="AI52" s="52">
        <f t="shared" si="17"/>
        <v>404.46980055478195</v>
      </c>
      <c r="AJ52" s="31"/>
      <c r="AO52" s="62">
        <f t="shared" si="8"/>
        <v>404</v>
      </c>
      <c r="AP52" s="62">
        <f t="shared" si="14"/>
        <v>400</v>
      </c>
    </row>
    <row r="53" spans="13:42" x14ac:dyDescent="0.25">
      <c r="M53" s="34">
        <f t="shared" si="18"/>
        <v>1984</v>
      </c>
      <c r="N53" s="32">
        <f t="shared" si="16"/>
        <v>0.52682971544597545</v>
      </c>
      <c r="O53" s="31">
        <f t="shared" si="19"/>
        <v>52.682971544597542</v>
      </c>
      <c r="Q53" s="40">
        <v>4</v>
      </c>
      <c r="R53" s="40"/>
      <c r="S53" s="64">
        <f>QUARTILE(O$8:O$286,Q53)</f>
        <v>141.52712186681848</v>
      </c>
      <c r="T53" s="63">
        <f>Q53*0.25</f>
        <v>1</v>
      </c>
      <c r="U53" s="62">
        <f t="shared" si="5"/>
        <v>53</v>
      </c>
      <c r="V53" s="62">
        <f t="shared" si="6"/>
        <v>50</v>
      </c>
      <c r="AH53" s="34">
        <f t="shared" si="20"/>
        <v>1984</v>
      </c>
      <c r="AI53" s="52">
        <f t="shared" si="17"/>
        <v>343.52616510738721</v>
      </c>
      <c r="AJ53" s="31"/>
      <c r="AO53" s="62">
        <f t="shared" si="8"/>
        <v>344</v>
      </c>
      <c r="AP53" s="62">
        <f t="shared" si="14"/>
        <v>340</v>
      </c>
    </row>
    <row r="54" spans="13:42" x14ac:dyDescent="0.25">
      <c r="M54" s="34">
        <f t="shared" si="18"/>
        <v>1985</v>
      </c>
      <c r="N54" s="32">
        <f t="shared" si="16"/>
        <v>0.49089550357249429</v>
      </c>
      <c r="O54" s="31">
        <f t="shared" si="19"/>
        <v>49.089550357249429</v>
      </c>
      <c r="U54" s="62">
        <f t="shared" si="5"/>
        <v>49</v>
      </c>
      <c r="V54" s="62">
        <f t="shared" si="6"/>
        <v>50</v>
      </c>
      <c r="AH54" s="34">
        <f t="shared" si="20"/>
        <v>1985</v>
      </c>
      <c r="AI54" s="52">
        <f t="shared" si="17"/>
        <v>353.20891736661292</v>
      </c>
      <c r="AJ54" s="31"/>
      <c r="AO54" s="62">
        <f t="shared" si="8"/>
        <v>353</v>
      </c>
      <c r="AP54" s="62">
        <f t="shared" si="14"/>
        <v>350</v>
      </c>
    </row>
    <row r="55" spans="13:42" x14ac:dyDescent="0.25">
      <c r="M55" s="34">
        <f t="shared" si="18"/>
        <v>1986</v>
      </c>
      <c r="N55" s="32">
        <f t="shared" si="16"/>
        <v>0.42568666324030041</v>
      </c>
      <c r="O55" s="31">
        <f t="shared" si="19"/>
        <v>42.56866632403004</v>
      </c>
      <c r="U55" s="62">
        <f t="shared" si="5"/>
        <v>43</v>
      </c>
      <c r="V55" s="62">
        <f t="shared" si="6"/>
        <v>40</v>
      </c>
      <c r="AH55" s="34">
        <f t="shared" si="20"/>
        <v>1986</v>
      </c>
      <c r="AI55" s="52">
        <f t="shared" si="17"/>
        <v>433.61485563468739</v>
      </c>
      <c r="AJ55" s="31"/>
      <c r="AO55" s="62">
        <f t="shared" si="8"/>
        <v>434</v>
      </c>
      <c r="AP55" s="62">
        <f t="shared" si="14"/>
        <v>430</v>
      </c>
    </row>
    <row r="56" spans="13:42" x14ac:dyDescent="0.25">
      <c r="M56" s="34">
        <f t="shared" si="18"/>
        <v>1987</v>
      </c>
      <c r="N56" s="32">
        <f t="shared" si="16"/>
        <v>0.42365357338569626</v>
      </c>
      <c r="O56" s="31">
        <f t="shared" si="19"/>
        <v>42.365357338569623</v>
      </c>
      <c r="U56" s="62">
        <f t="shared" si="5"/>
        <v>42</v>
      </c>
      <c r="V56" s="62">
        <f t="shared" si="6"/>
        <v>40</v>
      </c>
      <c r="AH56" s="34">
        <f t="shared" si="20"/>
        <v>1987</v>
      </c>
      <c r="AI56" s="52">
        <f t="shared" si="17"/>
        <v>416.92788307366976</v>
      </c>
      <c r="AJ56" s="31"/>
      <c r="AO56" s="62">
        <f t="shared" si="8"/>
        <v>417</v>
      </c>
      <c r="AP56" s="62">
        <f t="shared" si="14"/>
        <v>420</v>
      </c>
    </row>
    <row r="57" spans="13:42" x14ac:dyDescent="0.25">
      <c r="M57" s="34">
        <f t="shared" si="18"/>
        <v>1988</v>
      </c>
      <c r="N57" s="32">
        <f t="shared" si="16"/>
        <v>0.37087166501798652</v>
      </c>
      <c r="O57" s="31">
        <f t="shared" si="19"/>
        <v>37.087166501798649</v>
      </c>
      <c r="U57" s="62">
        <f t="shared" si="5"/>
        <v>37</v>
      </c>
      <c r="V57" s="62">
        <f t="shared" si="6"/>
        <v>40</v>
      </c>
      <c r="AH57" s="34">
        <f t="shared" si="20"/>
        <v>1988</v>
      </c>
      <c r="AI57" s="52">
        <f t="shared" si="17"/>
        <v>318.82035379113466</v>
      </c>
      <c r="AJ57" s="31"/>
      <c r="AO57" s="62">
        <f t="shared" si="8"/>
        <v>319</v>
      </c>
      <c r="AP57" s="62">
        <f t="shared" si="14"/>
        <v>320</v>
      </c>
    </row>
    <row r="58" spans="13:42" x14ac:dyDescent="0.25">
      <c r="M58" s="34">
        <f t="shared" si="18"/>
        <v>1989</v>
      </c>
      <c r="N58" s="32">
        <f t="shared" si="16"/>
        <v>0.26339607745526461</v>
      </c>
      <c r="O58" s="31">
        <f t="shared" si="19"/>
        <v>26.339607745526461</v>
      </c>
      <c r="U58" s="62">
        <f t="shared" si="5"/>
        <v>26</v>
      </c>
      <c r="V58" s="62">
        <f t="shared" si="6"/>
        <v>30</v>
      </c>
      <c r="AH58" s="34">
        <f t="shared" si="20"/>
        <v>1989</v>
      </c>
      <c r="AI58" s="52">
        <f t="shared" si="17"/>
        <v>294.65827062994805</v>
      </c>
      <c r="AJ58" s="31"/>
      <c r="AO58" s="62">
        <f t="shared" si="8"/>
        <v>295</v>
      </c>
      <c r="AP58" s="62">
        <f t="shared" si="14"/>
        <v>290</v>
      </c>
    </row>
    <row r="59" spans="13:42" x14ac:dyDescent="0.25">
      <c r="M59" s="34">
        <f t="shared" si="18"/>
        <v>1990</v>
      </c>
      <c r="N59" s="32">
        <f t="shared" si="16"/>
        <v>0.26503905127312999</v>
      </c>
      <c r="O59" s="31">
        <f t="shared" si="19"/>
        <v>26.503905127312997</v>
      </c>
      <c r="U59" s="62">
        <f t="shared" si="5"/>
        <v>27</v>
      </c>
      <c r="V59" s="62">
        <f t="shared" si="6"/>
        <v>30</v>
      </c>
      <c r="AH59" s="34">
        <f t="shared" si="20"/>
        <v>1990</v>
      </c>
      <c r="AI59" s="52">
        <f t="shared" si="17"/>
        <v>325.51203337616721</v>
      </c>
      <c r="AJ59" s="31"/>
      <c r="AO59" s="62">
        <f t="shared" si="8"/>
        <v>326</v>
      </c>
      <c r="AP59" s="62">
        <f t="shared" si="14"/>
        <v>330</v>
      </c>
    </row>
    <row r="60" spans="13:42" x14ac:dyDescent="0.25">
      <c r="M60" s="34">
        <f t="shared" si="18"/>
        <v>1991</v>
      </c>
      <c r="N60" s="32">
        <f t="shared" si="16"/>
        <v>0.30361982788804298</v>
      </c>
      <c r="O60" s="31">
        <f t="shared" si="19"/>
        <v>30.361982788804298</v>
      </c>
      <c r="U60" s="62">
        <f t="shared" si="5"/>
        <v>30</v>
      </c>
      <c r="V60" s="62">
        <f t="shared" si="6"/>
        <v>30</v>
      </c>
      <c r="AH60" s="34">
        <f t="shared" si="20"/>
        <v>1991</v>
      </c>
      <c r="AI60" s="52">
        <f t="shared" si="17"/>
        <v>327.97744807846328</v>
      </c>
      <c r="AJ60" s="31"/>
      <c r="AO60" s="62">
        <f t="shared" si="8"/>
        <v>328</v>
      </c>
      <c r="AP60" s="62">
        <f t="shared" si="14"/>
        <v>330</v>
      </c>
    </row>
    <row r="61" spans="13:42" x14ac:dyDescent="0.25">
      <c r="M61" s="34">
        <f t="shared" si="18"/>
        <v>1992</v>
      </c>
      <c r="N61" s="32">
        <f t="shared" si="16"/>
        <v>0.33679662225273282</v>
      </c>
      <c r="O61" s="31">
        <f t="shared" si="19"/>
        <v>33.679662225273283</v>
      </c>
      <c r="U61" s="62">
        <f t="shared" si="5"/>
        <v>34</v>
      </c>
      <c r="V61" s="62">
        <f t="shared" si="6"/>
        <v>30</v>
      </c>
      <c r="AH61" s="34">
        <f t="shared" si="20"/>
        <v>1992</v>
      </c>
      <c r="AI61" s="52">
        <f t="shared" si="17"/>
        <v>302.12113125849839</v>
      </c>
      <c r="AJ61" s="31"/>
      <c r="AO61" s="62">
        <f t="shared" si="8"/>
        <v>302</v>
      </c>
      <c r="AP61" s="62">
        <f t="shared" si="14"/>
        <v>300</v>
      </c>
    </row>
    <row r="62" spans="13:42" x14ac:dyDescent="0.25">
      <c r="M62" s="34">
        <f t="shared" si="18"/>
        <v>1993</v>
      </c>
      <c r="N62" s="32">
        <f t="shared" si="16"/>
        <v>0.33698303222576742</v>
      </c>
      <c r="O62" s="31">
        <f t="shared" si="19"/>
        <v>33.69830322257674</v>
      </c>
      <c r="U62" s="62">
        <f t="shared" si="5"/>
        <v>34</v>
      </c>
      <c r="V62" s="62">
        <f t="shared" si="6"/>
        <v>30</v>
      </c>
      <c r="AH62" s="34">
        <f t="shared" si="20"/>
        <v>1993</v>
      </c>
      <c r="AI62" s="52">
        <f t="shared" si="17"/>
        <v>313.09217842492035</v>
      </c>
      <c r="AJ62" s="31"/>
      <c r="AO62" s="62">
        <f t="shared" si="8"/>
        <v>313</v>
      </c>
      <c r="AP62" s="62">
        <f t="shared" si="14"/>
        <v>310</v>
      </c>
    </row>
    <row r="63" spans="13:42" x14ac:dyDescent="0.25">
      <c r="M63" s="34">
        <f t="shared" si="18"/>
        <v>1994</v>
      </c>
      <c r="N63" s="32">
        <f t="shared" si="16"/>
        <v>0.28365944417095512</v>
      </c>
      <c r="O63" s="31">
        <f t="shared" si="19"/>
        <v>28.365944417095513</v>
      </c>
      <c r="U63" s="62">
        <f t="shared" si="5"/>
        <v>28</v>
      </c>
      <c r="V63" s="62">
        <f t="shared" si="6"/>
        <v>30</v>
      </c>
      <c r="AH63" s="34">
        <f t="shared" si="20"/>
        <v>1994</v>
      </c>
      <c r="AI63" s="52">
        <f t="shared" si="17"/>
        <v>287.35359460550501</v>
      </c>
      <c r="AJ63" s="31"/>
      <c r="AO63" s="62">
        <f t="shared" si="8"/>
        <v>287</v>
      </c>
      <c r="AP63" s="62">
        <f t="shared" si="14"/>
        <v>290</v>
      </c>
    </row>
    <row r="64" spans="13:42" x14ac:dyDescent="0.25">
      <c r="M64" s="34">
        <f t="shared" si="18"/>
        <v>1995</v>
      </c>
      <c r="N64" s="32">
        <f t="shared" si="16"/>
        <v>0.23157423855510159</v>
      </c>
      <c r="O64" s="31">
        <f t="shared" si="19"/>
        <v>23.15742385551016</v>
      </c>
      <c r="U64" s="62">
        <f t="shared" si="5"/>
        <v>23</v>
      </c>
      <c r="V64" s="62">
        <f t="shared" si="6"/>
        <v>20</v>
      </c>
      <c r="AH64" s="34">
        <f t="shared" si="20"/>
        <v>1995</v>
      </c>
      <c r="AI64" s="52">
        <f t="shared" si="17"/>
        <v>272.09276294903651</v>
      </c>
      <c r="AJ64" s="31"/>
      <c r="AO64" s="62">
        <f t="shared" si="8"/>
        <v>272</v>
      </c>
      <c r="AP64" s="62">
        <f t="shared" si="14"/>
        <v>270</v>
      </c>
    </row>
    <row r="65" spans="13:42" x14ac:dyDescent="0.25">
      <c r="M65" s="34">
        <f t="shared" si="18"/>
        <v>1996</v>
      </c>
      <c r="N65" s="32">
        <f t="shared" si="16"/>
        <v>0.23771474162270428</v>
      </c>
      <c r="O65" s="31">
        <f t="shared" si="19"/>
        <v>23.77147416227043</v>
      </c>
      <c r="U65" s="62">
        <f t="shared" si="5"/>
        <v>24</v>
      </c>
      <c r="V65" s="62">
        <f t="shared" si="6"/>
        <v>20</v>
      </c>
      <c r="AH65" s="34">
        <f t="shared" si="20"/>
        <v>1996</v>
      </c>
      <c r="AI65" s="52">
        <f t="shared" si="17"/>
        <v>303.6090642846101</v>
      </c>
      <c r="AJ65" s="31"/>
      <c r="AO65" s="62">
        <f t="shared" si="8"/>
        <v>304</v>
      </c>
      <c r="AP65" s="62">
        <f t="shared" si="14"/>
        <v>300</v>
      </c>
    </row>
    <row r="66" spans="13:42" x14ac:dyDescent="0.25">
      <c r="M66" s="34">
        <f t="shared" si="18"/>
        <v>1997</v>
      </c>
      <c r="N66" s="32">
        <f t="shared" si="16"/>
        <v>0.25023386983437723</v>
      </c>
      <c r="O66" s="31">
        <f t="shared" si="19"/>
        <v>25.023386983437724</v>
      </c>
      <c r="U66" s="62">
        <f t="shared" si="5"/>
        <v>25</v>
      </c>
      <c r="V66" s="62">
        <f t="shared" si="6"/>
        <v>30</v>
      </c>
      <c r="AH66" s="34">
        <f t="shared" si="20"/>
        <v>1997</v>
      </c>
      <c r="AI66" s="52">
        <f t="shared" si="17"/>
        <v>300.73718174213815</v>
      </c>
      <c r="AJ66" s="31"/>
      <c r="AO66" s="62">
        <f t="shared" si="8"/>
        <v>301</v>
      </c>
      <c r="AP66" s="62">
        <f t="shared" si="14"/>
        <v>300</v>
      </c>
    </row>
    <row r="67" spans="13:42" x14ac:dyDescent="0.25">
      <c r="M67" s="34">
        <f t="shared" si="18"/>
        <v>1998</v>
      </c>
      <c r="N67" s="32">
        <f t="shared" si="16"/>
        <v>0.31393862110913107</v>
      </c>
      <c r="O67" s="31">
        <f t="shared" si="19"/>
        <v>31.393862110913105</v>
      </c>
      <c r="U67" s="62">
        <f t="shared" si="5"/>
        <v>31</v>
      </c>
      <c r="V67" s="62">
        <f t="shared" si="6"/>
        <v>30</v>
      </c>
      <c r="AH67" s="34">
        <f t="shared" si="20"/>
        <v>1998</v>
      </c>
      <c r="AI67" s="52">
        <f t="shared" si="17"/>
        <v>372.82611464314346</v>
      </c>
      <c r="AJ67" s="31"/>
      <c r="AO67" s="62">
        <f t="shared" si="8"/>
        <v>373</v>
      </c>
      <c r="AP67" s="62">
        <f t="shared" si="14"/>
        <v>370</v>
      </c>
    </row>
    <row r="68" spans="13:42" x14ac:dyDescent="0.25">
      <c r="M68" s="34">
        <f t="shared" si="18"/>
        <v>1999</v>
      </c>
      <c r="N68" s="32">
        <f t="shared" si="16"/>
        <v>0.47754757510291623</v>
      </c>
      <c r="O68" s="31">
        <f t="shared" si="19"/>
        <v>47.754757510291626</v>
      </c>
      <c r="U68" s="62">
        <f t="shared" si="5"/>
        <v>48</v>
      </c>
      <c r="V68" s="62">
        <f t="shared" si="6"/>
        <v>50</v>
      </c>
      <c r="AH68" s="34">
        <f t="shared" si="20"/>
        <v>1999</v>
      </c>
      <c r="AI68" s="52">
        <f t="shared" si="17"/>
        <v>403.88969955038789</v>
      </c>
      <c r="AJ68" s="31"/>
      <c r="AO68" s="62">
        <f t="shared" si="8"/>
        <v>404</v>
      </c>
      <c r="AP68" s="62">
        <f t="shared" si="14"/>
        <v>400</v>
      </c>
    </row>
    <row r="69" spans="13:42" x14ac:dyDescent="0.25">
      <c r="M69" s="34">
        <f t="shared" si="18"/>
        <v>2000</v>
      </c>
      <c r="N69" s="32">
        <f t="shared" si="16"/>
        <v>0.41762974465148378</v>
      </c>
      <c r="O69" s="31">
        <f t="shared" si="19"/>
        <v>41.762974465148375</v>
      </c>
      <c r="U69" s="62">
        <f t="shared" si="5"/>
        <v>42</v>
      </c>
      <c r="V69" s="62">
        <f t="shared" si="6"/>
        <v>40</v>
      </c>
      <c r="AH69" s="34">
        <f t="shared" si="20"/>
        <v>2000</v>
      </c>
      <c r="AI69" s="52">
        <f t="shared" si="17"/>
        <v>343.8526145574258</v>
      </c>
      <c r="AJ69" s="31"/>
      <c r="AO69" s="62">
        <f t="shared" si="8"/>
        <v>344</v>
      </c>
      <c r="AP69" s="62">
        <f t="shared" si="14"/>
        <v>340</v>
      </c>
    </row>
    <row r="70" spans="13:42" x14ac:dyDescent="0.25">
      <c r="M70" s="34">
        <v>1970</v>
      </c>
      <c r="N70" s="32">
        <f t="shared" ref="N70:N100" si="21">E8</f>
        <v>0.34972798672405364</v>
      </c>
      <c r="O70" s="31">
        <f t="shared" si="19"/>
        <v>34.972798672405361</v>
      </c>
      <c r="U70" s="62">
        <f t="shared" si="5"/>
        <v>35</v>
      </c>
      <c r="V70" s="62">
        <f t="shared" si="6"/>
        <v>40</v>
      </c>
      <c r="AH70" s="34">
        <v>1970</v>
      </c>
      <c r="AI70" s="52" t="str">
        <f t="shared" ref="AI70:AI100" si="22">Z8</f>
        <v>n.a.</v>
      </c>
      <c r="AJ70" s="31"/>
      <c r="AO70" s="62" t="str">
        <f t="shared" si="8"/>
        <v/>
      </c>
      <c r="AP70" s="62" t="str">
        <f t="shared" si="14"/>
        <v/>
      </c>
    </row>
    <row r="71" spans="13:42" x14ac:dyDescent="0.25">
      <c r="M71" s="34">
        <f t="shared" ref="M71:M100" si="23">M70+1</f>
        <v>1971</v>
      </c>
      <c r="N71" s="32">
        <f t="shared" si="21"/>
        <v>0.29648899558604119</v>
      </c>
      <c r="O71" s="31">
        <f t="shared" si="19"/>
        <v>29.648899558604118</v>
      </c>
      <c r="U71" s="62">
        <f t="shared" si="5"/>
        <v>30</v>
      </c>
      <c r="V71" s="62">
        <f t="shared" si="6"/>
        <v>30</v>
      </c>
      <c r="AH71" s="34">
        <f t="shared" ref="AH71:AH100" si="24">AH70+1</f>
        <v>1971</v>
      </c>
      <c r="AI71" s="52" t="str">
        <f t="shared" si="22"/>
        <v>n.a.</v>
      </c>
      <c r="AJ71" s="31"/>
      <c r="AO71" s="62" t="str">
        <f t="shared" si="8"/>
        <v/>
      </c>
      <c r="AP71" s="62" t="str">
        <f t="shared" si="14"/>
        <v/>
      </c>
    </row>
    <row r="72" spans="13:42" x14ac:dyDescent="0.25">
      <c r="M72" s="34">
        <f t="shared" si="23"/>
        <v>1972</v>
      </c>
      <c r="N72" s="32">
        <f t="shared" si="21"/>
        <v>0.31846242260290791</v>
      </c>
      <c r="O72" s="31">
        <f t="shared" ref="O72:O103" si="25">IF(ISNUMBER(N72),N72*100,"")</f>
        <v>31.84624226029079</v>
      </c>
      <c r="U72" s="62">
        <f t="shared" si="5"/>
        <v>32</v>
      </c>
      <c r="V72" s="62">
        <f t="shared" si="6"/>
        <v>30</v>
      </c>
      <c r="AH72" s="34">
        <f t="shared" si="24"/>
        <v>1972</v>
      </c>
      <c r="AI72" s="52" t="str">
        <f t="shared" si="22"/>
        <v>n.a.</v>
      </c>
      <c r="AJ72" s="31"/>
      <c r="AO72" s="62" t="str">
        <f t="shared" si="8"/>
        <v/>
      </c>
      <c r="AP72" s="62" t="str">
        <f t="shared" si="14"/>
        <v/>
      </c>
    </row>
    <row r="73" spans="13:42" x14ac:dyDescent="0.25">
      <c r="M73" s="34">
        <f t="shared" si="23"/>
        <v>1973</v>
      </c>
      <c r="N73" s="32">
        <f t="shared" si="21"/>
        <v>0.24339298596428588</v>
      </c>
      <c r="O73" s="31">
        <f t="shared" si="25"/>
        <v>24.339298596428588</v>
      </c>
      <c r="U73" s="62">
        <f t="shared" ref="U73:U136" si="26">IF(ISERROR(ROUND($O73,0)),"",ROUND($O73,0))</f>
        <v>24</v>
      </c>
      <c r="V73" s="62">
        <f t="shared" ref="V73:V136" si="27">IF(ISERROR(ROUND($U73,0)),"",ROUND($U73/10,0)*10)</f>
        <v>20</v>
      </c>
      <c r="AH73" s="34">
        <f t="shared" si="24"/>
        <v>1973</v>
      </c>
      <c r="AI73" s="52" t="str">
        <f t="shared" si="22"/>
        <v>n.a.</v>
      </c>
      <c r="AJ73" s="31"/>
      <c r="AO73" s="62" t="str">
        <f t="shared" ref="AO73:AO136" si="28">IF(ISERROR(ROUND($AI73,0)),"",ROUND($AI73,0))</f>
        <v/>
      </c>
      <c r="AP73" s="62" t="str">
        <f t="shared" si="14"/>
        <v/>
      </c>
    </row>
    <row r="74" spans="13:42" x14ac:dyDescent="0.25">
      <c r="M74" s="34">
        <f t="shared" si="23"/>
        <v>1974</v>
      </c>
      <c r="N74" s="32">
        <f t="shared" si="21"/>
        <v>0.34322979445146262</v>
      </c>
      <c r="O74" s="31">
        <f t="shared" si="25"/>
        <v>34.32297944514626</v>
      </c>
      <c r="U74" s="62">
        <f t="shared" si="26"/>
        <v>34</v>
      </c>
      <c r="V74" s="62">
        <f t="shared" si="27"/>
        <v>30</v>
      </c>
      <c r="AH74" s="34">
        <f t="shared" si="24"/>
        <v>1974</v>
      </c>
      <c r="AI74" s="52" t="str">
        <f t="shared" si="22"/>
        <v>n.a.</v>
      </c>
      <c r="AJ74" s="31"/>
      <c r="AO74" s="62" t="str">
        <f t="shared" si="28"/>
        <v/>
      </c>
      <c r="AP74" s="62" t="str">
        <f t="shared" si="14"/>
        <v/>
      </c>
    </row>
    <row r="75" spans="13:42" x14ac:dyDescent="0.25">
      <c r="M75" s="34">
        <f t="shared" si="23"/>
        <v>1975</v>
      </c>
      <c r="N75" s="32">
        <f t="shared" si="21"/>
        <v>0.79565838465162975</v>
      </c>
      <c r="O75" s="31">
        <f t="shared" si="25"/>
        <v>79.565838465162969</v>
      </c>
      <c r="U75" s="62">
        <f t="shared" si="26"/>
        <v>80</v>
      </c>
      <c r="V75" s="62">
        <f t="shared" si="27"/>
        <v>80</v>
      </c>
      <c r="AH75" s="34">
        <f t="shared" si="24"/>
        <v>1975</v>
      </c>
      <c r="AI75" s="52">
        <f t="shared" si="22"/>
        <v>299.59827318132466</v>
      </c>
      <c r="AJ75" s="31"/>
      <c r="AO75" s="62">
        <f t="shared" si="28"/>
        <v>300</v>
      </c>
      <c r="AP75" s="62">
        <f t="shared" si="14"/>
        <v>300</v>
      </c>
    </row>
    <row r="76" spans="13:42" x14ac:dyDescent="0.25">
      <c r="M76" s="34">
        <f t="shared" si="23"/>
        <v>1976</v>
      </c>
      <c r="N76" s="32">
        <f t="shared" si="21"/>
        <v>0.58971950616063484</v>
      </c>
      <c r="O76" s="31">
        <f t="shared" si="25"/>
        <v>58.971950616063481</v>
      </c>
      <c r="U76" s="62">
        <f t="shared" si="26"/>
        <v>59</v>
      </c>
      <c r="V76" s="62">
        <f t="shared" si="27"/>
        <v>60</v>
      </c>
      <c r="AH76" s="34">
        <f t="shared" si="24"/>
        <v>1976</v>
      </c>
      <c r="AI76" s="52">
        <f t="shared" si="22"/>
        <v>231.74433865222173</v>
      </c>
      <c r="AJ76" s="31"/>
      <c r="AO76" s="62">
        <f t="shared" si="28"/>
        <v>232</v>
      </c>
      <c r="AP76" s="62">
        <f t="shared" si="14"/>
        <v>230</v>
      </c>
    </row>
    <row r="77" spans="13:42" x14ac:dyDescent="0.25">
      <c r="M77" s="34">
        <f t="shared" si="23"/>
        <v>1977</v>
      </c>
      <c r="N77" s="32">
        <f t="shared" si="21"/>
        <v>0.42805009937205918</v>
      </c>
      <c r="O77" s="31">
        <f t="shared" si="25"/>
        <v>42.805009937205917</v>
      </c>
      <c r="U77" s="62">
        <f t="shared" si="26"/>
        <v>43</v>
      </c>
      <c r="V77" s="62">
        <f t="shared" si="27"/>
        <v>40</v>
      </c>
      <c r="AH77" s="34">
        <f t="shared" si="24"/>
        <v>1977</v>
      </c>
      <c r="AI77" s="52">
        <f t="shared" si="22"/>
        <v>224.46775977334474</v>
      </c>
      <c r="AJ77" s="31"/>
      <c r="AO77" s="62">
        <f t="shared" si="28"/>
        <v>224</v>
      </c>
      <c r="AP77" s="62">
        <f t="shared" si="14"/>
        <v>220</v>
      </c>
    </row>
    <row r="78" spans="13:42" x14ac:dyDescent="0.25">
      <c r="M78" s="34">
        <f t="shared" si="23"/>
        <v>1978</v>
      </c>
      <c r="N78" s="32">
        <f t="shared" si="21"/>
        <v>0.49506895684759739</v>
      </c>
      <c r="O78" s="31">
        <f t="shared" si="25"/>
        <v>49.506895684759741</v>
      </c>
      <c r="U78" s="62">
        <f t="shared" si="26"/>
        <v>50</v>
      </c>
      <c r="V78" s="62">
        <f t="shared" si="27"/>
        <v>50</v>
      </c>
      <c r="AH78" s="34">
        <f t="shared" si="24"/>
        <v>1978</v>
      </c>
      <c r="AI78" s="52">
        <f t="shared" si="22"/>
        <v>247.11125790884719</v>
      </c>
      <c r="AJ78" s="31"/>
      <c r="AO78" s="62">
        <f t="shared" si="28"/>
        <v>247</v>
      </c>
      <c r="AP78" s="62">
        <f t="shared" si="14"/>
        <v>250</v>
      </c>
    </row>
    <row r="79" spans="13:42" x14ac:dyDescent="0.25">
      <c r="M79" s="34">
        <f t="shared" si="23"/>
        <v>1979</v>
      </c>
      <c r="N79" s="32">
        <f t="shared" si="21"/>
        <v>0.46724716467985122</v>
      </c>
      <c r="O79" s="31">
        <f t="shared" si="25"/>
        <v>46.724716467985125</v>
      </c>
      <c r="U79" s="62">
        <f t="shared" si="26"/>
        <v>47</v>
      </c>
      <c r="V79" s="62">
        <f t="shared" si="27"/>
        <v>50</v>
      </c>
      <c r="AH79" s="34">
        <f t="shared" si="24"/>
        <v>1979</v>
      </c>
      <c r="AI79" s="52">
        <f t="shared" si="22"/>
        <v>197.23979562720055</v>
      </c>
      <c r="AJ79" s="31"/>
      <c r="AO79" s="62">
        <f t="shared" si="28"/>
        <v>197</v>
      </c>
      <c r="AP79" s="62">
        <f t="shared" si="14"/>
        <v>200</v>
      </c>
    </row>
    <row r="80" spans="13:42" x14ac:dyDescent="0.25">
      <c r="M80" s="34">
        <f t="shared" si="23"/>
        <v>1980</v>
      </c>
      <c r="N80" s="32">
        <f t="shared" si="21"/>
        <v>0.45514946410840679</v>
      </c>
      <c r="O80" s="31">
        <f t="shared" si="25"/>
        <v>45.514946410840679</v>
      </c>
      <c r="U80" s="62">
        <f t="shared" si="26"/>
        <v>46</v>
      </c>
      <c r="V80" s="62">
        <f t="shared" si="27"/>
        <v>50</v>
      </c>
      <c r="AH80" s="34">
        <f t="shared" si="24"/>
        <v>1980</v>
      </c>
      <c r="AI80" s="52">
        <f t="shared" si="22"/>
        <v>192.50001550031931</v>
      </c>
      <c r="AJ80" s="31"/>
      <c r="AO80" s="62">
        <f t="shared" si="28"/>
        <v>193</v>
      </c>
      <c r="AP80" s="62">
        <f t="shared" si="14"/>
        <v>190</v>
      </c>
    </row>
    <row r="81" spans="13:42" x14ac:dyDescent="0.25">
      <c r="M81" s="34">
        <f t="shared" si="23"/>
        <v>1981</v>
      </c>
      <c r="N81" s="32">
        <f t="shared" si="21"/>
        <v>0.50448457957243775</v>
      </c>
      <c r="O81" s="31">
        <f t="shared" si="25"/>
        <v>50.448457957243775</v>
      </c>
      <c r="U81" s="62">
        <f t="shared" si="26"/>
        <v>50</v>
      </c>
      <c r="V81" s="62">
        <f t="shared" si="27"/>
        <v>50</v>
      </c>
      <c r="AH81" s="34">
        <f t="shared" si="24"/>
        <v>1981</v>
      </c>
      <c r="AI81" s="52">
        <f t="shared" si="22"/>
        <v>279.00960560861603</v>
      </c>
      <c r="AJ81" s="31"/>
      <c r="AO81" s="62">
        <f t="shared" si="28"/>
        <v>279</v>
      </c>
      <c r="AP81" s="62">
        <f t="shared" si="14"/>
        <v>280</v>
      </c>
    </row>
    <row r="82" spans="13:42" x14ac:dyDescent="0.25">
      <c r="M82" s="34">
        <f t="shared" si="23"/>
        <v>1982</v>
      </c>
      <c r="N82" s="32">
        <f t="shared" si="21"/>
        <v>0.77626981041608778</v>
      </c>
      <c r="O82" s="31">
        <f t="shared" si="25"/>
        <v>77.626981041608772</v>
      </c>
      <c r="U82" s="62">
        <f t="shared" si="26"/>
        <v>78</v>
      </c>
      <c r="V82" s="62">
        <f t="shared" si="27"/>
        <v>80</v>
      </c>
      <c r="AH82" s="34">
        <f t="shared" si="24"/>
        <v>1982</v>
      </c>
      <c r="AI82" s="52">
        <f t="shared" si="22"/>
        <v>335.94683147093411</v>
      </c>
      <c r="AJ82" s="31"/>
      <c r="AO82" s="62">
        <f t="shared" si="28"/>
        <v>336</v>
      </c>
      <c r="AP82" s="62">
        <f t="shared" si="14"/>
        <v>340</v>
      </c>
    </row>
    <row r="83" spans="13:42" x14ac:dyDescent="0.25">
      <c r="M83" s="34">
        <f t="shared" si="23"/>
        <v>1983</v>
      </c>
      <c r="N83" s="32">
        <f t="shared" si="21"/>
        <v>0.99734089609523013</v>
      </c>
      <c r="O83" s="31">
        <f t="shared" si="25"/>
        <v>99.734089609523011</v>
      </c>
      <c r="U83" s="62">
        <f t="shared" si="26"/>
        <v>100</v>
      </c>
      <c r="V83" s="62">
        <f t="shared" si="27"/>
        <v>100</v>
      </c>
      <c r="AH83" s="34">
        <f t="shared" si="24"/>
        <v>1983</v>
      </c>
      <c r="AI83" s="52">
        <f t="shared" si="22"/>
        <v>371.10950748271404</v>
      </c>
      <c r="AJ83" s="31"/>
      <c r="AO83" s="62">
        <f t="shared" si="28"/>
        <v>371</v>
      </c>
      <c r="AP83" s="62">
        <f t="shared" si="14"/>
        <v>370</v>
      </c>
    </row>
    <row r="84" spans="13:42" x14ac:dyDescent="0.25">
      <c r="M84" s="34">
        <f t="shared" si="23"/>
        <v>1984</v>
      </c>
      <c r="N84" s="32">
        <f t="shared" si="21"/>
        <v>1.1501629820052948</v>
      </c>
      <c r="O84" s="31">
        <f t="shared" si="25"/>
        <v>115.01629820052948</v>
      </c>
      <c r="U84" s="62">
        <f t="shared" si="26"/>
        <v>115</v>
      </c>
      <c r="V84" s="62">
        <f t="shared" si="27"/>
        <v>120</v>
      </c>
      <c r="AH84" s="34">
        <f t="shared" si="24"/>
        <v>1984</v>
      </c>
      <c r="AI84" s="52">
        <f t="shared" si="22"/>
        <v>425.73336596468039</v>
      </c>
      <c r="AJ84" s="31"/>
      <c r="AO84" s="62">
        <f t="shared" si="28"/>
        <v>426</v>
      </c>
      <c r="AP84" s="62">
        <f t="shared" ref="AP84:AP147" si="29">IF(ISERROR(ROUND($AI84,0)),"",ROUND(($AI84/10),0)*10)</f>
        <v>430</v>
      </c>
    </row>
    <row r="85" spans="13:42" x14ac:dyDescent="0.25">
      <c r="M85" s="34">
        <f t="shared" si="23"/>
        <v>1985</v>
      </c>
      <c r="N85" s="32">
        <f t="shared" si="21"/>
        <v>1.4152712186681848</v>
      </c>
      <c r="O85" s="31">
        <f t="shared" si="25"/>
        <v>141.52712186681848</v>
      </c>
      <c r="U85" s="62">
        <f t="shared" si="26"/>
        <v>142</v>
      </c>
      <c r="V85" s="62">
        <f t="shared" si="27"/>
        <v>140</v>
      </c>
      <c r="AH85" s="34">
        <f t="shared" si="24"/>
        <v>1985</v>
      </c>
      <c r="AI85" s="52">
        <f t="shared" si="22"/>
        <v>433.98622988297006</v>
      </c>
      <c r="AJ85" s="31"/>
      <c r="AO85" s="62">
        <f t="shared" si="28"/>
        <v>434</v>
      </c>
      <c r="AP85" s="62">
        <f t="shared" si="29"/>
        <v>430</v>
      </c>
    </row>
    <row r="86" spans="13:42" x14ac:dyDescent="0.25">
      <c r="M86" s="34">
        <f t="shared" si="23"/>
        <v>1986</v>
      </c>
      <c r="N86" s="32">
        <f t="shared" si="21"/>
        <v>1.3395470356942007</v>
      </c>
      <c r="O86" s="31">
        <f t="shared" si="25"/>
        <v>133.95470356942008</v>
      </c>
      <c r="U86" s="62">
        <f t="shared" si="26"/>
        <v>134</v>
      </c>
      <c r="V86" s="62">
        <f t="shared" si="27"/>
        <v>130</v>
      </c>
      <c r="AH86" s="34">
        <f t="shared" si="24"/>
        <v>1986</v>
      </c>
      <c r="AI86" s="52">
        <f t="shared" si="22"/>
        <v>387.1768241336398</v>
      </c>
      <c r="AJ86" s="31"/>
      <c r="AO86" s="62">
        <f t="shared" si="28"/>
        <v>387</v>
      </c>
      <c r="AP86" s="62">
        <f t="shared" si="29"/>
        <v>390</v>
      </c>
    </row>
    <row r="87" spans="13:42" x14ac:dyDescent="0.25">
      <c r="M87" s="34">
        <f t="shared" si="23"/>
        <v>1987</v>
      </c>
      <c r="N87" s="32">
        <f t="shared" si="21"/>
        <v>1.1344561700773208</v>
      </c>
      <c r="O87" s="31">
        <f t="shared" si="25"/>
        <v>113.44561700773208</v>
      </c>
      <c r="U87" s="62">
        <f t="shared" si="26"/>
        <v>113</v>
      </c>
      <c r="V87" s="62">
        <f t="shared" si="27"/>
        <v>110</v>
      </c>
      <c r="AH87" s="34">
        <f t="shared" si="24"/>
        <v>1987</v>
      </c>
      <c r="AI87" s="52">
        <f t="shared" si="22"/>
        <v>329.39499569612036</v>
      </c>
      <c r="AJ87" s="31"/>
      <c r="AO87" s="62">
        <f t="shared" si="28"/>
        <v>329</v>
      </c>
      <c r="AP87" s="62">
        <f t="shared" si="29"/>
        <v>330</v>
      </c>
    </row>
    <row r="88" spans="13:42" x14ac:dyDescent="0.25">
      <c r="M88" s="34">
        <f t="shared" si="23"/>
        <v>1988</v>
      </c>
      <c r="N88" s="32">
        <f t="shared" si="21"/>
        <v>0.88302120357049385</v>
      </c>
      <c r="O88" s="31">
        <f t="shared" si="25"/>
        <v>88.30212035704939</v>
      </c>
      <c r="U88" s="62">
        <f t="shared" si="26"/>
        <v>88</v>
      </c>
      <c r="V88" s="62">
        <f t="shared" si="27"/>
        <v>90</v>
      </c>
      <c r="AH88" s="34">
        <f t="shared" si="24"/>
        <v>1988</v>
      </c>
      <c r="AI88" s="52">
        <f t="shared" si="22"/>
        <v>235.12080050135231</v>
      </c>
      <c r="AJ88" s="31"/>
      <c r="AO88" s="62">
        <f t="shared" si="28"/>
        <v>235</v>
      </c>
      <c r="AP88" s="62">
        <f t="shared" si="29"/>
        <v>240</v>
      </c>
    </row>
    <row r="89" spans="13:42" x14ac:dyDescent="0.25">
      <c r="M89" s="34">
        <f t="shared" si="23"/>
        <v>1989</v>
      </c>
      <c r="N89" s="32">
        <f t="shared" si="21"/>
        <v>0.70561411843223198</v>
      </c>
      <c r="O89" s="31">
        <f t="shared" si="25"/>
        <v>70.561411843223198</v>
      </c>
      <c r="U89" s="62">
        <f t="shared" si="26"/>
        <v>71</v>
      </c>
      <c r="V89" s="62">
        <f t="shared" si="27"/>
        <v>70</v>
      </c>
      <c r="AH89" s="34">
        <f t="shared" si="24"/>
        <v>1989</v>
      </c>
      <c r="AI89" s="52">
        <f t="shared" si="22"/>
        <v>182.96047066245453</v>
      </c>
      <c r="AJ89" s="31"/>
      <c r="AO89" s="62">
        <f t="shared" si="28"/>
        <v>183</v>
      </c>
      <c r="AP89" s="62">
        <f t="shared" si="29"/>
        <v>180</v>
      </c>
    </row>
    <row r="90" spans="13:42" x14ac:dyDescent="0.25">
      <c r="M90" s="34">
        <f t="shared" si="23"/>
        <v>1990</v>
      </c>
      <c r="N90" s="32">
        <f t="shared" si="21"/>
        <v>0.67308408749033855</v>
      </c>
      <c r="O90" s="31">
        <f t="shared" si="25"/>
        <v>67.308408749033859</v>
      </c>
      <c r="U90" s="62">
        <f t="shared" si="26"/>
        <v>67</v>
      </c>
      <c r="V90" s="62">
        <f t="shared" si="27"/>
        <v>70</v>
      </c>
      <c r="AH90" s="34">
        <f t="shared" si="24"/>
        <v>1990</v>
      </c>
      <c r="AI90" s="52">
        <f t="shared" si="22"/>
        <v>179.5914158590717</v>
      </c>
      <c r="AJ90" s="31"/>
      <c r="AO90" s="62">
        <f t="shared" si="28"/>
        <v>180</v>
      </c>
      <c r="AP90" s="62">
        <f t="shared" si="29"/>
        <v>180</v>
      </c>
    </row>
    <row r="91" spans="13:42" x14ac:dyDescent="0.25">
      <c r="M91" s="34">
        <f t="shared" si="23"/>
        <v>1991</v>
      </c>
      <c r="N91" s="32">
        <f t="shared" si="21"/>
        <v>0.5489992961414959</v>
      </c>
      <c r="O91" s="31">
        <f t="shared" si="25"/>
        <v>54.899929614149592</v>
      </c>
      <c r="U91" s="62">
        <f t="shared" si="26"/>
        <v>55</v>
      </c>
      <c r="V91" s="62">
        <f t="shared" si="27"/>
        <v>60</v>
      </c>
      <c r="AH91" s="34">
        <f t="shared" si="24"/>
        <v>1991</v>
      </c>
      <c r="AI91" s="52">
        <f t="shared" si="22"/>
        <v>154.12473868845967</v>
      </c>
      <c r="AJ91" s="31"/>
      <c r="AO91" s="62">
        <f t="shared" si="28"/>
        <v>154</v>
      </c>
      <c r="AP91" s="62">
        <f t="shared" si="29"/>
        <v>150</v>
      </c>
    </row>
    <row r="92" spans="13:42" x14ac:dyDescent="0.25">
      <c r="M92" s="34">
        <f t="shared" si="23"/>
        <v>1992</v>
      </c>
      <c r="N92" s="32">
        <f t="shared" si="21"/>
        <v>0.47881025021819718</v>
      </c>
      <c r="O92" s="31">
        <f t="shared" si="25"/>
        <v>47.881025021819717</v>
      </c>
      <c r="U92" s="62">
        <f t="shared" si="26"/>
        <v>48</v>
      </c>
      <c r="V92" s="62">
        <f t="shared" si="27"/>
        <v>50</v>
      </c>
      <c r="AH92" s="34">
        <f t="shared" si="24"/>
        <v>1992</v>
      </c>
      <c r="AI92" s="52">
        <f t="shared" si="22"/>
        <v>148.06041511820106</v>
      </c>
      <c r="AJ92" s="31"/>
      <c r="AO92" s="62">
        <f t="shared" si="28"/>
        <v>148</v>
      </c>
      <c r="AP92" s="62">
        <f t="shared" si="29"/>
        <v>150</v>
      </c>
    </row>
    <row r="93" spans="13:42" x14ac:dyDescent="0.25">
      <c r="M93" s="34">
        <f t="shared" si="23"/>
        <v>1993</v>
      </c>
      <c r="N93" s="32">
        <f t="shared" si="21"/>
        <v>0.46750450521547648</v>
      </c>
      <c r="O93" s="31">
        <f t="shared" si="25"/>
        <v>46.750450521547648</v>
      </c>
      <c r="U93" s="62">
        <f t="shared" si="26"/>
        <v>47</v>
      </c>
      <c r="V93" s="62">
        <f t="shared" si="27"/>
        <v>50</v>
      </c>
      <c r="AH93" s="34">
        <f t="shared" si="24"/>
        <v>1993</v>
      </c>
      <c r="AI93" s="52">
        <f t="shared" si="22"/>
        <v>163.71533762125549</v>
      </c>
      <c r="AJ93" s="31"/>
      <c r="AO93" s="62">
        <f t="shared" si="28"/>
        <v>164</v>
      </c>
      <c r="AP93" s="62">
        <f t="shared" si="29"/>
        <v>160</v>
      </c>
    </row>
    <row r="94" spans="13:42" x14ac:dyDescent="0.25">
      <c r="M94" s="34">
        <f t="shared" si="23"/>
        <v>1994</v>
      </c>
      <c r="N94" s="32">
        <f t="shared" si="21"/>
        <v>0.45806732168172093</v>
      </c>
      <c r="O94" s="31">
        <f t="shared" si="25"/>
        <v>45.80673216817209</v>
      </c>
      <c r="U94" s="62">
        <f t="shared" si="26"/>
        <v>46</v>
      </c>
      <c r="V94" s="62">
        <f t="shared" si="27"/>
        <v>50</v>
      </c>
      <c r="AH94" s="34">
        <f t="shared" si="24"/>
        <v>1994</v>
      </c>
      <c r="AI94" s="52">
        <f t="shared" si="22"/>
        <v>147.69872374772916</v>
      </c>
      <c r="AJ94" s="31"/>
      <c r="AO94" s="62">
        <f t="shared" si="28"/>
        <v>148</v>
      </c>
      <c r="AP94" s="62">
        <f t="shared" si="29"/>
        <v>150</v>
      </c>
    </row>
    <row r="95" spans="13:42" x14ac:dyDescent="0.25">
      <c r="M95" s="34">
        <f t="shared" si="23"/>
        <v>1995</v>
      </c>
      <c r="N95" s="32">
        <f t="shared" si="21"/>
        <v>0.35258865388818245</v>
      </c>
      <c r="O95" s="31">
        <f t="shared" si="25"/>
        <v>35.258865388818244</v>
      </c>
      <c r="U95" s="62">
        <f t="shared" si="26"/>
        <v>35</v>
      </c>
      <c r="V95" s="62">
        <f t="shared" si="27"/>
        <v>40</v>
      </c>
      <c r="AH95" s="34">
        <f t="shared" si="24"/>
        <v>1995</v>
      </c>
      <c r="AI95" s="52">
        <f t="shared" si="22"/>
        <v>108.95760017140243</v>
      </c>
      <c r="AJ95" s="31"/>
      <c r="AO95" s="62">
        <f t="shared" si="28"/>
        <v>109</v>
      </c>
      <c r="AP95" s="62">
        <f t="shared" si="29"/>
        <v>110</v>
      </c>
    </row>
    <row r="96" spans="13:42" x14ac:dyDescent="0.25">
      <c r="M96" s="34">
        <f t="shared" si="23"/>
        <v>1996</v>
      </c>
      <c r="N96" s="32">
        <f t="shared" si="21"/>
        <v>0.34976011269305335</v>
      </c>
      <c r="O96" s="31">
        <f t="shared" si="25"/>
        <v>34.976011269305332</v>
      </c>
      <c r="U96" s="62">
        <f t="shared" si="26"/>
        <v>35</v>
      </c>
      <c r="V96" s="62">
        <f t="shared" si="27"/>
        <v>40</v>
      </c>
      <c r="AH96" s="34">
        <f t="shared" si="24"/>
        <v>1996</v>
      </c>
      <c r="AI96" s="52">
        <f t="shared" si="22"/>
        <v>116.05357281696359</v>
      </c>
      <c r="AJ96" s="31"/>
      <c r="AO96" s="62">
        <f t="shared" si="28"/>
        <v>116</v>
      </c>
      <c r="AP96" s="62">
        <f t="shared" si="29"/>
        <v>120</v>
      </c>
    </row>
    <row r="97" spans="13:42" x14ac:dyDescent="0.25">
      <c r="M97" s="34">
        <f t="shared" si="23"/>
        <v>1997</v>
      </c>
      <c r="N97" s="32">
        <f t="shared" si="21"/>
        <v>0.31440151094443286</v>
      </c>
      <c r="O97" s="31">
        <f t="shared" si="25"/>
        <v>31.440151094443287</v>
      </c>
      <c r="U97" s="62">
        <f t="shared" si="26"/>
        <v>31</v>
      </c>
      <c r="V97" s="62">
        <f t="shared" si="27"/>
        <v>30</v>
      </c>
      <c r="AH97" s="34">
        <f t="shared" si="24"/>
        <v>1997</v>
      </c>
      <c r="AI97" s="52">
        <f t="shared" si="22"/>
        <v>104.34983684996475</v>
      </c>
      <c r="AJ97" s="31"/>
      <c r="AO97" s="62">
        <f t="shared" si="28"/>
        <v>104</v>
      </c>
      <c r="AP97" s="62">
        <f t="shared" si="29"/>
        <v>100</v>
      </c>
    </row>
    <row r="98" spans="13:42" x14ac:dyDescent="0.25">
      <c r="M98" s="34">
        <f t="shared" si="23"/>
        <v>1998</v>
      </c>
      <c r="N98" s="32">
        <f t="shared" si="21"/>
        <v>0.42499070349854207</v>
      </c>
      <c r="O98" s="31">
        <f t="shared" si="25"/>
        <v>42.499070349854208</v>
      </c>
      <c r="U98" s="62">
        <f t="shared" si="26"/>
        <v>42</v>
      </c>
      <c r="V98" s="62">
        <f t="shared" si="27"/>
        <v>40</v>
      </c>
      <c r="AH98" s="34">
        <f t="shared" si="24"/>
        <v>1998</v>
      </c>
      <c r="AI98" s="52">
        <f t="shared" si="22"/>
        <v>150.21504611160375</v>
      </c>
      <c r="AJ98" s="31"/>
      <c r="AO98" s="62">
        <f t="shared" si="28"/>
        <v>150</v>
      </c>
      <c r="AP98" s="62">
        <f t="shared" si="29"/>
        <v>150</v>
      </c>
    </row>
    <row r="99" spans="13:42" x14ac:dyDescent="0.25">
      <c r="M99" s="34">
        <f t="shared" si="23"/>
        <v>1999</v>
      </c>
      <c r="N99" s="32">
        <f t="shared" si="21"/>
        <v>0.52053079089793663</v>
      </c>
      <c r="O99" s="31">
        <f t="shared" si="25"/>
        <v>52.053079089793663</v>
      </c>
      <c r="U99" s="62">
        <f t="shared" si="26"/>
        <v>52</v>
      </c>
      <c r="V99" s="62">
        <f t="shared" si="27"/>
        <v>50</v>
      </c>
      <c r="AH99" s="34">
        <f t="shared" si="24"/>
        <v>1999</v>
      </c>
      <c r="AI99" s="52">
        <f t="shared" si="22"/>
        <v>167.09200771707262</v>
      </c>
      <c r="AJ99" s="31"/>
      <c r="AO99" s="62">
        <f t="shared" si="28"/>
        <v>167</v>
      </c>
      <c r="AP99" s="62">
        <f t="shared" si="29"/>
        <v>170</v>
      </c>
    </row>
    <row r="100" spans="13:42" x14ac:dyDescent="0.25">
      <c r="M100" s="34">
        <f t="shared" si="23"/>
        <v>2000</v>
      </c>
      <c r="N100" s="32">
        <f t="shared" si="21"/>
        <v>0.54266201715603057</v>
      </c>
      <c r="O100" s="31">
        <f t="shared" si="25"/>
        <v>54.26620171560306</v>
      </c>
      <c r="U100" s="62">
        <f t="shared" si="26"/>
        <v>54</v>
      </c>
      <c r="V100" s="62">
        <f t="shared" si="27"/>
        <v>50</v>
      </c>
      <c r="AH100" s="34">
        <f t="shared" si="24"/>
        <v>2000</v>
      </c>
      <c r="AI100" s="52">
        <f t="shared" si="22"/>
        <v>156.03021039897328</v>
      </c>
      <c r="AJ100" s="31"/>
      <c r="AO100" s="62">
        <f t="shared" si="28"/>
        <v>156</v>
      </c>
      <c r="AP100" s="62">
        <f t="shared" si="29"/>
        <v>160</v>
      </c>
    </row>
    <row r="101" spans="13:42" x14ac:dyDescent="0.25">
      <c r="M101" s="34">
        <v>1970</v>
      </c>
      <c r="N101" s="32">
        <f t="shared" ref="N101:N131" si="30">F8</f>
        <v>0.31975017088570251</v>
      </c>
      <c r="O101" s="31">
        <f t="shared" si="25"/>
        <v>31.975017088570251</v>
      </c>
      <c r="U101" s="62">
        <f t="shared" si="26"/>
        <v>32</v>
      </c>
      <c r="V101" s="62">
        <f t="shared" si="27"/>
        <v>30</v>
      </c>
      <c r="AH101" s="34">
        <v>1970</v>
      </c>
      <c r="AI101" s="52">
        <f t="shared" ref="AI101:AI131" si="31">AA8</f>
        <v>218.1951188292683</v>
      </c>
      <c r="AJ101" s="31"/>
      <c r="AO101" s="62">
        <f t="shared" si="28"/>
        <v>218</v>
      </c>
      <c r="AP101" s="62">
        <f t="shared" si="29"/>
        <v>220</v>
      </c>
    </row>
    <row r="102" spans="13:42" x14ac:dyDescent="0.25">
      <c r="M102" s="34">
        <f t="shared" ref="M102:M131" si="32">M101+1</f>
        <v>1971</v>
      </c>
      <c r="N102" s="32">
        <f t="shared" si="30"/>
        <v>0.32963853106592067</v>
      </c>
      <c r="O102" s="31">
        <f t="shared" si="25"/>
        <v>32.963853106592069</v>
      </c>
      <c r="U102" s="62">
        <f t="shared" si="26"/>
        <v>33</v>
      </c>
      <c r="V102" s="62">
        <f t="shared" si="27"/>
        <v>30</v>
      </c>
      <c r="AH102" s="34">
        <f t="shared" ref="AH102:AH131" si="33">AH101+1</f>
        <v>1971</v>
      </c>
      <c r="AI102" s="52">
        <f t="shared" si="31"/>
        <v>250.15137810823794</v>
      </c>
      <c r="AJ102" s="31"/>
      <c r="AO102" s="62">
        <f t="shared" si="28"/>
        <v>250</v>
      </c>
      <c r="AP102" s="62">
        <f t="shared" si="29"/>
        <v>250</v>
      </c>
    </row>
    <row r="103" spans="13:42" x14ac:dyDescent="0.25">
      <c r="M103" s="34">
        <f t="shared" si="32"/>
        <v>1972</v>
      </c>
      <c r="N103" s="32">
        <f t="shared" si="30"/>
        <v>0.33427792177471521</v>
      </c>
      <c r="O103" s="31">
        <f t="shared" si="25"/>
        <v>33.427792177471524</v>
      </c>
      <c r="U103" s="62">
        <f t="shared" si="26"/>
        <v>33</v>
      </c>
      <c r="V103" s="62">
        <f t="shared" si="27"/>
        <v>30</v>
      </c>
      <c r="AH103" s="34">
        <f t="shared" si="33"/>
        <v>1972</v>
      </c>
      <c r="AI103" s="52">
        <f t="shared" si="31"/>
        <v>228.6399493698236</v>
      </c>
      <c r="AJ103" s="31"/>
      <c r="AO103" s="62">
        <f t="shared" si="28"/>
        <v>229</v>
      </c>
      <c r="AP103" s="62">
        <f t="shared" si="29"/>
        <v>230</v>
      </c>
    </row>
    <row r="104" spans="13:42" x14ac:dyDescent="0.25">
      <c r="M104" s="34">
        <f t="shared" si="32"/>
        <v>1973</v>
      </c>
      <c r="N104" s="32">
        <f t="shared" si="30"/>
        <v>0.31536522692179747</v>
      </c>
      <c r="O104" s="31">
        <f t="shared" ref="O104:O135" si="34">IF(ISNUMBER(N104),N104*100,"")</f>
        <v>31.536522692179748</v>
      </c>
      <c r="U104" s="62">
        <f t="shared" si="26"/>
        <v>32</v>
      </c>
      <c r="V104" s="62">
        <f t="shared" si="27"/>
        <v>30</v>
      </c>
      <c r="AH104" s="34">
        <f t="shared" si="33"/>
        <v>1973</v>
      </c>
      <c r="AI104" s="52">
        <f t="shared" si="31"/>
        <v>198.47226083523307</v>
      </c>
      <c r="AJ104" s="31"/>
      <c r="AO104" s="62">
        <f t="shared" si="28"/>
        <v>198</v>
      </c>
      <c r="AP104" s="62">
        <f t="shared" si="29"/>
        <v>200</v>
      </c>
    </row>
    <row r="105" spans="13:42" x14ac:dyDescent="0.25">
      <c r="M105" s="34">
        <f t="shared" si="32"/>
        <v>1974</v>
      </c>
      <c r="N105" s="32">
        <f t="shared" si="30"/>
        <v>0.275160191942387</v>
      </c>
      <c r="O105" s="31">
        <f t="shared" si="34"/>
        <v>27.516019194238702</v>
      </c>
      <c r="U105" s="62">
        <f t="shared" si="26"/>
        <v>28</v>
      </c>
      <c r="V105" s="62">
        <f t="shared" si="27"/>
        <v>30</v>
      </c>
      <c r="AH105" s="34">
        <f t="shared" si="33"/>
        <v>1974</v>
      </c>
      <c r="AI105" s="52">
        <f t="shared" si="31"/>
        <v>170.43773389684131</v>
      </c>
      <c r="AJ105" s="31"/>
      <c r="AO105" s="62">
        <f t="shared" si="28"/>
        <v>170</v>
      </c>
      <c r="AP105" s="62">
        <f t="shared" si="29"/>
        <v>170</v>
      </c>
    </row>
    <row r="106" spans="13:42" x14ac:dyDescent="0.25">
      <c r="M106" s="34">
        <f t="shared" si="32"/>
        <v>1975</v>
      </c>
      <c r="N106" s="32">
        <f t="shared" si="30"/>
        <v>0.29424051424566983</v>
      </c>
      <c r="O106" s="31">
        <f t="shared" si="34"/>
        <v>29.424051424566983</v>
      </c>
      <c r="U106" s="62">
        <f t="shared" si="26"/>
        <v>29</v>
      </c>
      <c r="V106" s="62">
        <f t="shared" si="27"/>
        <v>30</v>
      </c>
      <c r="AH106" s="34">
        <f t="shared" si="33"/>
        <v>1975</v>
      </c>
      <c r="AI106" s="52">
        <f t="shared" si="31"/>
        <v>170.93511504161791</v>
      </c>
      <c r="AJ106" s="31"/>
      <c r="AO106" s="62">
        <f t="shared" si="28"/>
        <v>171</v>
      </c>
      <c r="AP106" s="62">
        <f t="shared" si="29"/>
        <v>170</v>
      </c>
    </row>
    <row r="107" spans="13:42" x14ac:dyDescent="0.25">
      <c r="M107" s="34">
        <f t="shared" si="32"/>
        <v>1976</v>
      </c>
      <c r="N107" s="32">
        <f t="shared" si="30"/>
        <v>0.26313396548462425</v>
      </c>
      <c r="O107" s="31">
        <f t="shared" si="34"/>
        <v>26.313396548462425</v>
      </c>
      <c r="U107" s="62">
        <f t="shared" si="26"/>
        <v>26</v>
      </c>
      <c r="V107" s="62">
        <f t="shared" si="27"/>
        <v>30</v>
      </c>
      <c r="AH107" s="34">
        <f t="shared" si="33"/>
        <v>1976</v>
      </c>
      <c r="AI107" s="52">
        <f t="shared" si="31"/>
        <v>136.38029434546863</v>
      </c>
      <c r="AJ107" s="31"/>
      <c r="AO107" s="62">
        <f t="shared" si="28"/>
        <v>136</v>
      </c>
      <c r="AP107" s="62">
        <f t="shared" si="29"/>
        <v>140</v>
      </c>
    </row>
    <row r="108" spans="13:42" x14ac:dyDescent="0.25">
      <c r="M108" s="34">
        <f t="shared" si="32"/>
        <v>1977</v>
      </c>
      <c r="N108" s="32">
        <f t="shared" si="30"/>
        <v>0.26355938042830312</v>
      </c>
      <c r="O108" s="31">
        <f t="shared" si="34"/>
        <v>26.355938042830314</v>
      </c>
      <c r="U108" s="62">
        <f t="shared" si="26"/>
        <v>26</v>
      </c>
      <c r="V108" s="62">
        <f t="shared" si="27"/>
        <v>30</v>
      </c>
      <c r="AH108" s="34">
        <f t="shared" si="33"/>
        <v>1977</v>
      </c>
      <c r="AI108" s="52">
        <f t="shared" si="31"/>
        <v>142.56539758270296</v>
      </c>
      <c r="AJ108" s="31"/>
      <c r="AO108" s="62">
        <f t="shared" si="28"/>
        <v>143</v>
      </c>
      <c r="AP108" s="62">
        <f t="shared" si="29"/>
        <v>140</v>
      </c>
    </row>
    <row r="109" spans="13:42" x14ac:dyDescent="0.25">
      <c r="M109" s="34">
        <f t="shared" si="32"/>
        <v>1978</v>
      </c>
      <c r="N109" s="32">
        <f t="shared" si="30"/>
        <v>0.2226015306117434</v>
      </c>
      <c r="O109" s="31">
        <f t="shared" si="34"/>
        <v>22.260153061174339</v>
      </c>
      <c r="U109" s="62">
        <f t="shared" si="26"/>
        <v>22</v>
      </c>
      <c r="V109" s="62">
        <f t="shared" si="27"/>
        <v>20</v>
      </c>
      <c r="AH109" s="34">
        <f t="shared" si="33"/>
        <v>1978</v>
      </c>
      <c r="AI109" s="52">
        <f t="shared" si="31"/>
        <v>123.13203505143633</v>
      </c>
      <c r="AJ109" s="31"/>
      <c r="AO109" s="62">
        <f t="shared" si="28"/>
        <v>123</v>
      </c>
      <c r="AP109" s="62">
        <f t="shared" si="29"/>
        <v>120</v>
      </c>
    </row>
    <row r="110" spans="13:42" x14ac:dyDescent="0.25">
      <c r="M110" s="34">
        <f t="shared" si="32"/>
        <v>1979</v>
      </c>
      <c r="N110" s="32">
        <f t="shared" si="30"/>
        <v>0.21217520020541025</v>
      </c>
      <c r="O110" s="31">
        <f t="shared" si="34"/>
        <v>21.217520020541023</v>
      </c>
      <c r="U110" s="62">
        <f t="shared" si="26"/>
        <v>21</v>
      </c>
      <c r="V110" s="62">
        <f t="shared" si="27"/>
        <v>20</v>
      </c>
      <c r="AH110" s="34">
        <f t="shared" si="33"/>
        <v>1979</v>
      </c>
      <c r="AI110" s="52">
        <f t="shared" si="31"/>
        <v>119.43679352906038</v>
      </c>
      <c r="AJ110" s="31"/>
      <c r="AO110" s="62">
        <f t="shared" si="28"/>
        <v>119</v>
      </c>
      <c r="AP110" s="62">
        <f t="shared" si="29"/>
        <v>120</v>
      </c>
    </row>
    <row r="111" spans="13:42" x14ac:dyDescent="0.25">
      <c r="M111" s="34">
        <f t="shared" si="32"/>
        <v>1980</v>
      </c>
      <c r="N111" s="32">
        <f t="shared" si="30"/>
        <v>0.20914393273162077</v>
      </c>
      <c r="O111" s="31">
        <f t="shared" si="34"/>
        <v>20.914393273162077</v>
      </c>
      <c r="U111" s="62">
        <f t="shared" si="26"/>
        <v>21</v>
      </c>
      <c r="V111" s="62">
        <f t="shared" si="27"/>
        <v>20</v>
      </c>
      <c r="AH111" s="34">
        <f t="shared" si="33"/>
        <v>1980</v>
      </c>
      <c r="AI111" s="52">
        <f t="shared" si="31"/>
        <v>117.07118226947715</v>
      </c>
      <c r="AJ111" s="31"/>
      <c r="AO111" s="62">
        <f t="shared" si="28"/>
        <v>117</v>
      </c>
      <c r="AP111" s="62">
        <f t="shared" si="29"/>
        <v>120</v>
      </c>
    </row>
    <row r="112" spans="13:42" x14ac:dyDescent="0.25">
      <c r="M112" s="34">
        <f t="shared" si="32"/>
        <v>1981</v>
      </c>
      <c r="N112" s="32">
        <f t="shared" si="30"/>
        <v>0.24244850370857152</v>
      </c>
      <c r="O112" s="31">
        <f t="shared" si="34"/>
        <v>24.244850370857151</v>
      </c>
      <c r="U112" s="62">
        <f t="shared" si="26"/>
        <v>24</v>
      </c>
      <c r="V112" s="62">
        <f t="shared" si="27"/>
        <v>20</v>
      </c>
      <c r="AH112" s="34">
        <f t="shared" si="33"/>
        <v>1981</v>
      </c>
      <c r="AI112" s="52">
        <f t="shared" si="31"/>
        <v>170.47209571549149</v>
      </c>
      <c r="AJ112" s="31"/>
      <c r="AO112" s="62">
        <f t="shared" si="28"/>
        <v>170</v>
      </c>
      <c r="AP112" s="62">
        <f t="shared" si="29"/>
        <v>170</v>
      </c>
    </row>
    <row r="113" spans="13:42" x14ac:dyDescent="0.25">
      <c r="M113" s="34">
        <f t="shared" si="32"/>
        <v>1982</v>
      </c>
      <c r="N113" s="32">
        <f t="shared" si="30"/>
        <v>0.2728152136589595</v>
      </c>
      <c r="O113" s="31">
        <f t="shared" si="34"/>
        <v>27.281521365895951</v>
      </c>
      <c r="U113" s="62">
        <f t="shared" si="26"/>
        <v>27</v>
      </c>
      <c r="V113" s="62">
        <f t="shared" si="27"/>
        <v>30</v>
      </c>
      <c r="AH113" s="34">
        <f t="shared" si="33"/>
        <v>1982</v>
      </c>
      <c r="AI113" s="52">
        <f t="shared" si="31"/>
        <v>204.28315240682875</v>
      </c>
      <c r="AJ113" s="31"/>
      <c r="AO113" s="62">
        <f t="shared" si="28"/>
        <v>204</v>
      </c>
      <c r="AP113" s="62">
        <f t="shared" si="29"/>
        <v>200</v>
      </c>
    </row>
    <row r="114" spans="13:42" x14ac:dyDescent="0.25">
      <c r="M114" s="34">
        <f t="shared" si="32"/>
        <v>1983</v>
      </c>
      <c r="N114" s="32">
        <f t="shared" si="30"/>
        <v>0.30557598818079712</v>
      </c>
      <c r="O114" s="31">
        <f t="shared" si="34"/>
        <v>30.557598818079711</v>
      </c>
      <c r="U114" s="62">
        <f t="shared" si="26"/>
        <v>31</v>
      </c>
      <c r="V114" s="62">
        <f t="shared" si="27"/>
        <v>30</v>
      </c>
      <c r="AH114" s="34">
        <f t="shared" si="33"/>
        <v>1983</v>
      </c>
      <c r="AI114" s="52">
        <f t="shared" si="31"/>
        <v>273.94383411790426</v>
      </c>
      <c r="AJ114" s="31"/>
      <c r="AO114" s="62">
        <f t="shared" si="28"/>
        <v>274</v>
      </c>
      <c r="AP114" s="62">
        <f t="shared" si="29"/>
        <v>270</v>
      </c>
    </row>
    <row r="115" spans="13:42" x14ac:dyDescent="0.25">
      <c r="M115" s="34">
        <f t="shared" si="32"/>
        <v>1984</v>
      </c>
      <c r="N115" s="32">
        <f t="shared" si="30"/>
        <v>0.32786110017919418</v>
      </c>
      <c r="O115" s="31">
        <f t="shared" si="34"/>
        <v>32.78611001791942</v>
      </c>
      <c r="U115" s="62">
        <f t="shared" si="26"/>
        <v>33</v>
      </c>
      <c r="V115" s="62">
        <f t="shared" si="27"/>
        <v>30</v>
      </c>
      <c r="AH115" s="34">
        <f t="shared" si="33"/>
        <v>1984</v>
      </c>
      <c r="AI115" s="52">
        <f t="shared" si="31"/>
        <v>222.98017946458023</v>
      </c>
      <c r="AJ115" s="31"/>
      <c r="AO115" s="62">
        <f t="shared" si="28"/>
        <v>223</v>
      </c>
      <c r="AP115" s="62">
        <f t="shared" si="29"/>
        <v>220</v>
      </c>
    </row>
    <row r="116" spans="13:42" x14ac:dyDescent="0.25">
      <c r="M116" s="34">
        <f t="shared" si="32"/>
        <v>1985</v>
      </c>
      <c r="N116" s="32">
        <f t="shared" si="30"/>
        <v>0.42941031315168698</v>
      </c>
      <c r="O116" s="31">
        <f t="shared" si="34"/>
        <v>42.941031315168701</v>
      </c>
      <c r="U116" s="62">
        <f t="shared" si="26"/>
        <v>43</v>
      </c>
      <c r="V116" s="62">
        <f t="shared" si="27"/>
        <v>40</v>
      </c>
      <c r="AH116" s="34">
        <f t="shared" si="33"/>
        <v>1985</v>
      </c>
      <c r="AI116" s="52">
        <f t="shared" si="31"/>
        <v>301.80681451294981</v>
      </c>
      <c r="AJ116" s="31"/>
      <c r="AO116" s="62">
        <f t="shared" si="28"/>
        <v>302</v>
      </c>
      <c r="AP116" s="62">
        <f t="shared" si="29"/>
        <v>300</v>
      </c>
    </row>
    <row r="117" spans="13:42" x14ac:dyDescent="0.25">
      <c r="M117" s="34">
        <f t="shared" si="32"/>
        <v>1986</v>
      </c>
      <c r="N117" s="32">
        <f t="shared" si="30"/>
        <v>0.45758038531759759</v>
      </c>
      <c r="O117" s="31">
        <f t="shared" si="34"/>
        <v>45.758038531759759</v>
      </c>
      <c r="U117" s="62">
        <f t="shared" si="26"/>
        <v>46</v>
      </c>
      <c r="V117" s="62">
        <f t="shared" si="27"/>
        <v>50</v>
      </c>
      <c r="AH117" s="34">
        <f t="shared" si="33"/>
        <v>1986</v>
      </c>
      <c r="AI117" s="52">
        <f t="shared" si="31"/>
        <v>219.2450327341684</v>
      </c>
      <c r="AJ117" s="31"/>
      <c r="AO117" s="62">
        <f t="shared" si="28"/>
        <v>219</v>
      </c>
      <c r="AP117" s="62">
        <f t="shared" si="29"/>
        <v>220</v>
      </c>
    </row>
    <row r="118" spans="13:42" x14ac:dyDescent="0.25">
      <c r="M118" s="34">
        <f t="shared" si="32"/>
        <v>1987</v>
      </c>
      <c r="N118" s="32">
        <f t="shared" si="30"/>
        <v>0.49088301828587033</v>
      </c>
      <c r="O118" s="31">
        <f t="shared" si="34"/>
        <v>49.088301828587035</v>
      </c>
      <c r="U118" s="62">
        <f t="shared" si="26"/>
        <v>49</v>
      </c>
      <c r="V118" s="62">
        <f t="shared" si="27"/>
        <v>50</v>
      </c>
      <c r="AH118" s="34">
        <f t="shared" si="33"/>
        <v>1987</v>
      </c>
      <c r="AI118" s="52">
        <f t="shared" si="31"/>
        <v>222.68672277882922</v>
      </c>
      <c r="AJ118" s="31"/>
      <c r="AO118" s="62">
        <f t="shared" si="28"/>
        <v>223</v>
      </c>
      <c r="AP118" s="62">
        <f t="shared" si="29"/>
        <v>220</v>
      </c>
    </row>
    <row r="119" spans="13:42" x14ac:dyDescent="0.25">
      <c r="M119" s="34">
        <f t="shared" si="32"/>
        <v>1988</v>
      </c>
      <c r="N119" s="32">
        <f t="shared" si="30"/>
        <v>0.45211334756945221</v>
      </c>
      <c r="O119" s="31">
        <f t="shared" si="34"/>
        <v>45.21133475694522</v>
      </c>
      <c r="U119" s="62">
        <f t="shared" si="26"/>
        <v>45</v>
      </c>
      <c r="V119" s="62">
        <f t="shared" si="27"/>
        <v>50</v>
      </c>
      <c r="AH119" s="34">
        <f t="shared" si="33"/>
        <v>1988</v>
      </c>
      <c r="AI119" s="52">
        <f t="shared" si="31"/>
        <v>228.22424721030043</v>
      </c>
      <c r="AJ119" s="31"/>
      <c r="AO119" s="62">
        <f t="shared" si="28"/>
        <v>228</v>
      </c>
      <c r="AP119" s="62">
        <f t="shared" si="29"/>
        <v>230</v>
      </c>
    </row>
    <row r="120" spans="13:42" x14ac:dyDescent="0.25">
      <c r="M120" s="34">
        <f t="shared" si="32"/>
        <v>1989</v>
      </c>
      <c r="N120" s="32">
        <f t="shared" si="30"/>
        <v>0.45004913655146994</v>
      </c>
      <c r="O120" s="31">
        <f t="shared" si="34"/>
        <v>45.004913655146993</v>
      </c>
      <c r="U120" s="62">
        <f t="shared" si="26"/>
        <v>45</v>
      </c>
      <c r="V120" s="62">
        <f t="shared" si="27"/>
        <v>50</v>
      </c>
      <c r="AH120" s="34">
        <f t="shared" si="33"/>
        <v>1989</v>
      </c>
      <c r="AI120" s="52">
        <f t="shared" si="31"/>
        <v>209.29475488094411</v>
      </c>
      <c r="AJ120" s="31"/>
      <c r="AO120" s="62">
        <f t="shared" si="28"/>
        <v>209</v>
      </c>
      <c r="AP120" s="62">
        <f t="shared" si="29"/>
        <v>210</v>
      </c>
    </row>
    <row r="121" spans="13:42" x14ac:dyDescent="0.25">
      <c r="M121" s="34">
        <f t="shared" si="32"/>
        <v>1990</v>
      </c>
      <c r="N121" s="32">
        <f t="shared" si="30"/>
        <v>0.4509177419529542</v>
      </c>
      <c r="O121" s="31">
        <f t="shared" si="34"/>
        <v>45.091774195295422</v>
      </c>
      <c r="U121" s="62">
        <f t="shared" si="26"/>
        <v>45</v>
      </c>
      <c r="V121" s="62">
        <f t="shared" si="27"/>
        <v>50</v>
      </c>
      <c r="AH121" s="34">
        <f t="shared" si="33"/>
        <v>1990</v>
      </c>
      <c r="AI121" s="52">
        <f t="shared" si="31"/>
        <v>181.0185021745738</v>
      </c>
      <c r="AJ121" s="31"/>
      <c r="AO121" s="62">
        <f t="shared" si="28"/>
        <v>181</v>
      </c>
      <c r="AP121" s="62">
        <f t="shared" si="29"/>
        <v>180</v>
      </c>
    </row>
    <row r="122" spans="13:42" x14ac:dyDescent="0.25">
      <c r="M122" s="34">
        <f t="shared" si="32"/>
        <v>1991</v>
      </c>
      <c r="N122" s="32">
        <f t="shared" si="30"/>
        <v>0.433885974559162</v>
      </c>
      <c r="O122" s="31">
        <f t="shared" si="34"/>
        <v>43.388597455916198</v>
      </c>
      <c r="U122" s="62">
        <f t="shared" si="26"/>
        <v>43</v>
      </c>
      <c r="V122" s="62">
        <f t="shared" si="27"/>
        <v>40</v>
      </c>
      <c r="AH122" s="34">
        <f t="shared" si="33"/>
        <v>1991</v>
      </c>
      <c r="AI122" s="52">
        <f t="shared" si="31"/>
        <v>166.08859769231194</v>
      </c>
      <c r="AJ122" s="31"/>
      <c r="AO122" s="62">
        <f t="shared" si="28"/>
        <v>166</v>
      </c>
      <c r="AP122" s="62">
        <f t="shared" si="29"/>
        <v>170</v>
      </c>
    </row>
    <row r="123" spans="13:42" x14ac:dyDescent="0.25">
      <c r="M123" s="34">
        <f t="shared" si="32"/>
        <v>1992</v>
      </c>
      <c r="N123" s="32">
        <f t="shared" si="30"/>
        <v>0.36643015448638783</v>
      </c>
      <c r="O123" s="31">
        <f t="shared" si="34"/>
        <v>36.643015448638785</v>
      </c>
      <c r="U123" s="62">
        <f t="shared" si="26"/>
        <v>37</v>
      </c>
      <c r="V123" s="62">
        <f t="shared" si="27"/>
        <v>40</v>
      </c>
      <c r="AH123" s="34">
        <f t="shared" si="33"/>
        <v>1992</v>
      </c>
      <c r="AI123" s="52">
        <f t="shared" si="31"/>
        <v>167.33431122562831</v>
      </c>
      <c r="AJ123" s="31"/>
      <c r="AO123" s="62">
        <f t="shared" si="28"/>
        <v>167</v>
      </c>
      <c r="AP123" s="62">
        <f t="shared" si="29"/>
        <v>170</v>
      </c>
    </row>
    <row r="124" spans="13:42" x14ac:dyDescent="0.25">
      <c r="M124" s="34">
        <f t="shared" si="32"/>
        <v>1993</v>
      </c>
      <c r="N124" s="32">
        <f t="shared" si="30"/>
        <v>0.35116774605324957</v>
      </c>
      <c r="O124" s="31">
        <f t="shared" si="34"/>
        <v>35.116774605324956</v>
      </c>
      <c r="U124" s="62">
        <f t="shared" si="26"/>
        <v>35</v>
      </c>
      <c r="V124" s="62">
        <f t="shared" si="27"/>
        <v>40</v>
      </c>
      <c r="AH124" s="34">
        <f t="shared" si="33"/>
        <v>1993</v>
      </c>
      <c r="AI124" s="52">
        <f t="shared" si="31"/>
        <v>172.75952027541771</v>
      </c>
      <c r="AJ124" s="31"/>
      <c r="AO124" s="62">
        <f t="shared" si="28"/>
        <v>173</v>
      </c>
      <c r="AP124" s="62">
        <f t="shared" si="29"/>
        <v>170</v>
      </c>
    </row>
    <row r="125" spans="13:42" x14ac:dyDescent="0.25">
      <c r="M125" s="34">
        <f t="shared" si="32"/>
        <v>1994</v>
      </c>
      <c r="N125" s="32">
        <f t="shared" si="30"/>
        <v>0.2771397176814534</v>
      </c>
      <c r="O125" s="31">
        <f t="shared" si="34"/>
        <v>27.713971768145342</v>
      </c>
      <c r="U125" s="62">
        <f t="shared" si="26"/>
        <v>28</v>
      </c>
      <c r="V125" s="62">
        <f t="shared" si="27"/>
        <v>30</v>
      </c>
      <c r="AH125" s="34">
        <f t="shared" si="33"/>
        <v>1994</v>
      </c>
      <c r="AI125" s="52">
        <f t="shared" si="31"/>
        <v>178.34462079546162</v>
      </c>
      <c r="AJ125" s="31"/>
      <c r="AO125" s="62">
        <f t="shared" si="28"/>
        <v>178</v>
      </c>
      <c r="AP125" s="62">
        <f t="shared" si="29"/>
        <v>180</v>
      </c>
    </row>
    <row r="126" spans="13:42" x14ac:dyDescent="0.25">
      <c r="M126" s="34">
        <f t="shared" si="32"/>
        <v>1995</v>
      </c>
      <c r="N126" s="32">
        <f t="shared" si="30"/>
        <v>0.27988869969679325</v>
      </c>
      <c r="O126" s="31">
        <f t="shared" si="34"/>
        <v>27.988869969679325</v>
      </c>
      <c r="U126" s="62">
        <f t="shared" si="26"/>
        <v>28</v>
      </c>
      <c r="V126" s="62">
        <f t="shared" si="27"/>
        <v>30</v>
      </c>
      <c r="AH126" s="34">
        <f t="shared" si="33"/>
        <v>1995</v>
      </c>
      <c r="AI126" s="52">
        <f t="shared" si="31"/>
        <v>182.69583420969607</v>
      </c>
      <c r="AJ126" s="31"/>
      <c r="AO126" s="62">
        <f t="shared" si="28"/>
        <v>183</v>
      </c>
      <c r="AP126" s="62">
        <f t="shared" si="29"/>
        <v>180</v>
      </c>
    </row>
    <row r="127" spans="13:42" x14ac:dyDescent="0.25">
      <c r="M127" s="34">
        <f t="shared" si="32"/>
        <v>1996</v>
      </c>
      <c r="N127" s="32">
        <f t="shared" si="30"/>
        <v>0.31017660727940666</v>
      </c>
      <c r="O127" s="31">
        <f t="shared" si="34"/>
        <v>31.017660727940665</v>
      </c>
      <c r="U127" s="62">
        <f t="shared" si="26"/>
        <v>31</v>
      </c>
      <c r="V127" s="62">
        <f t="shared" si="27"/>
        <v>30</v>
      </c>
      <c r="AH127" s="34">
        <f t="shared" si="33"/>
        <v>1996</v>
      </c>
      <c r="AI127" s="52">
        <f t="shared" si="31"/>
        <v>199.30414159196042</v>
      </c>
      <c r="AJ127" s="31"/>
      <c r="AO127" s="62">
        <f t="shared" si="28"/>
        <v>199</v>
      </c>
      <c r="AP127" s="62">
        <f t="shared" si="29"/>
        <v>200</v>
      </c>
    </row>
    <row r="128" spans="13:42" x14ac:dyDescent="0.25">
      <c r="M128" s="34">
        <f t="shared" si="32"/>
        <v>1997</v>
      </c>
      <c r="N128" s="32">
        <f t="shared" si="30"/>
        <v>0.30483505767250768</v>
      </c>
      <c r="O128" s="31">
        <f t="shared" si="34"/>
        <v>30.483505767250769</v>
      </c>
      <c r="U128" s="62">
        <f t="shared" si="26"/>
        <v>30</v>
      </c>
      <c r="V128" s="62">
        <f t="shared" si="27"/>
        <v>30</v>
      </c>
      <c r="AH128" s="34">
        <f t="shared" si="33"/>
        <v>1997</v>
      </c>
      <c r="AI128" s="52">
        <f t="shared" si="31"/>
        <v>201.78050396822326</v>
      </c>
      <c r="AJ128" s="31"/>
      <c r="AO128" s="62">
        <f t="shared" si="28"/>
        <v>202</v>
      </c>
      <c r="AP128" s="62">
        <f t="shared" si="29"/>
        <v>200</v>
      </c>
    </row>
    <row r="129" spans="13:42" x14ac:dyDescent="0.25">
      <c r="M129" s="34">
        <f t="shared" si="32"/>
        <v>1998</v>
      </c>
      <c r="N129" s="32">
        <f t="shared" si="30"/>
        <v>0.3432229492324223</v>
      </c>
      <c r="O129" s="31">
        <f t="shared" si="34"/>
        <v>34.322294923242232</v>
      </c>
      <c r="U129" s="62">
        <f t="shared" si="26"/>
        <v>34</v>
      </c>
      <c r="V129" s="62">
        <f t="shared" si="27"/>
        <v>30</v>
      </c>
      <c r="AH129" s="34">
        <f t="shared" si="33"/>
        <v>1998</v>
      </c>
      <c r="AI129" s="52">
        <f t="shared" si="31"/>
        <v>225.43159222470985</v>
      </c>
      <c r="AJ129" s="31"/>
      <c r="AO129" s="62">
        <f t="shared" si="28"/>
        <v>225</v>
      </c>
      <c r="AP129" s="62">
        <f t="shared" si="29"/>
        <v>230</v>
      </c>
    </row>
    <row r="130" spans="13:42" x14ac:dyDescent="0.25">
      <c r="M130" s="34">
        <f t="shared" si="32"/>
        <v>1999</v>
      </c>
      <c r="N130" s="32">
        <f t="shared" si="30"/>
        <v>0.42091890611613714</v>
      </c>
      <c r="O130" s="31">
        <f t="shared" si="34"/>
        <v>42.091890611613714</v>
      </c>
      <c r="U130" s="62">
        <f t="shared" si="26"/>
        <v>42</v>
      </c>
      <c r="V130" s="62">
        <f t="shared" si="27"/>
        <v>40</v>
      </c>
      <c r="AH130" s="34">
        <f t="shared" si="33"/>
        <v>1999</v>
      </c>
      <c r="AI130" s="52">
        <f t="shared" si="31"/>
        <v>217.24396343116439</v>
      </c>
      <c r="AJ130" s="31"/>
      <c r="AO130" s="62">
        <f t="shared" si="28"/>
        <v>217</v>
      </c>
      <c r="AP130" s="62">
        <f t="shared" si="29"/>
        <v>220</v>
      </c>
    </row>
    <row r="131" spans="13:42" x14ac:dyDescent="0.25">
      <c r="M131" s="34">
        <f t="shared" si="32"/>
        <v>2000</v>
      </c>
      <c r="N131" s="32">
        <f t="shared" si="30"/>
        <v>0.43219992501417281</v>
      </c>
      <c r="O131" s="31">
        <f t="shared" si="34"/>
        <v>43.219992501417281</v>
      </c>
      <c r="U131" s="62">
        <f t="shared" si="26"/>
        <v>43</v>
      </c>
      <c r="V131" s="62">
        <f t="shared" si="27"/>
        <v>40</v>
      </c>
      <c r="AH131" s="34">
        <f t="shared" si="33"/>
        <v>2000</v>
      </c>
      <c r="AI131" s="52">
        <f t="shared" si="31"/>
        <v>188.48649914161695</v>
      </c>
      <c r="AJ131" s="31"/>
      <c r="AO131" s="62">
        <f t="shared" si="28"/>
        <v>188</v>
      </c>
      <c r="AP131" s="62">
        <f t="shared" si="29"/>
        <v>190</v>
      </c>
    </row>
    <row r="132" spans="13:42" x14ac:dyDescent="0.25">
      <c r="M132" s="34">
        <v>1970</v>
      </c>
      <c r="N132" s="32">
        <f t="shared" ref="N132:N162" si="35">G8</f>
        <v>0.19858817217279004</v>
      </c>
      <c r="O132" s="31">
        <f t="shared" si="34"/>
        <v>19.858817217279004</v>
      </c>
      <c r="U132" s="62">
        <f t="shared" si="26"/>
        <v>20</v>
      </c>
      <c r="V132" s="62">
        <f t="shared" si="27"/>
        <v>20</v>
      </c>
      <c r="AH132" s="34">
        <v>1970</v>
      </c>
      <c r="AI132" s="52" t="str">
        <f t="shared" ref="AI132:AI162" si="36">AB8</f>
        <v>n.a.</v>
      </c>
      <c r="AJ132" s="31"/>
      <c r="AO132" s="62" t="str">
        <f t="shared" si="28"/>
        <v/>
      </c>
      <c r="AP132" s="62" t="str">
        <f t="shared" si="29"/>
        <v/>
      </c>
    </row>
    <row r="133" spans="13:42" x14ac:dyDescent="0.25">
      <c r="M133" s="34">
        <f t="shared" ref="M133:M162" si="37">M132+1</f>
        <v>1971</v>
      </c>
      <c r="N133" s="32">
        <f t="shared" si="35"/>
        <v>0.19366087680473776</v>
      </c>
      <c r="O133" s="31">
        <f t="shared" si="34"/>
        <v>19.366087680473775</v>
      </c>
      <c r="U133" s="62">
        <f t="shared" si="26"/>
        <v>19</v>
      </c>
      <c r="V133" s="62">
        <f t="shared" si="27"/>
        <v>20</v>
      </c>
      <c r="AH133" s="34">
        <f t="shared" ref="AH133:AH162" si="38">AH132+1</f>
        <v>1971</v>
      </c>
      <c r="AI133" s="52" t="str">
        <f t="shared" si="36"/>
        <v>n.a.</v>
      </c>
      <c r="AJ133" s="31"/>
      <c r="AO133" s="62" t="str">
        <f t="shared" si="28"/>
        <v/>
      </c>
      <c r="AP133" s="62" t="str">
        <f t="shared" si="29"/>
        <v/>
      </c>
    </row>
    <row r="134" spans="13:42" x14ac:dyDescent="0.25">
      <c r="M134" s="34">
        <f t="shared" si="37"/>
        <v>1972</v>
      </c>
      <c r="N134" s="32">
        <f t="shared" si="35"/>
        <v>0.18403822997157263</v>
      </c>
      <c r="O134" s="31">
        <f t="shared" si="34"/>
        <v>18.403822997157263</v>
      </c>
      <c r="U134" s="62">
        <f t="shared" si="26"/>
        <v>18</v>
      </c>
      <c r="V134" s="62">
        <f t="shared" si="27"/>
        <v>20</v>
      </c>
      <c r="AH134" s="34">
        <f t="shared" si="38"/>
        <v>1972</v>
      </c>
      <c r="AI134" s="52" t="str">
        <f t="shared" si="36"/>
        <v>n.a.</v>
      </c>
      <c r="AJ134" s="31"/>
      <c r="AO134" s="62" t="str">
        <f t="shared" si="28"/>
        <v/>
      </c>
      <c r="AP134" s="62" t="str">
        <f t="shared" si="29"/>
        <v/>
      </c>
    </row>
    <row r="135" spans="13:42" x14ac:dyDescent="0.25">
      <c r="M135" s="34">
        <f t="shared" si="37"/>
        <v>1973</v>
      </c>
      <c r="N135" s="32">
        <f t="shared" si="35"/>
        <v>0.19316662384800809</v>
      </c>
      <c r="O135" s="31">
        <f t="shared" si="34"/>
        <v>19.316662384800807</v>
      </c>
      <c r="U135" s="62">
        <f t="shared" si="26"/>
        <v>19</v>
      </c>
      <c r="V135" s="62">
        <f t="shared" si="27"/>
        <v>20</v>
      </c>
      <c r="AH135" s="34">
        <f t="shared" si="38"/>
        <v>1973</v>
      </c>
      <c r="AI135" s="52" t="str">
        <f t="shared" si="36"/>
        <v>n.a.</v>
      </c>
      <c r="AJ135" s="31"/>
      <c r="AO135" s="62" t="str">
        <f t="shared" si="28"/>
        <v/>
      </c>
      <c r="AP135" s="62" t="str">
        <f t="shared" si="29"/>
        <v/>
      </c>
    </row>
    <row r="136" spans="13:42" x14ac:dyDescent="0.25">
      <c r="M136" s="34">
        <f t="shared" si="37"/>
        <v>1974</v>
      </c>
      <c r="N136" s="32">
        <f t="shared" si="35"/>
        <v>0.1978081473336526</v>
      </c>
      <c r="O136" s="31">
        <f t="shared" ref="O136:O167" si="39">IF(ISNUMBER(N136),N136*100,"")</f>
        <v>19.780814733365261</v>
      </c>
      <c r="U136" s="62">
        <f t="shared" si="26"/>
        <v>20</v>
      </c>
      <c r="V136" s="62">
        <f t="shared" si="27"/>
        <v>20</v>
      </c>
      <c r="AH136" s="34">
        <f t="shared" si="38"/>
        <v>1974</v>
      </c>
      <c r="AI136" s="52" t="str">
        <f t="shared" si="36"/>
        <v>n.a.</v>
      </c>
      <c r="AJ136" s="31"/>
      <c r="AO136" s="62" t="str">
        <f t="shared" si="28"/>
        <v/>
      </c>
      <c r="AP136" s="62" t="str">
        <f t="shared" si="29"/>
        <v/>
      </c>
    </row>
    <row r="137" spans="13:42" x14ac:dyDescent="0.25">
      <c r="M137" s="34">
        <f t="shared" si="37"/>
        <v>1975</v>
      </c>
      <c r="N137" s="32">
        <f t="shared" si="35"/>
        <v>0.2114394702295323</v>
      </c>
      <c r="O137" s="31">
        <f t="shared" si="39"/>
        <v>21.143947022953231</v>
      </c>
      <c r="U137" s="62">
        <f t="shared" ref="U137:U200" si="40">IF(ISERROR(ROUND($O137,0)),"",ROUND($O137,0))</f>
        <v>21</v>
      </c>
      <c r="V137" s="62">
        <f t="shared" ref="V137:V200" si="41">IF(ISERROR(ROUND($U137,0)),"",ROUND($U137/10,0)*10)</f>
        <v>20</v>
      </c>
      <c r="AH137" s="34">
        <f t="shared" si="38"/>
        <v>1975</v>
      </c>
      <c r="AI137" s="52" t="str">
        <f t="shared" si="36"/>
        <v>n.a.</v>
      </c>
      <c r="AJ137" s="31"/>
      <c r="AO137" s="62" t="str">
        <f t="shared" ref="AO137:AO200" si="42">IF(ISERROR(ROUND($AI137,0)),"",ROUND($AI137,0))</f>
        <v/>
      </c>
      <c r="AP137" s="62" t="str">
        <f t="shared" si="29"/>
        <v/>
      </c>
    </row>
    <row r="138" spans="13:42" x14ac:dyDescent="0.25">
      <c r="M138" s="34">
        <f t="shared" si="37"/>
        <v>1976</v>
      </c>
      <c r="N138" s="32">
        <f t="shared" si="35"/>
        <v>0.27631779400644851</v>
      </c>
      <c r="O138" s="31">
        <f t="shared" si="39"/>
        <v>27.631779400644852</v>
      </c>
      <c r="U138" s="62">
        <f t="shared" si="40"/>
        <v>28</v>
      </c>
      <c r="V138" s="62">
        <f t="shared" si="41"/>
        <v>30</v>
      </c>
      <c r="AH138" s="34">
        <f t="shared" si="38"/>
        <v>1976</v>
      </c>
      <c r="AI138" s="52" t="str">
        <f t="shared" si="36"/>
        <v>n.a.</v>
      </c>
      <c r="AJ138" s="31"/>
      <c r="AO138" s="62" t="str">
        <f t="shared" si="42"/>
        <v/>
      </c>
      <c r="AP138" s="62" t="str">
        <f t="shared" si="29"/>
        <v/>
      </c>
    </row>
    <row r="139" spans="13:42" x14ac:dyDescent="0.25">
      <c r="M139" s="34">
        <f t="shared" si="37"/>
        <v>1977</v>
      </c>
      <c r="N139" s="32">
        <f t="shared" si="35"/>
        <v>0.39091829452986626</v>
      </c>
      <c r="O139" s="31">
        <f t="shared" si="39"/>
        <v>39.091829452986623</v>
      </c>
      <c r="U139" s="62">
        <f t="shared" si="40"/>
        <v>39</v>
      </c>
      <c r="V139" s="62">
        <f t="shared" si="41"/>
        <v>40</v>
      </c>
      <c r="AH139" s="34">
        <f t="shared" si="38"/>
        <v>1977</v>
      </c>
      <c r="AI139" s="52" t="str">
        <f t="shared" si="36"/>
        <v>n.a.</v>
      </c>
      <c r="AJ139" s="31"/>
      <c r="AO139" s="62" t="str">
        <f t="shared" si="42"/>
        <v/>
      </c>
      <c r="AP139" s="62" t="str">
        <f t="shared" si="29"/>
        <v/>
      </c>
    </row>
    <row r="140" spans="13:42" x14ac:dyDescent="0.25">
      <c r="M140" s="34">
        <f t="shared" si="37"/>
        <v>1978</v>
      </c>
      <c r="N140" s="32">
        <f t="shared" si="35"/>
        <v>0.35754527290046251</v>
      </c>
      <c r="O140" s="31">
        <f t="shared" si="39"/>
        <v>35.754527290046248</v>
      </c>
      <c r="U140" s="62">
        <f t="shared" si="40"/>
        <v>36</v>
      </c>
      <c r="V140" s="62">
        <f t="shared" si="41"/>
        <v>40</v>
      </c>
      <c r="AH140" s="34">
        <f t="shared" si="38"/>
        <v>1978</v>
      </c>
      <c r="AI140" s="52" t="str">
        <f t="shared" si="36"/>
        <v>n.a.</v>
      </c>
      <c r="AJ140" s="31"/>
      <c r="AO140" s="62" t="str">
        <f t="shared" si="42"/>
        <v/>
      </c>
      <c r="AP140" s="62" t="str">
        <f t="shared" si="29"/>
        <v/>
      </c>
    </row>
    <row r="141" spans="13:42" x14ac:dyDescent="0.25">
      <c r="M141" s="34">
        <f t="shared" si="37"/>
        <v>1979</v>
      </c>
      <c r="N141" s="32">
        <f t="shared" si="35"/>
        <v>0.32809534515645883</v>
      </c>
      <c r="O141" s="31">
        <f t="shared" si="39"/>
        <v>32.809534515645886</v>
      </c>
      <c r="U141" s="62">
        <f t="shared" si="40"/>
        <v>33</v>
      </c>
      <c r="V141" s="62">
        <f t="shared" si="41"/>
        <v>30</v>
      </c>
      <c r="AH141" s="34">
        <f t="shared" si="38"/>
        <v>1979</v>
      </c>
      <c r="AI141" s="52">
        <f t="shared" si="36"/>
        <v>243.36539916949729</v>
      </c>
      <c r="AJ141" s="31"/>
      <c r="AO141" s="62">
        <f t="shared" si="42"/>
        <v>243</v>
      </c>
      <c r="AP141" s="62">
        <f t="shared" si="29"/>
        <v>240</v>
      </c>
    </row>
    <row r="142" spans="13:42" x14ac:dyDescent="0.25">
      <c r="M142" s="34">
        <f t="shared" si="37"/>
        <v>1980</v>
      </c>
      <c r="N142" s="32">
        <f t="shared" si="35"/>
        <v>0.26432462158115783</v>
      </c>
      <c r="O142" s="31">
        <f t="shared" si="39"/>
        <v>26.432462158115783</v>
      </c>
      <c r="U142" s="62">
        <f t="shared" si="40"/>
        <v>26</v>
      </c>
      <c r="V142" s="62">
        <f t="shared" si="41"/>
        <v>30</v>
      </c>
      <c r="AH142" s="34">
        <f t="shared" si="38"/>
        <v>1980</v>
      </c>
      <c r="AI142" s="52">
        <f t="shared" si="36"/>
        <v>232.4395584848599</v>
      </c>
      <c r="AJ142" s="31"/>
      <c r="AO142" s="62">
        <f t="shared" si="42"/>
        <v>232</v>
      </c>
      <c r="AP142" s="62">
        <f t="shared" si="29"/>
        <v>230</v>
      </c>
    </row>
    <row r="143" spans="13:42" x14ac:dyDescent="0.25">
      <c r="M143" s="34">
        <f t="shared" si="37"/>
        <v>1981</v>
      </c>
      <c r="N143" s="32">
        <f t="shared" si="35"/>
        <v>0.26402939816891391</v>
      </c>
      <c r="O143" s="31">
        <f t="shared" si="39"/>
        <v>26.40293981689139</v>
      </c>
      <c r="U143" s="62">
        <f t="shared" si="40"/>
        <v>26</v>
      </c>
      <c r="V143" s="62">
        <f t="shared" si="41"/>
        <v>30</v>
      </c>
      <c r="AH143" s="34">
        <f t="shared" si="38"/>
        <v>1981</v>
      </c>
      <c r="AI143" s="52">
        <f t="shared" si="36"/>
        <v>253.16457911431215</v>
      </c>
      <c r="AJ143" s="31"/>
      <c r="AO143" s="62">
        <f t="shared" si="42"/>
        <v>253</v>
      </c>
      <c r="AP143" s="62">
        <f t="shared" si="29"/>
        <v>250</v>
      </c>
    </row>
    <row r="144" spans="13:42" x14ac:dyDescent="0.25">
      <c r="M144" s="34">
        <f t="shared" si="37"/>
        <v>1982</v>
      </c>
      <c r="N144" s="32">
        <f t="shared" si="35"/>
        <v>0.46860403626395986</v>
      </c>
      <c r="O144" s="31">
        <f t="shared" si="39"/>
        <v>46.860403626395986</v>
      </c>
      <c r="U144" s="62">
        <f t="shared" si="40"/>
        <v>47</v>
      </c>
      <c r="V144" s="62">
        <f t="shared" si="41"/>
        <v>50</v>
      </c>
      <c r="AH144" s="34">
        <f t="shared" si="38"/>
        <v>1982</v>
      </c>
      <c r="AI144" s="52">
        <f t="shared" si="36"/>
        <v>279.98242497039746</v>
      </c>
      <c r="AJ144" s="31"/>
      <c r="AO144" s="62">
        <f t="shared" si="42"/>
        <v>280</v>
      </c>
      <c r="AP144" s="62">
        <f t="shared" si="29"/>
        <v>280</v>
      </c>
    </row>
    <row r="145" spans="13:42" x14ac:dyDescent="0.25">
      <c r="M145" s="34">
        <f t="shared" si="37"/>
        <v>1983</v>
      </c>
      <c r="N145" s="32">
        <f t="shared" si="35"/>
        <v>0.66525821227483684</v>
      </c>
      <c r="O145" s="31">
        <f t="shared" si="39"/>
        <v>66.525821227483689</v>
      </c>
      <c r="U145" s="62">
        <f t="shared" si="40"/>
        <v>67</v>
      </c>
      <c r="V145" s="62">
        <f t="shared" si="41"/>
        <v>70</v>
      </c>
      <c r="AH145" s="34">
        <f t="shared" si="38"/>
        <v>1983</v>
      </c>
      <c r="AI145" s="52">
        <f t="shared" si="36"/>
        <v>284.23692435611031</v>
      </c>
      <c r="AJ145" s="31"/>
      <c r="AO145" s="62">
        <f t="shared" si="42"/>
        <v>284</v>
      </c>
      <c r="AP145" s="62">
        <f t="shared" si="29"/>
        <v>280</v>
      </c>
    </row>
    <row r="146" spans="13:42" x14ac:dyDescent="0.25">
      <c r="M146" s="34">
        <f t="shared" si="37"/>
        <v>1984</v>
      </c>
      <c r="N146" s="32">
        <f t="shared" si="35"/>
        <v>0.57290539607564439</v>
      </c>
      <c r="O146" s="31">
        <f t="shared" si="39"/>
        <v>57.29053960756444</v>
      </c>
      <c r="U146" s="62">
        <f t="shared" si="40"/>
        <v>57</v>
      </c>
      <c r="V146" s="62">
        <f t="shared" si="41"/>
        <v>60</v>
      </c>
      <c r="AH146" s="34">
        <f t="shared" si="38"/>
        <v>1984</v>
      </c>
      <c r="AI146" s="52">
        <f t="shared" si="36"/>
        <v>252.38142268791955</v>
      </c>
      <c r="AJ146" s="31"/>
      <c r="AO146" s="62">
        <f t="shared" si="42"/>
        <v>252</v>
      </c>
      <c r="AP146" s="62">
        <f t="shared" si="29"/>
        <v>250</v>
      </c>
    </row>
    <row r="147" spans="13:42" x14ac:dyDescent="0.25">
      <c r="M147" s="34">
        <f t="shared" si="37"/>
        <v>1985</v>
      </c>
      <c r="N147" s="32">
        <f t="shared" si="35"/>
        <v>0.55195626555504484</v>
      </c>
      <c r="O147" s="31">
        <f t="shared" si="39"/>
        <v>55.195626555504482</v>
      </c>
      <c r="U147" s="62">
        <f t="shared" si="40"/>
        <v>55</v>
      </c>
      <c r="V147" s="62">
        <f t="shared" si="41"/>
        <v>60</v>
      </c>
      <c r="AH147" s="34">
        <f t="shared" si="38"/>
        <v>1985</v>
      </c>
      <c r="AI147" s="52">
        <f t="shared" si="36"/>
        <v>276.73211171020296</v>
      </c>
      <c r="AJ147" s="31"/>
      <c r="AO147" s="62">
        <f t="shared" si="42"/>
        <v>277</v>
      </c>
      <c r="AP147" s="62">
        <f t="shared" si="29"/>
        <v>280</v>
      </c>
    </row>
    <row r="148" spans="13:42" x14ac:dyDescent="0.25">
      <c r="M148" s="34">
        <f t="shared" si="37"/>
        <v>1986</v>
      </c>
      <c r="N148" s="32">
        <f t="shared" si="35"/>
        <v>0.82747350066075764</v>
      </c>
      <c r="O148" s="31">
        <f t="shared" si="39"/>
        <v>82.747350066075768</v>
      </c>
      <c r="U148" s="62">
        <f t="shared" si="40"/>
        <v>83</v>
      </c>
      <c r="V148" s="62">
        <f t="shared" si="41"/>
        <v>80</v>
      </c>
      <c r="AH148" s="34">
        <f t="shared" si="38"/>
        <v>1986</v>
      </c>
      <c r="AI148" s="52">
        <f t="shared" si="36"/>
        <v>340.53869580692628</v>
      </c>
      <c r="AJ148" s="31"/>
      <c r="AO148" s="62">
        <f t="shared" si="42"/>
        <v>341</v>
      </c>
      <c r="AP148" s="62">
        <f t="shared" ref="AP148:AP211" si="43">IF(ISERROR(ROUND($AI148,0)),"",ROUND(($AI148/10),0)*10)</f>
        <v>340</v>
      </c>
    </row>
    <row r="149" spans="13:42" x14ac:dyDescent="0.25">
      <c r="M149" s="34">
        <f t="shared" si="37"/>
        <v>1987</v>
      </c>
      <c r="N149" s="32">
        <f t="shared" si="35"/>
        <v>0.82022864256573458</v>
      </c>
      <c r="O149" s="31">
        <f t="shared" si="39"/>
        <v>82.022864256573456</v>
      </c>
      <c r="U149" s="62">
        <f t="shared" si="40"/>
        <v>82</v>
      </c>
      <c r="V149" s="62">
        <f t="shared" si="41"/>
        <v>80</v>
      </c>
      <c r="AH149" s="34">
        <f t="shared" si="38"/>
        <v>1987</v>
      </c>
      <c r="AI149" s="52">
        <f t="shared" si="36"/>
        <v>296.58230200938249</v>
      </c>
      <c r="AJ149" s="31"/>
      <c r="AO149" s="62">
        <f t="shared" si="42"/>
        <v>297</v>
      </c>
      <c r="AP149" s="62">
        <f t="shared" si="43"/>
        <v>300</v>
      </c>
    </row>
    <row r="150" spans="13:42" x14ac:dyDescent="0.25">
      <c r="M150" s="34">
        <f t="shared" si="37"/>
        <v>1988</v>
      </c>
      <c r="N150" s="32">
        <f t="shared" si="35"/>
        <v>0.56405137750311263</v>
      </c>
      <c r="O150" s="31">
        <f t="shared" si="39"/>
        <v>56.405137750311262</v>
      </c>
      <c r="U150" s="62">
        <f t="shared" si="40"/>
        <v>56</v>
      </c>
      <c r="V150" s="62">
        <f t="shared" si="41"/>
        <v>60</v>
      </c>
      <c r="AH150" s="34">
        <f t="shared" si="38"/>
        <v>1988</v>
      </c>
      <c r="AI150" s="52">
        <f t="shared" si="36"/>
        <v>237.80189249300636</v>
      </c>
      <c r="AJ150" s="31"/>
      <c r="AO150" s="62">
        <f t="shared" si="42"/>
        <v>238</v>
      </c>
      <c r="AP150" s="62">
        <f t="shared" si="43"/>
        <v>240</v>
      </c>
    </row>
    <row r="151" spans="13:42" x14ac:dyDescent="0.25">
      <c r="M151" s="34">
        <f t="shared" si="37"/>
        <v>1989</v>
      </c>
      <c r="N151" s="32">
        <f t="shared" si="35"/>
        <v>0.43712350348705858</v>
      </c>
      <c r="O151" s="31">
        <f t="shared" si="39"/>
        <v>43.712350348705861</v>
      </c>
      <c r="U151" s="62">
        <f t="shared" si="40"/>
        <v>44</v>
      </c>
      <c r="V151" s="62">
        <f t="shared" si="41"/>
        <v>40</v>
      </c>
      <c r="AH151" s="34">
        <f t="shared" si="38"/>
        <v>1989</v>
      </c>
      <c r="AI151" s="52">
        <f t="shared" si="36"/>
        <v>196.5165815005966</v>
      </c>
      <c r="AJ151" s="31"/>
      <c r="AO151" s="62">
        <f t="shared" si="42"/>
        <v>197</v>
      </c>
      <c r="AP151" s="62">
        <f t="shared" si="43"/>
        <v>200</v>
      </c>
    </row>
    <row r="152" spans="13:42" x14ac:dyDescent="0.25">
      <c r="M152" s="34">
        <f t="shared" si="37"/>
        <v>1990</v>
      </c>
      <c r="N152" s="32">
        <f t="shared" si="35"/>
        <v>0.41105325370070728</v>
      </c>
      <c r="O152" s="31">
        <f t="shared" si="39"/>
        <v>41.10532537007073</v>
      </c>
      <c r="U152" s="62">
        <f t="shared" si="40"/>
        <v>41</v>
      </c>
      <c r="V152" s="62">
        <f t="shared" si="41"/>
        <v>40</v>
      </c>
      <c r="AH152" s="34">
        <f t="shared" si="38"/>
        <v>1990</v>
      </c>
      <c r="AI152" s="52">
        <f t="shared" si="36"/>
        <v>191.39089345873182</v>
      </c>
      <c r="AJ152" s="31"/>
      <c r="AO152" s="62">
        <f t="shared" si="42"/>
        <v>191</v>
      </c>
      <c r="AP152" s="62">
        <f t="shared" si="43"/>
        <v>190</v>
      </c>
    </row>
    <row r="153" spans="13:42" x14ac:dyDescent="0.25">
      <c r="M153" s="34">
        <f t="shared" si="37"/>
        <v>1991</v>
      </c>
      <c r="N153" s="32">
        <f t="shared" si="35"/>
        <v>0.37296129919723187</v>
      </c>
      <c r="O153" s="31">
        <f t="shared" si="39"/>
        <v>37.296129919723185</v>
      </c>
      <c r="U153" s="62">
        <f t="shared" si="40"/>
        <v>37</v>
      </c>
      <c r="V153" s="62">
        <f t="shared" si="41"/>
        <v>40</v>
      </c>
      <c r="AH153" s="34">
        <f t="shared" si="38"/>
        <v>1991</v>
      </c>
      <c r="AI153" s="52">
        <f t="shared" si="36"/>
        <v>198.40242239164866</v>
      </c>
      <c r="AJ153" s="31"/>
      <c r="AO153" s="62">
        <f t="shared" si="42"/>
        <v>198</v>
      </c>
      <c r="AP153" s="62">
        <f t="shared" si="43"/>
        <v>200</v>
      </c>
    </row>
    <row r="154" spans="13:42" x14ac:dyDescent="0.25">
      <c r="M154" s="34">
        <f t="shared" si="37"/>
        <v>1992</v>
      </c>
      <c r="N154" s="32">
        <f t="shared" si="35"/>
        <v>0.31726024312309631</v>
      </c>
      <c r="O154" s="31">
        <f t="shared" si="39"/>
        <v>31.726024312309629</v>
      </c>
      <c r="U154" s="62">
        <f t="shared" si="40"/>
        <v>32</v>
      </c>
      <c r="V154" s="62">
        <f t="shared" si="41"/>
        <v>30</v>
      </c>
      <c r="AH154" s="34">
        <f t="shared" si="38"/>
        <v>1992</v>
      </c>
      <c r="AI154" s="52">
        <f t="shared" si="36"/>
        <v>183.13174687081437</v>
      </c>
      <c r="AJ154" s="31"/>
      <c r="AO154" s="62">
        <f t="shared" si="42"/>
        <v>183</v>
      </c>
      <c r="AP154" s="62">
        <f t="shared" si="43"/>
        <v>180</v>
      </c>
    </row>
    <row r="155" spans="13:42" x14ac:dyDescent="0.25">
      <c r="M155" s="34">
        <f t="shared" si="37"/>
        <v>1993</v>
      </c>
      <c r="N155" s="32">
        <f t="shared" si="35"/>
        <v>0.3362368496462208</v>
      </c>
      <c r="O155" s="31">
        <f t="shared" si="39"/>
        <v>33.623684964622079</v>
      </c>
      <c r="U155" s="62">
        <f t="shared" si="40"/>
        <v>34</v>
      </c>
      <c r="V155" s="62">
        <f t="shared" si="41"/>
        <v>30</v>
      </c>
      <c r="AH155" s="34">
        <f t="shared" si="38"/>
        <v>1993</v>
      </c>
      <c r="AI155" s="52">
        <f t="shared" si="36"/>
        <v>195.35845009526534</v>
      </c>
      <c r="AJ155" s="31"/>
      <c r="AO155" s="62">
        <f t="shared" si="42"/>
        <v>195</v>
      </c>
      <c r="AP155" s="62">
        <f t="shared" si="43"/>
        <v>200</v>
      </c>
    </row>
    <row r="156" spans="13:42" x14ac:dyDescent="0.25">
      <c r="M156" s="34">
        <f t="shared" si="37"/>
        <v>1994</v>
      </c>
      <c r="N156" s="32">
        <f t="shared" si="35"/>
        <v>0.34381011449568877</v>
      </c>
      <c r="O156" s="31">
        <f t="shared" si="39"/>
        <v>34.381011449568874</v>
      </c>
      <c r="U156" s="62">
        <f t="shared" si="40"/>
        <v>34</v>
      </c>
      <c r="V156" s="62">
        <f t="shared" si="41"/>
        <v>30</v>
      </c>
      <c r="AH156" s="34">
        <f t="shared" si="38"/>
        <v>1994</v>
      </c>
      <c r="AI156" s="52">
        <f t="shared" si="36"/>
        <v>179.67779150142641</v>
      </c>
      <c r="AJ156" s="31"/>
      <c r="AO156" s="62">
        <f t="shared" si="42"/>
        <v>180</v>
      </c>
      <c r="AP156" s="62">
        <f t="shared" si="43"/>
        <v>180</v>
      </c>
    </row>
    <row r="157" spans="13:42" x14ac:dyDescent="0.25">
      <c r="M157" s="34">
        <f t="shared" si="37"/>
        <v>1995</v>
      </c>
      <c r="N157" s="32">
        <f t="shared" si="35"/>
        <v>0.61153419811759735</v>
      </c>
      <c r="O157" s="31">
        <f t="shared" si="39"/>
        <v>61.153419811759733</v>
      </c>
      <c r="U157" s="62">
        <f t="shared" si="40"/>
        <v>61</v>
      </c>
      <c r="V157" s="62">
        <f t="shared" si="41"/>
        <v>60</v>
      </c>
      <c r="AH157" s="34">
        <f t="shared" si="38"/>
        <v>1995</v>
      </c>
      <c r="AI157" s="52">
        <f t="shared" si="36"/>
        <v>172.55587010993591</v>
      </c>
      <c r="AJ157" s="31"/>
      <c r="AO157" s="62">
        <f t="shared" si="42"/>
        <v>173</v>
      </c>
      <c r="AP157" s="62">
        <f t="shared" si="43"/>
        <v>170</v>
      </c>
    </row>
    <row r="158" spans="13:42" x14ac:dyDescent="0.25">
      <c r="M158" s="34">
        <f t="shared" si="37"/>
        <v>1996</v>
      </c>
      <c r="N158" s="32">
        <f t="shared" si="35"/>
        <v>0.49464975373965098</v>
      </c>
      <c r="O158" s="31">
        <f t="shared" si="39"/>
        <v>49.464975373965096</v>
      </c>
      <c r="U158" s="62">
        <f t="shared" si="40"/>
        <v>49</v>
      </c>
      <c r="V158" s="62">
        <f t="shared" si="41"/>
        <v>50</v>
      </c>
      <c r="AH158" s="34">
        <f t="shared" si="38"/>
        <v>1996</v>
      </c>
      <c r="AI158" s="52">
        <f t="shared" si="36"/>
        <v>136.76696692411318</v>
      </c>
      <c r="AJ158" s="31"/>
      <c r="AO158" s="62">
        <f t="shared" si="42"/>
        <v>137</v>
      </c>
      <c r="AP158" s="62">
        <f t="shared" si="43"/>
        <v>140</v>
      </c>
    </row>
    <row r="159" spans="13:42" x14ac:dyDescent="0.25">
      <c r="M159" s="34">
        <f t="shared" si="37"/>
        <v>1997</v>
      </c>
      <c r="N159" s="32">
        <f t="shared" si="35"/>
        <v>0.38296142713547993</v>
      </c>
      <c r="O159" s="31">
        <f t="shared" si="39"/>
        <v>38.296142713547994</v>
      </c>
      <c r="U159" s="62">
        <f t="shared" si="40"/>
        <v>38</v>
      </c>
      <c r="V159" s="62">
        <f t="shared" si="41"/>
        <v>40</v>
      </c>
      <c r="AH159" s="34">
        <f t="shared" si="38"/>
        <v>1997</v>
      </c>
      <c r="AI159" s="52">
        <f t="shared" si="36"/>
        <v>113.40375265390659</v>
      </c>
      <c r="AJ159" s="31"/>
      <c r="AO159" s="62">
        <f t="shared" si="42"/>
        <v>113</v>
      </c>
      <c r="AP159" s="62">
        <f t="shared" si="43"/>
        <v>110</v>
      </c>
    </row>
    <row r="160" spans="13:42" x14ac:dyDescent="0.25">
      <c r="M160" s="34">
        <f t="shared" si="37"/>
        <v>1998</v>
      </c>
      <c r="N160" s="32">
        <f t="shared" si="35"/>
        <v>0.40036993273957577</v>
      </c>
      <c r="O160" s="31">
        <f t="shared" si="39"/>
        <v>40.036993273957577</v>
      </c>
      <c r="U160" s="62">
        <f t="shared" si="40"/>
        <v>40</v>
      </c>
      <c r="V160" s="62">
        <f t="shared" si="41"/>
        <v>40</v>
      </c>
      <c r="AH160" s="34">
        <f t="shared" si="38"/>
        <v>1998</v>
      </c>
      <c r="AI160" s="52">
        <f t="shared" si="36"/>
        <v>115.23760438129467</v>
      </c>
      <c r="AJ160" s="31"/>
      <c r="AO160" s="62">
        <f t="shared" si="42"/>
        <v>115</v>
      </c>
      <c r="AP160" s="62">
        <f t="shared" si="43"/>
        <v>120</v>
      </c>
    </row>
    <row r="161" spans="13:42" x14ac:dyDescent="0.25">
      <c r="M161" s="34">
        <f t="shared" si="37"/>
        <v>1999</v>
      </c>
      <c r="N161" s="32">
        <f t="shared" si="35"/>
        <v>0.35960238942290151</v>
      </c>
      <c r="O161" s="31">
        <f t="shared" si="39"/>
        <v>35.960238942290154</v>
      </c>
      <c r="U161" s="62">
        <f t="shared" si="40"/>
        <v>36</v>
      </c>
      <c r="V161" s="62">
        <f t="shared" si="41"/>
        <v>40</v>
      </c>
      <c r="AH161" s="34">
        <f t="shared" si="38"/>
        <v>1999</v>
      </c>
      <c r="AI161" s="52">
        <f t="shared" si="36"/>
        <v>105.75159422249263</v>
      </c>
      <c r="AJ161" s="31"/>
      <c r="AO161" s="62">
        <f t="shared" si="42"/>
        <v>106</v>
      </c>
      <c r="AP161" s="62">
        <f t="shared" si="43"/>
        <v>110</v>
      </c>
    </row>
    <row r="162" spans="13:42" x14ac:dyDescent="0.25">
      <c r="M162" s="34">
        <f t="shared" si="37"/>
        <v>2000</v>
      </c>
      <c r="N162" s="32">
        <f t="shared" si="35"/>
        <v>0.26848354157929749</v>
      </c>
      <c r="O162" s="31">
        <f t="shared" si="39"/>
        <v>26.848354157929748</v>
      </c>
      <c r="U162" s="62">
        <f t="shared" si="40"/>
        <v>27</v>
      </c>
      <c r="V162" s="62">
        <f t="shared" si="41"/>
        <v>30</v>
      </c>
      <c r="AH162" s="34">
        <f t="shared" si="38"/>
        <v>2000</v>
      </c>
      <c r="AI162" s="52">
        <f t="shared" si="36"/>
        <v>77.93765676700292</v>
      </c>
      <c r="AJ162" s="31"/>
      <c r="AO162" s="62">
        <f t="shared" si="42"/>
        <v>78</v>
      </c>
      <c r="AP162" s="62">
        <f t="shared" si="43"/>
        <v>80</v>
      </c>
    </row>
    <row r="163" spans="13:42" x14ac:dyDescent="0.25">
      <c r="M163" s="34">
        <v>1970</v>
      </c>
      <c r="N163" s="32">
        <f t="shared" ref="N163:N193" si="44">H8</f>
        <v>0.11054654772875572</v>
      </c>
      <c r="O163" s="31">
        <f t="shared" si="39"/>
        <v>11.054654772875573</v>
      </c>
      <c r="U163" s="62">
        <f t="shared" si="40"/>
        <v>11</v>
      </c>
      <c r="V163" s="62">
        <f t="shared" si="41"/>
        <v>10</v>
      </c>
      <c r="AH163" s="34">
        <v>1970</v>
      </c>
      <c r="AI163" s="52">
        <f t="shared" ref="AI163:AI193" si="45">AC8</f>
        <v>50.201203534372411</v>
      </c>
      <c r="AJ163" s="31"/>
      <c r="AO163" s="62">
        <f t="shared" si="42"/>
        <v>50</v>
      </c>
      <c r="AP163" s="62">
        <f t="shared" si="43"/>
        <v>50</v>
      </c>
    </row>
    <row r="164" spans="13:42" x14ac:dyDescent="0.25">
      <c r="M164" s="34">
        <f t="shared" ref="M164:M193" si="46">M163+1</f>
        <v>1971</v>
      </c>
      <c r="N164" s="32">
        <f t="shared" si="44"/>
        <v>0.13758161390830348</v>
      </c>
      <c r="O164" s="31">
        <f t="shared" si="39"/>
        <v>13.758161390830349</v>
      </c>
      <c r="U164" s="62">
        <f t="shared" si="40"/>
        <v>14</v>
      </c>
      <c r="V164" s="62">
        <f t="shared" si="41"/>
        <v>10</v>
      </c>
      <c r="AH164" s="34">
        <f t="shared" ref="AH164:AH193" si="47">AH163+1</f>
        <v>1971</v>
      </c>
      <c r="AI164" s="52">
        <f t="shared" si="45"/>
        <v>57.768790986162735</v>
      </c>
      <c r="AJ164" s="31"/>
      <c r="AO164" s="62">
        <f t="shared" si="42"/>
        <v>58</v>
      </c>
      <c r="AP164" s="62">
        <f t="shared" si="43"/>
        <v>60</v>
      </c>
    </row>
    <row r="165" spans="13:42" x14ac:dyDescent="0.25">
      <c r="M165" s="34">
        <f t="shared" si="46"/>
        <v>1972</v>
      </c>
      <c r="N165" s="32">
        <f t="shared" si="44"/>
        <v>0.15915841870119335</v>
      </c>
      <c r="O165" s="31">
        <f t="shared" si="39"/>
        <v>15.915841870119335</v>
      </c>
      <c r="U165" s="62">
        <f t="shared" si="40"/>
        <v>16</v>
      </c>
      <c r="V165" s="62">
        <f t="shared" si="41"/>
        <v>20</v>
      </c>
      <c r="AH165" s="34">
        <f t="shared" si="47"/>
        <v>1972</v>
      </c>
      <c r="AI165" s="52">
        <f t="shared" si="45"/>
        <v>74.291989206955705</v>
      </c>
      <c r="AJ165" s="31"/>
      <c r="AO165" s="62">
        <f t="shared" si="42"/>
        <v>74</v>
      </c>
      <c r="AP165" s="62">
        <f t="shared" si="43"/>
        <v>70</v>
      </c>
    </row>
    <row r="166" spans="13:42" x14ac:dyDescent="0.25">
      <c r="M166" s="34">
        <f t="shared" si="46"/>
        <v>1973</v>
      </c>
      <c r="N166" s="32">
        <f t="shared" si="44"/>
        <v>0.14456117636588264</v>
      </c>
      <c r="O166" s="31">
        <f t="shared" si="39"/>
        <v>14.456117636588264</v>
      </c>
      <c r="U166" s="62">
        <f t="shared" si="40"/>
        <v>14</v>
      </c>
      <c r="V166" s="62">
        <f t="shared" si="41"/>
        <v>10</v>
      </c>
      <c r="AH166" s="34">
        <f t="shared" si="47"/>
        <v>1973</v>
      </c>
      <c r="AI166" s="52">
        <f t="shared" si="45"/>
        <v>53.184316991135383</v>
      </c>
      <c r="AJ166" s="31"/>
      <c r="AO166" s="62">
        <f t="shared" si="42"/>
        <v>53</v>
      </c>
      <c r="AP166" s="62">
        <f t="shared" si="43"/>
        <v>50</v>
      </c>
    </row>
    <row r="167" spans="13:42" x14ac:dyDescent="0.25">
      <c r="M167" s="34">
        <f t="shared" si="46"/>
        <v>1974</v>
      </c>
      <c r="N167" s="32">
        <f t="shared" si="44"/>
        <v>9.0120610123225822E-2</v>
      </c>
      <c r="O167" s="31">
        <f t="shared" si="39"/>
        <v>9.0120610123225831</v>
      </c>
      <c r="U167" s="62">
        <f t="shared" si="40"/>
        <v>9</v>
      </c>
      <c r="V167" s="62">
        <f t="shared" si="41"/>
        <v>10</v>
      </c>
      <c r="AH167" s="34">
        <f t="shared" si="47"/>
        <v>1974</v>
      </c>
      <c r="AI167" s="52">
        <f t="shared" si="45"/>
        <v>22.156879601520217</v>
      </c>
      <c r="AJ167" s="31"/>
      <c r="AO167" s="62">
        <f t="shared" si="42"/>
        <v>22</v>
      </c>
      <c r="AP167" s="62">
        <f t="shared" si="43"/>
        <v>20</v>
      </c>
    </row>
    <row r="168" spans="13:42" x14ac:dyDescent="0.25">
      <c r="M168" s="34">
        <f t="shared" si="46"/>
        <v>1975</v>
      </c>
      <c r="N168" s="32">
        <f t="shared" si="44"/>
        <v>6.8314261171141158E-2</v>
      </c>
      <c r="O168" s="31">
        <f t="shared" ref="O168:O231" si="48">IF(ISNUMBER(N168),N168*100,"")</f>
        <v>6.8314261171141162</v>
      </c>
      <c r="U168" s="62">
        <f t="shared" si="40"/>
        <v>7</v>
      </c>
      <c r="V168" s="62">
        <f t="shared" si="41"/>
        <v>10</v>
      </c>
      <c r="AH168" s="34">
        <f t="shared" si="47"/>
        <v>1975</v>
      </c>
      <c r="AI168" s="52">
        <f t="shared" si="45"/>
        <v>22.03725667444137</v>
      </c>
      <c r="AJ168" s="31"/>
      <c r="AO168" s="62">
        <f t="shared" si="42"/>
        <v>22</v>
      </c>
      <c r="AP168" s="62">
        <f t="shared" si="43"/>
        <v>20</v>
      </c>
    </row>
    <row r="169" spans="13:42" x14ac:dyDescent="0.25">
      <c r="M169" s="34">
        <f t="shared" si="46"/>
        <v>1976</v>
      </c>
      <c r="N169" s="32">
        <f t="shared" si="44"/>
        <v>0.13099059580625674</v>
      </c>
      <c r="O169" s="31">
        <f t="shared" si="48"/>
        <v>13.099059580625674</v>
      </c>
      <c r="U169" s="62">
        <f t="shared" si="40"/>
        <v>13</v>
      </c>
      <c r="V169" s="62">
        <f t="shared" si="41"/>
        <v>10</v>
      </c>
      <c r="AH169" s="34">
        <f t="shared" si="47"/>
        <v>1976</v>
      </c>
      <c r="AI169" s="52">
        <f t="shared" si="45"/>
        <v>47.555900573305806</v>
      </c>
      <c r="AJ169" s="31"/>
      <c r="AO169" s="62">
        <f t="shared" si="42"/>
        <v>48</v>
      </c>
      <c r="AP169" s="62">
        <f t="shared" si="43"/>
        <v>50</v>
      </c>
    </row>
    <row r="170" spans="13:42" x14ac:dyDescent="0.25">
      <c r="M170" s="34">
        <f t="shared" si="46"/>
        <v>1977</v>
      </c>
      <c r="N170" s="32">
        <f t="shared" si="44"/>
        <v>0.2447432194079267</v>
      </c>
      <c r="O170" s="31">
        <f t="shared" si="48"/>
        <v>24.47432194079267</v>
      </c>
      <c r="U170" s="62">
        <f t="shared" si="40"/>
        <v>24</v>
      </c>
      <c r="V170" s="62">
        <f t="shared" si="41"/>
        <v>20</v>
      </c>
      <c r="AH170" s="34">
        <f t="shared" si="47"/>
        <v>1977</v>
      </c>
      <c r="AI170" s="52">
        <f t="shared" si="45"/>
        <v>98.022287223245456</v>
      </c>
      <c r="AJ170" s="31"/>
      <c r="AO170" s="62">
        <f t="shared" si="42"/>
        <v>98</v>
      </c>
      <c r="AP170" s="62">
        <f t="shared" si="43"/>
        <v>100</v>
      </c>
    </row>
    <row r="171" spans="13:42" x14ac:dyDescent="0.25">
      <c r="M171" s="34">
        <f t="shared" si="46"/>
        <v>1978</v>
      </c>
      <c r="N171" s="32">
        <f t="shared" si="44"/>
        <v>0.34459316556878711</v>
      </c>
      <c r="O171" s="31">
        <f t="shared" si="48"/>
        <v>34.459316556878711</v>
      </c>
      <c r="U171" s="62">
        <f t="shared" si="40"/>
        <v>34</v>
      </c>
      <c r="V171" s="62">
        <f t="shared" si="41"/>
        <v>30</v>
      </c>
      <c r="AH171" s="34">
        <f t="shared" si="47"/>
        <v>1978</v>
      </c>
      <c r="AI171" s="52">
        <f t="shared" si="45"/>
        <v>152.71671773617044</v>
      </c>
      <c r="AJ171" s="31"/>
      <c r="AO171" s="62">
        <f t="shared" si="42"/>
        <v>153</v>
      </c>
      <c r="AP171" s="62">
        <f t="shared" si="43"/>
        <v>150</v>
      </c>
    </row>
    <row r="172" spans="13:42" x14ac:dyDescent="0.25">
      <c r="M172" s="34">
        <f t="shared" si="46"/>
        <v>1979</v>
      </c>
      <c r="N172" s="32">
        <f t="shared" si="44"/>
        <v>0.41755454515270995</v>
      </c>
      <c r="O172" s="31">
        <f t="shared" si="48"/>
        <v>41.755454515270998</v>
      </c>
      <c r="U172" s="62">
        <f t="shared" si="40"/>
        <v>42</v>
      </c>
      <c r="V172" s="62">
        <f t="shared" si="41"/>
        <v>40</v>
      </c>
      <c r="AH172" s="34">
        <f t="shared" si="47"/>
        <v>1979</v>
      </c>
      <c r="AI172" s="52">
        <f t="shared" si="45"/>
        <v>147.53878262512268</v>
      </c>
      <c r="AJ172" s="31"/>
      <c r="AO172" s="62">
        <f t="shared" si="42"/>
        <v>148</v>
      </c>
      <c r="AP172" s="62">
        <f t="shared" si="43"/>
        <v>150</v>
      </c>
    </row>
    <row r="173" spans="13:42" x14ac:dyDescent="0.25">
      <c r="M173" s="34">
        <f t="shared" si="46"/>
        <v>1980</v>
      </c>
      <c r="N173" s="32">
        <f t="shared" si="44"/>
        <v>0.42099206173848208</v>
      </c>
      <c r="O173" s="31">
        <f t="shared" si="48"/>
        <v>42.099206173848209</v>
      </c>
      <c r="U173" s="62">
        <f t="shared" si="40"/>
        <v>42</v>
      </c>
      <c r="V173" s="62">
        <f t="shared" si="41"/>
        <v>40</v>
      </c>
      <c r="AH173" s="34">
        <f t="shared" si="47"/>
        <v>1980</v>
      </c>
      <c r="AI173" s="52">
        <f t="shared" si="45"/>
        <v>131.99171772311266</v>
      </c>
      <c r="AJ173" s="31"/>
      <c r="AO173" s="62">
        <f t="shared" si="42"/>
        <v>132</v>
      </c>
      <c r="AP173" s="62">
        <f t="shared" si="43"/>
        <v>130</v>
      </c>
    </row>
    <row r="174" spans="13:42" x14ac:dyDescent="0.25">
      <c r="M174" s="34">
        <f t="shared" si="46"/>
        <v>1981</v>
      </c>
      <c r="N174" s="32">
        <f t="shared" si="44"/>
        <v>0.40870785945914057</v>
      </c>
      <c r="O174" s="31">
        <f t="shared" si="48"/>
        <v>40.870785945914058</v>
      </c>
      <c r="U174" s="62">
        <f t="shared" si="40"/>
        <v>41</v>
      </c>
      <c r="V174" s="62">
        <f t="shared" si="41"/>
        <v>40</v>
      </c>
      <c r="AH174" s="34">
        <f t="shared" si="47"/>
        <v>1981</v>
      </c>
      <c r="AI174" s="52">
        <f t="shared" si="45"/>
        <v>131.00697384132934</v>
      </c>
      <c r="AJ174" s="31"/>
      <c r="AO174" s="62">
        <f t="shared" si="42"/>
        <v>131</v>
      </c>
      <c r="AP174" s="62">
        <f t="shared" si="43"/>
        <v>130</v>
      </c>
    </row>
    <row r="175" spans="13:42" x14ac:dyDescent="0.25">
      <c r="M175" s="34">
        <f t="shared" si="46"/>
        <v>1982</v>
      </c>
      <c r="N175" s="32">
        <f t="shared" si="44"/>
        <v>0.41383181455870954</v>
      </c>
      <c r="O175" s="31">
        <f t="shared" si="48"/>
        <v>41.383181455870954</v>
      </c>
      <c r="U175" s="62">
        <f t="shared" si="40"/>
        <v>41</v>
      </c>
      <c r="V175" s="62">
        <f t="shared" si="41"/>
        <v>40</v>
      </c>
      <c r="AH175" s="34">
        <f t="shared" si="47"/>
        <v>1982</v>
      </c>
      <c r="AI175" s="52">
        <f t="shared" si="45"/>
        <v>159.81512835114214</v>
      </c>
      <c r="AJ175" s="31"/>
      <c r="AO175" s="62">
        <f t="shared" si="42"/>
        <v>160</v>
      </c>
      <c r="AP175" s="62">
        <f t="shared" si="43"/>
        <v>160</v>
      </c>
    </row>
    <row r="176" spans="13:42" x14ac:dyDescent="0.25">
      <c r="M176" s="34">
        <f t="shared" si="46"/>
        <v>1983</v>
      </c>
      <c r="N176" s="32">
        <f t="shared" si="44"/>
        <v>0.48559046323919941</v>
      </c>
      <c r="O176" s="31">
        <f t="shared" si="48"/>
        <v>48.559046323919944</v>
      </c>
      <c r="U176" s="62">
        <f t="shared" si="40"/>
        <v>49</v>
      </c>
      <c r="V176" s="62">
        <f t="shared" si="41"/>
        <v>50</v>
      </c>
      <c r="AH176" s="34">
        <f t="shared" si="47"/>
        <v>1983</v>
      </c>
      <c r="AI176" s="52">
        <f t="shared" si="45"/>
        <v>220.88001053466374</v>
      </c>
      <c r="AJ176" s="31"/>
      <c r="AO176" s="62">
        <f t="shared" si="42"/>
        <v>221</v>
      </c>
      <c r="AP176" s="62">
        <f t="shared" si="43"/>
        <v>220</v>
      </c>
    </row>
    <row r="177" spans="13:42" x14ac:dyDescent="0.25">
      <c r="M177" s="34">
        <f t="shared" si="46"/>
        <v>1984</v>
      </c>
      <c r="N177" s="32">
        <f t="shared" si="44"/>
        <v>0.60644603175896572</v>
      </c>
      <c r="O177" s="31">
        <f t="shared" si="48"/>
        <v>60.64460317589657</v>
      </c>
      <c r="U177" s="62">
        <f t="shared" si="40"/>
        <v>61</v>
      </c>
      <c r="V177" s="62">
        <f t="shared" si="41"/>
        <v>60</v>
      </c>
      <c r="AH177" s="34">
        <f t="shared" si="47"/>
        <v>1984</v>
      </c>
      <c r="AI177" s="52">
        <f t="shared" si="45"/>
        <v>195.57953407237974</v>
      </c>
      <c r="AJ177" s="31"/>
      <c r="AO177" s="62">
        <f t="shared" si="42"/>
        <v>196</v>
      </c>
      <c r="AP177" s="62">
        <f t="shared" si="43"/>
        <v>200</v>
      </c>
    </row>
    <row r="178" spans="13:42" x14ac:dyDescent="0.25">
      <c r="M178" s="34">
        <f t="shared" si="46"/>
        <v>1985</v>
      </c>
      <c r="N178" s="32">
        <f t="shared" si="44"/>
        <v>0.58357798499665237</v>
      </c>
      <c r="O178" s="31">
        <f t="shared" si="48"/>
        <v>58.357798499665236</v>
      </c>
      <c r="U178" s="62">
        <f t="shared" si="40"/>
        <v>58</v>
      </c>
      <c r="V178" s="62">
        <f t="shared" si="41"/>
        <v>60</v>
      </c>
      <c r="AH178" s="34">
        <f t="shared" si="47"/>
        <v>1985</v>
      </c>
      <c r="AI178" s="52">
        <f t="shared" si="45"/>
        <v>205.55997057571096</v>
      </c>
      <c r="AJ178" s="31"/>
      <c r="AO178" s="62">
        <f t="shared" si="42"/>
        <v>206</v>
      </c>
      <c r="AP178" s="62">
        <f t="shared" si="43"/>
        <v>210</v>
      </c>
    </row>
    <row r="179" spans="13:42" x14ac:dyDescent="0.25">
      <c r="M179" s="34">
        <f t="shared" si="46"/>
        <v>1986</v>
      </c>
      <c r="N179" s="32">
        <f t="shared" si="44"/>
        <v>0.56786713761082241</v>
      </c>
      <c r="O179" s="31">
        <f t="shared" si="48"/>
        <v>56.78671376108224</v>
      </c>
      <c r="U179" s="62">
        <f t="shared" si="40"/>
        <v>57</v>
      </c>
      <c r="V179" s="62">
        <f t="shared" si="41"/>
        <v>60</v>
      </c>
      <c r="AH179" s="34">
        <f t="shared" si="47"/>
        <v>1986</v>
      </c>
      <c r="AI179" s="52">
        <f t="shared" si="45"/>
        <v>305.16660906496145</v>
      </c>
      <c r="AJ179" s="31"/>
      <c r="AO179" s="62">
        <f t="shared" si="42"/>
        <v>305</v>
      </c>
      <c r="AP179" s="62">
        <f t="shared" si="43"/>
        <v>310</v>
      </c>
    </row>
    <row r="180" spans="13:42" x14ac:dyDescent="0.25">
      <c r="M180" s="34">
        <f t="shared" si="46"/>
        <v>1987</v>
      </c>
      <c r="N180" s="32">
        <f t="shared" si="44"/>
        <v>0.7199993823641242</v>
      </c>
      <c r="O180" s="31">
        <f t="shared" si="48"/>
        <v>71.999938236412419</v>
      </c>
      <c r="U180" s="62">
        <f t="shared" si="40"/>
        <v>72</v>
      </c>
      <c r="V180" s="62">
        <f t="shared" si="41"/>
        <v>70</v>
      </c>
      <c r="AH180" s="34">
        <f t="shared" si="47"/>
        <v>1987</v>
      </c>
      <c r="AI180" s="52">
        <f t="shared" si="45"/>
        <v>268.33733736956083</v>
      </c>
      <c r="AJ180" s="31"/>
      <c r="AO180" s="62">
        <f t="shared" si="42"/>
        <v>268</v>
      </c>
      <c r="AP180" s="62">
        <f t="shared" si="43"/>
        <v>270</v>
      </c>
    </row>
    <row r="181" spans="13:42" x14ac:dyDescent="0.25">
      <c r="M181" s="34">
        <f t="shared" si="46"/>
        <v>1988</v>
      </c>
      <c r="N181" s="32">
        <f t="shared" si="44"/>
        <v>0.57829696340505032</v>
      </c>
      <c r="O181" s="31">
        <f t="shared" si="48"/>
        <v>57.829696340505031</v>
      </c>
      <c r="U181" s="62">
        <f t="shared" si="40"/>
        <v>58</v>
      </c>
      <c r="V181" s="62">
        <f t="shared" si="41"/>
        <v>60</v>
      </c>
      <c r="AH181" s="34">
        <f t="shared" si="47"/>
        <v>1988</v>
      </c>
      <c r="AI181" s="52">
        <f t="shared" si="45"/>
        <v>273.41754930412736</v>
      </c>
      <c r="AJ181" s="31"/>
      <c r="AO181" s="62">
        <f t="shared" si="42"/>
        <v>273</v>
      </c>
      <c r="AP181" s="62">
        <f t="shared" si="43"/>
        <v>270</v>
      </c>
    </row>
    <row r="182" spans="13:42" x14ac:dyDescent="0.25">
      <c r="M182" s="34">
        <f t="shared" si="46"/>
        <v>1989</v>
      </c>
      <c r="N182" s="32">
        <f t="shared" si="44"/>
        <v>0.77545801420376737</v>
      </c>
      <c r="O182" s="31">
        <f t="shared" si="48"/>
        <v>77.545801420376733</v>
      </c>
      <c r="U182" s="62">
        <f t="shared" si="40"/>
        <v>78</v>
      </c>
      <c r="V182" s="62">
        <f t="shared" si="41"/>
        <v>80</v>
      </c>
      <c r="AH182" s="34">
        <f t="shared" si="47"/>
        <v>1989</v>
      </c>
      <c r="AI182" s="52">
        <f t="shared" si="45"/>
        <v>207.94412235175642</v>
      </c>
      <c r="AJ182" s="31"/>
      <c r="AO182" s="62">
        <f t="shared" si="42"/>
        <v>208</v>
      </c>
      <c r="AP182" s="62">
        <f t="shared" si="43"/>
        <v>210</v>
      </c>
    </row>
    <row r="183" spans="13:42" x14ac:dyDescent="0.25">
      <c r="M183" s="34">
        <f t="shared" si="46"/>
        <v>1990</v>
      </c>
      <c r="N183" s="32">
        <f t="shared" si="44"/>
        <v>0.70351908879191538</v>
      </c>
      <c r="O183" s="31">
        <f t="shared" si="48"/>
        <v>70.351908879191541</v>
      </c>
      <c r="U183" s="62">
        <f t="shared" si="40"/>
        <v>70</v>
      </c>
      <c r="V183" s="62">
        <f t="shared" si="41"/>
        <v>70</v>
      </c>
      <c r="AH183" s="34">
        <f t="shared" si="47"/>
        <v>1990</v>
      </c>
      <c r="AI183" s="52">
        <f t="shared" si="45"/>
        <v>154.53968710751397</v>
      </c>
      <c r="AJ183" s="31"/>
      <c r="AO183" s="62">
        <f t="shared" si="42"/>
        <v>155</v>
      </c>
      <c r="AP183" s="62">
        <f t="shared" si="43"/>
        <v>150</v>
      </c>
    </row>
    <row r="184" spans="13:42" x14ac:dyDescent="0.25">
      <c r="M184" s="34">
        <f t="shared" si="46"/>
        <v>1991</v>
      </c>
      <c r="N184" s="32">
        <f t="shared" si="44"/>
        <v>0.6506202139053221</v>
      </c>
      <c r="O184" s="31">
        <f t="shared" si="48"/>
        <v>65.062021390532209</v>
      </c>
      <c r="U184" s="62">
        <f t="shared" si="40"/>
        <v>65</v>
      </c>
      <c r="V184" s="62">
        <f t="shared" si="41"/>
        <v>70</v>
      </c>
      <c r="AH184" s="34">
        <f t="shared" si="47"/>
        <v>1991</v>
      </c>
      <c r="AI184" s="52">
        <f t="shared" si="45"/>
        <v>183.88446083884341</v>
      </c>
      <c r="AJ184" s="31"/>
      <c r="AO184" s="62">
        <f t="shared" si="42"/>
        <v>184</v>
      </c>
      <c r="AP184" s="62">
        <f t="shared" si="43"/>
        <v>180</v>
      </c>
    </row>
    <row r="185" spans="13:42" x14ac:dyDescent="0.25">
      <c r="M185" s="34">
        <f t="shared" si="46"/>
        <v>1992</v>
      </c>
      <c r="N185" s="32">
        <f t="shared" si="44"/>
        <v>0.64210306216798763</v>
      </c>
      <c r="O185" s="31">
        <f t="shared" si="48"/>
        <v>64.210306216798756</v>
      </c>
      <c r="U185" s="62">
        <f t="shared" si="40"/>
        <v>64</v>
      </c>
      <c r="V185" s="62">
        <f t="shared" si="41"/>
        <v>60</v>
      </c>
      <c r="AH185" s="34">
        <f t="shared" si="47"/>
        <v>1992</v>
      </c>
      <c r="AI185" s="52">
        <f t="shared" si="45"/>
        <v>221.06301137572402</v>
      </c>
      <c r="AJ185" s="31"/>
      <c r="AO185" s="62">
        <f t="shared" si="42"/>
        <v>221</v>
      </c>
      <c r="AP185" s="62">
        <f t="shared" si="43"/>
        <v>220</v>
      </c>
    </row>
    <row r="186" spans="13:42" x14ac:dyDescent="0.25">
      <c r="M186" s="34">
        <f t="shared" si="46"/>
        <v>1993</v>
      </c>
      <c r="N186" s="32">
        <f t="shared" si="44"/>
        <v>0.64428106288993203</v>
      </c>
      <c r="O186" s="31">
        <f t="shared" si="48"/>
        <v>64.428106288993206</v>
      </c>
      <c r="U186" s="62">
        <f t="shared" si="40"/>
        <v>64</v>
      </c>
      <c r="V186" s="62">
        <f t="shared" si="41"/>
        <v>60</v>
      </c>
      <c r="AH186" s="34">
        <f t="shared" si="47"/>
        <v>1993</v>
      </c>
      <c r="AI186" s="52">
        <f t="shared" si="45"/>
        <v>211.87042463925064</v>
      </c>
      <c r="AJ186" s="31"/>
      <c r="AO186" s="62">
        <f t="shared" si="42"/>
        <v>212</v>
      </c>
      <c r="AP186" s="62">
        <f t="shared" si="43"/>
        <v>210</v>
      </c>
    </row>
    <row r="187" spans="13:42" x14ac:dyDescent="0.25">
      <c r="M187" s="34">
        <f t="shared" si="46"/>
        <v>1994</v>
      </c>
      <c r="N187" s="32">
        <f t="shared" si="44"/>
        <v>0.65179126168576385</v>
      </c>
      <c r="O187" s="31">
        <f t="shared" si="48"/>
        <v>65.179126168576389</v>
      </c>
      <c r="U187" s="62">
        <f t="shared" si="40"/>
        <v>65</v>
      </c>
      <c r="V187" s="62">
        <f t="shared" si="41"/>
        <v>70</v>
      </c>
      <c r="AH187" s="34">
        <f t="shared" si="47"/>
        <v>1994</v>
      </c>
      <c r="AI187" s="52">
        <f t="shared" si="45"/>
        <v>190.86704643116346</v>
      </c>
      <c r="AJ187" s="31"/>
      <c r="AO187" s="62">
        <f t="shared" si="42"/>
        <v>191</v>
      </c>
      <c r="AP187" s="62">
        <f t="shared" si="43"/>
        <v>190</v>
      </c>
    </row>
    <row r="188" spans="13:42" x14ac:dyDescent="0.25">
      <c r="M188" s="34">
        <f t="shared" si="46"/>
        <v>1995</v>
      </c>
      <c r="N188" s="32">
        <f t="shared" si="44"/>
        <v>0.47103816028852175</v>
      </c>
      <c r="O188" s="31">
        <f t="shared" si="48"/>
        <v>47.103816028852172</v>
      </c>
      <c r="U188" s="62">
        <f t="shared" si="40"/>
        <v>47</v>
      </c>
      <c r="V188" s="62">
        <f t="shared" si="41"/>
        <v>50</v>
      </c>
      <c r="AH188" s="34">
        <f t="shared" si="47"/>
        <v>1995</v>
      </c>
      <c r="AI188" s="52">
        <f t="shared" si="45"/>
        <v>157.10830732892455</v>
      </c>
      <c r="AJ188" s="31"/>
      <c r="AO188" s="62">
        <f t="shared" si="42"/>
        <v>157</v>
      </c>
      <c r="AP188" s="62">
        <f t="shared" si="43"/>
        <v>160</v>
      </c>
    </row>
    <row r="189" spans="13:42" x14ac:dyDescent="0.25">
      <c r="M189" s="34">
        <f t="shared" si="46"/>
        <v>1996</v>
      </c>
      <c r="N189" s="32">
        <f t="shared" si="44"/>
        <v>0.50182646341758108</v>
      </c>
      <c r="O189" s="31">
        <f t="shared" si="48"/>
        <v>50.182646341758108</v>
      </c>
      <c r="U189" s="62">
        <f t="shared" si="40"/>
        <v>50</v>
      </c>
      <c r="V189" s="62">
        <f t="shared" si="41"/>
        <v>50</v>
      </c>
      <c r="AH189" s="34">
        <f t="shared" si="47"/>
        <v>1996</v>
      </c>
      <c r="AI189" s="52">
        <f t="shared" si="45"/>
        <v>128.57813639699921</v>
      </c>
      <c r="AJ189" s="31"/>
      <c r="AO189" s="62">
        <f t="shared" si="42"/>
        <v>129</v>
      </c>
      <c r="AP189" s="62">
        <f t="shared" si="43"/>
        <v>130</v>
      </c>
    </row>
    <row r="190" spans="13:42" x14ac:dyDescent="0.25">
      <c r="M190" s="34">
        <f t="shared" si="46"/>
        <v>1997</v>
      </c>
      <c r="N190" s="32">
        <f t="shared" si="44"/>
        <v>0.41481619691883342</v>
      </c>
      <c r="O190" s="31">
        <f t="shared" si="48"/>
        <v>41.481619691883346</v>
      </c>
      <c r="U190" s="62">
        <f t="shared" si="40"/>
        <v>41</v>
      </c>
      <c r="V190" s="62">
        <f t="shared" si="41"/>
        <v>40</v>
      </c>
      <c r="AH190" s="34">
        <f t="shared" si="47"/>
        <v>1997</v>
      </c>
      <c r="AI190" s="52">
        <f t="shared" si="45"/>
        <v>130.97507983198474</v>
      </c>
      <c r="AJ190" s="31"/>
      <c r="AO190" s="62">
        <f t="shared" si="42"/>
        <v>131</v>
      </c>
      <c r="AP190" s="62">
        <f t="shared" si="43"/>
        <v>130</v>
      </c>
    </row>
    <row r="191" spans="13:42" x14ac:dyDescent="0.25">
      <c r="M191" s="34">
        <f t="shared" si="46"/>
        <v>1998</v>
      </c>
      <c r="N191" s="32">
        <f t="shared" si="44"/>
        <v>0.40713462929371486</v>
      </c>
      <c r="O191" s="31">
        <f t="shared" si="48"/>
        <v>40.713462929371488</v>
      </c>
      <c r="U191" s="62">
        <f t="shared" si="40"/>
        <v>41</v>
      </c>
      <c r="V191" s="62">
        <f t="shared" si="41"/>
        <v>40</v>
      </c>
      <c r="AH191" s="34">
        <f t="shared" si="47"/>
        <v>1998</v>
      </c>
      <c r="AI191" s="52">
        <f t="shared" si="45"/>
        <v>179.32325811705979</v>
      </c>
      <c r="AJ191" s="31"/>
      <c r="AO191" s="62">
        <f t="shared" si="42"/>
        <v>179</v>
      </c>
      <c r="AP191" s="62">
        <f t="shared" si="43"/>
        <v>180</v>
      </c>
    </row>
    <row r="192" spans="13:42" x14ac:dyDescent="0.25">
      <c r="M192" s="34">
        <f t="shared" si="46"/>
        <v>1999</v>
      </c>
      <c r="N192" s="32">
        <f t="shared" si="44"/>
        <v>0.37519295437380012</v>
      </c>
      <c r="O192" s="31">
        <f t="shared" si="48"/>
        <v>37.519295437380009</v>
      </c>
      <c r="U192" s="62">
        <f t="shared" si="40"/>
        <v>38</v>
      </c>
      <c r="V192" s="62">
        <f t="shared" si="41"/>
        <v>40</v>
      </c>
      <c r="AH192" s="34">
        <f t="shared" si="47"/>
        <v>1999</v>
      </c>
      <c r="AI192" s="52">
        <f t="shared" si="45"/>
        <v>157.54433968177855</v>
      </c>
      <c r="AJ192" s="31"/>
      <c r="AO192" s="62">
        <f t="shared" si="42"/>
        <v>158</v>
      </c>
      <c r="AP192" s="62">
        <f t="shared" si="43"/>
        <v>160</v>
      </c>
    </row>
    <row r="193" spans="13:42" x14ac:dyDescent="0.25">
      <c r="M193" s="34">
        <f t="shared" si="46"/>
        <v>2000</v>
      </c>
      <c r="N193" s="32">
        <f t="shared" si="44"/>
        <v>0.32011089605240645</v>
      </c>
      <c r="O193" s="31">
        <f t="shared" si="48"/>
        <v>32.011089605240642</v>
      </c>
      <c r="U193" s="62">
        <f t="shared" si="40"/>
        <v>32</v>
      </c>
      <c r="V193" s="62">
        <f t="shared" si="41"/>
        <v>30</v>
      </c>
      <c r="AH193" s="34">
        <f t="shared" si="47"/>
        <v>2000</v>
      </c>
      <c r="AI193" s="52">
        <f t="shared" si="45"/>
        <v>99.681356881575383</v>
      </c>
      <c r="AJ193" s="31"/>
      <c r="AO193" s="62">
        <f t="shared" si="42"/>
        <v>100</v>
      </c>
      <c r="AP193" s="62">
        <f t="shared" si="43"/>
        <v>100</v>
      </c>
    </row>
    <row r="194" spans="13:42" x14ac:dyDescent="0.25">
      <c r="M194" s="34">
        <v>1970</v>
      </c>
      <c r="N194" s="32">
        <f>I8</f>
        <v>0.2364789326925345</v>
      </c>
      <c r="O194" s="31">
        <f t="shared" si="48"/>
        <v>23.647893269253451</v>
      </c>
      <c r="U194" s="62">
        <f t="shared" si="40"/>
        <v>24</v>
      </c>
      <c r="V194" s="62">
        <f t="shared" si="41"/>
        <v>20</v>
      </c>
      <c r="AH194" s="34">
        <v>1970</v>
      </c>
      <c r="AI194" s="52">
        <f>AD8</f>
        <v>181.79618897064802</v>
      </c>
      <c r="AJ194" s="31"/>
      <c r="AO194" s="62">
        <f t="shared" si="42"/>
        <v>182</v>
      </c>
      <c r="AP194" s="62">
        <f t="shared" si="43"/>
        <v>180</v>
      </c>
    </row>
    <row r="195" spans="13:42" x14ac:dyDescent="0.25">
      <c r="M195" s="34">
        <f t="shared" ref="M195:M224" si="49">M194+1</f>
        <v>1971</v>
      </c>
      <c r="N195" s="32">
        <f t="shared" ref="N195:N224" si="50">I9</f>
        <v>0.25010961418930056</v>
      </c>
      <c r="O195" s="31">
        <f t="shared" si="48"/>
        <v>25.010961418930055</v>
      </c>
      <c r="U195" s="62">
        <f t="shared" si="40"/>
        <v>25</v>
      </c>
      <c r="V195" s="62">
        <f t="shared" si="41"/>
        <v>30</v>
      </c>
      <c r="AH195" s="34">
        <f t="shared" ref="AH195:AH224" si="51">AH194+1</f>
        <v>1971</v>
      </c>
      <c r="AI195" s="52">
        <f t="shared" ref="AI195:AI224" si="52">AD9</f>
        <v>198.54341168342705</v>
      </c>
      <c r="AJ195" s="31"/>
      <c r="AO195" s="62">
        <f t="shared" si="42"/>
        <v>199</v>
      </c>
      <c r="AP195" s="62">
        <f t="shared" si="43"/>
        <v>200</v>
      </c>
    </row>
    <row r="196" spans="13:42" x14ac:dyDescent="0.25">
      <c r="M196" s="34">
        <f t="shared" si="49"/>
        <v>1972</v>
      </c>
      <c r="N196" s="32">
        <f t="shared" si="50"/>
        <v>0.22453123067954991</v>
      </c>
      <c r="O196" s="31">
        <f t="shared" si="48"/>
        <v>22.453123067954991</v>
      </c>
      <c r="U196" s="62">
        <f t="shared" si="40"/>
        <v>22</v>
      </c>
      <c r="V196" s="62">
        <f t="shared" si="41"/>
        <v>20</v>
      </c>
      <c r="AH196" s="34">
        <f t="shared" si="51"/>
        <v>1972</v>
      </c>
      <c r="AI196" s="52">
        <f t="shared" si="52"/>
        <v>174.08236871514501</v>
      </c>
      <c r="AJ196" s="31"/>
      <c r="AO196" s="62">
        <f t="shared" si="42"/>
        <v>174</v>
      </c>
      <c r="AP196" s="62">
        <f t="shared" si="43"/>
        <v>170</v>
      </c>
    </row>
    <row r="197" spans="13:42" x14ac:dyDescent="0.25">
      <c r="M197" s="34">
        <f t="shared" si="49"/>
        <v>1973</v>
      </c>
      <c r="N197" s="32">
        <f t="shared" si="50"/>
        <v>0.20980390744999913</v>
      </c>
      <c r="O197" s="31">
        <f t="shared" si="48"/>
        <v>20.980390744999912</v>
      </c>
      <c r="U197" s="62">
        <f t="shared" si="40"/>
        <v>21</v>
      </c>
      <c r="V197" s="62">
        <f t="shared" si="41"/>
        <v>20</v>
      </c>
      <c r="AH197" s="34">
        <f t="shared" si="51"/>
        <v>1973</v>
      </c>
      <c r="AI197" s="52">
        <f t="shared" si="52"/>
        <v>140.15265543202531</v>
      </c>
      <c r="AJ197" s="31"/>
      <c r="AO197" s="62">
        <f t="shared" si="42"/>
        <v>140</v>
      </c>
      <c r="AP197" s="62">
        <f t="shared" si="43"/>
        <v>140</v>
      </c>
    </row>
    <row r="198" spans="13:42" x14ac:dyDescent="0.25">
      <c r="M198" s="34">
        <f t="shared" si="49"/>
        <v>1974</v>
      </c>
      <c r="N198" s="32">
        <f t="shared" si="50"/>
        <v>0.24836684119870914</v>
      </c>
      <c r="O198" s="31">
        <f t="shared" si="48"/>
        <v>24.836684119870913</v>
      </c>
      <c r="U198" s="62">
        <f t="shared" si="40"/>
        <v>25</v>
      </c>
      <c r="V198" s="62">
        <f t="shared" si="41"/>
        <v>30</v>
      </c>
      <c r="AH198" s="34">
        <f t="shared" si="51"/>
        <v>1974</v>
      </c>
      <c r="AI198" s="52">
        <f t="shared" si="52"/>
        <v>87.435688485997602</v>
      </c>
      <c r="AJ198" s="31"/>
      <c r="AO198" s="62">
        <f t="shared" si="42"/>
        <v>87</v>
      </c>
      <c r="AP198" s="62">
        <f t="shared" si="43"/>
        <v>90</v>
      </c>
    </row>
    <row r="199" spans="13:42" x14ac:dyDescent="0.25">
      <c r="M199" s="34">
        <f t="shared" si="49"/>
        <v>1975</v>
      </c>
      <c r="N199" s="32">
        <f t="shared" si="50"/>
        <v>0.43196379132673202</v>
      </c>
      <c r="O199" s="31">
        <f t="shared" si="48"/>
        <v>43.196379132673201</v>
      </c>
      <c r="U199" s="62">
        <f t="shared" si="40"/>
        <v>43</v>
      </c>
      <c r="V199" s="62">
        <f t="shared" si="41"/>
        <v>40</v>
      </c>
      <c r="AH199" s="34">
        <f t="shared" si="51"/>
        <v>1975</v>
      </c>
      <c r="AI199" s="52">
        <f t="shared" si="52"/>
        <v>163.63452071992916</v>
      </c>
      <c r="AJ199" s="31"/>
      <c r="AO199" s="62">
        <f t="shared" si="42"/>
        <v>164</v>
      </c>
      <c r="AP199" s="62">
        <f t="shared" si="43"/>
        <v>160</v>
      </c>
    </row>
    <row r="200" spans="13:42" x14ac:dyDescent="0.25">
      <c r="M200" s="34">
        <f t="shared" si="49"/>
        <v>1976</v>
      </c>
      <c r="N200" s="32">
        <f t="shared" si="50"/>
        <v>0.48832927591862096</v>
      </c>
      <c r="O200" s="31">
        <f t="shared" si="48"/>
        <v>48.832927591862095</v>
      </c>
      <c r="U200" s="62">
        <f t="shared" si="40"/>
        <v>49</v>
      </c>
      <c r="V200" s="62">
        <f t="shared" si="41"/>
        <v>50</v>
      </c>
      <c r="AH200" s="34">
        <f t="shared" si="51"/>
        <v>1976</v>
      </c>
      <c r="AI200" s="52">
        <f t="shared" si="52"/>
        <v>153.33574596551486</v>
      </c>
      <c r="AJ200" s="31"/>
      <c r="AO200" s="62">
        <f t="shared" si="42"/>
        <v>153</v>
      </c>
      <c r="AP200" s="62">
        <f t="shared" si="43"/>
        <v>150</v>
      </c>
    </row>
    <row r="201" spans="13:42" x14ac:dyDescent="0.25">
      <c r="M201" s="34">
        <f t="shared" si="49"/>
        <v>1977</v>
      </c>
      <c r="N201" s="32">
        <f t="shared" si="50"/>
        <v>0.82566230086659087</v>
      </c>
      <c r="O201" s="31">
        <f t="shared" si="48"/>
        <v>82.56623008665909</v>
      </c>
      <c r="U201" s="62">
        <f t="shared" ref="U201:U264" si="53">IF(ISERROR(ROUND($O201,0)),"",ROUND($O201,0))</f>
        <v>83</v>
      </c>
      <c r="V201" s="62">
        <f t="shared" ref="V201:V264" si="54">IF(ISERROR(ROUND($U201,0)),"",ROUND($U201/10,0)*10)</f>
        <v>80</v>
      </c>
      <c r="AH201" s="34">
        <f t="shared" si="51"/>
        <v>1977</v>
      </c>
      <c r="AI201" s="52">
        <f t="shared" si="52"/>
        <v>239.55696632570266</v>
      </c>
      <c r="AJ201" s="31"/>
      <c r="AO201" s="62">
        <f t="shared" ref="AO201:AO264" si="55">IF(ISERROR(ROUND($AI201,0)),"",ROUND($AI201,0))</f>
        <v>240</v>
      </c>
      <c r="AP201" s="62">
        <f t="shared" si="43"/>
        <v>240</v>
      </c>
    </row>
    <row r="202" spans="13:42" x14ac:dyDescent="0.25">
      <c r="M202" s="34">
        <f t="shared" si="49"/>
        <v>1978</v>
      </c>
      <c r="N202" s="32">
        <f t="shared" si="50"/>
        <v>0.90631296499132952</v>
      </c>
      <c r="O202" s="31">
        <f t="shared" si="48"/>
        <v>90.631296499132958</v>
      </c>
      <c r="U202" s="62">
        <f t="shared" si="53"/>
        <v>91</v>
      </c>
      <c r="V202" s="62">
        <f t="shared" si="54"/>
        <v>90</v>
      </c>
      <c r="AH202" s="34">
        <f t="shared" si="51"/>
        <v>1978</v>
      </c>
      <c r="AI202" s="52">
        <f t="shared" si="52"/>
        <v>214.15390120309775</v>
      </c>
      <c r="AJ202" s="31"/>
      <c r="AO202" s="62">
        <f t="shared" si="55"/>
        <v>214</v>
      </c>
      <c r="AP202" s="62">
        <f t="shared" si="43"/>
        <v>210</v>
      </c>
    </row>
    <row r="203" spans="13:42" x14ac:dyDescent="0.25">
      <c r="M203" s="34">
        <f t="shared" si="49"/>
        <v>1979</v>
      </c>
      <c r="N203" s="32">
        <f t="shared" si="50"/>
        <v>0.87265381042385359</v>
      </c>
      <c r="O203" s="31">
        <f t="shared" si="48"/>
        <v>87.265381042385357</v>
      </c>
      <c r="U203" s="62">
        <f t="shared" si="53"/>
        <v>87</v>
      </c>
      <c r="V203" s="62">
        <f t="shared" si="54"/>
        <v>90</v>
      </c>
      <c r="AH203" s="34">
        <f t="shared" si="51"/>
        <v>1979</v>
      </c>
      <c r="AI203" s="52">
        <f t="shared" si="52"/>
        <v>182.8483309036578</v>
      </c>
      <c r="AJ203" s="31"/>
      <c r="AO203" s="62">
        <f t="shared" si="55"/>
        <v>183</v>
      </c>
      <c r="AP203" s="62">
        <f t="shared" si="43"/>
        <v>180</v>
      </c>
    </row>
    <row r="204" spans="13:42" x14ac:dyDescent="0.25">
      <c r="M204" s="34">
        <f t="shared" si="49"/>
        <v>1980</v>
      </c>
      <c r="N204" s="32">
        <f t="shared" si="50"/>
        <v>0.89175864528354154</v>
      </c>
      <c r="O204" s="31">
        <f t="shared" si="48"/>
        <v>89.175864528354154</v>
      </c>
      <c r="U204" s="62">
        <f t="shared" si="53"/>
        <v>89</v>
      </c>
      <c r="V204" s="62">
        <f t="shared" si="54"/>
        <v>90</v>
      </c>
      <c r="AH204" s="34">
        <f t="shared" si="51"/>
        <v>1980</v>
      </c>
      <c r="AI204" s="52">
        <f t="shared" si="52"/>
        <v>207.67153029654096</v>
      </c>
      <c r="AJ204" s="31"/>
      <c r="AO204" s="62">
        <f t="shared" si="55"/>
        <v>208</v>
      </c>
      <c r="AP204" s="62">
        <f t="shared" si="43"/>
        <v>210</v>
      </c>
    </row>
    <row r="205" spans="13:42" x14ac:dyDescent="0.25">
      <c r="M205" s="34">
        <f t="shared" si="49"/>
        <v>1981</v>
      </c>
      <c r="N205" s="32">
        <f t="shared" si="50"/>
        <v>1.015510061201466</v>
      </c>
      <c r="O205" s="31">
        <f t="shared" si="48"/>
        <v>101.55100612014661</v>
      </c>
      <c r="U205" s="62">
        <f t="shared" si="53"/>
        <v>102</v>
      </c>
      <c r="V205" s="62">
        <f t="shared" si="54"/>
        <v>100</v>
      </c>
      <c r="AH205" s="34">
        <f t="shared" si="51"/>
        <v>1981</v>
      </c>
      <c r="AI205" s="52">
        <f t="shared" si="52"/>
        <v>242.15064154293319</v>
      </c>
      <c r="AJ205" s="31"/>
      <c r="AO205" s="62">
        <f t="shared" si="55"/>
        <v>242</v>
      </c>
      <c r="AP205" s="62">
        <f t="shared" si="43"/>
        <v>240</v>
      </c>
    </row>
    <row r="206" spans="13:42" x14ac:dyDescent="0.25">
      <c r="M206" s="34">
        <f t="shared" si="49"/>
        <v>1982</v>
      </c>
      <c r="N206" s="32">
        <f t="shared" si="50"/>
        <v>1.1479909606584258</v>
      </c>
      <c r="O206" s="31">
        <f t="shared" si="48"/>
        <v>114.79909606584258</v>
      </c>
      <c r="U206" s="62">
        <f t="shared" si="53"/>
        <v>115</v>
      </c>
      <c r="V206" s="62">
        <f t="shared" si="54"/>
        <v>120</v>
      </c>
      <c r="AH206" s="34">
        <f t="shared" si="51"/>
        <v>1982</v>
      </c>
      <c r="AI206" s="52">
        <f t="shared" si="52"/>
        <v>307.5238893406613</v>
      </c>
      <c r="AJ206" s="31"/>
      <c r="AO206" s="62">
        <f t="shared" si="55"/>
        <v>308</v>
      </c>
      <c r="AP206" s="62">
        <f t="shared" si="43"/>
        <v>310</v>
      </c>
    </row>
    <row r="207" spans="13:42" x14ac:dyDescent="0.25">
      <c r="M207" s="34">
        <f t="shared" si="49"/>
        <v>1983</v>
      </c>
      <c r="N207" s="32">
        <f t="shared" si="50"/>
        <v>1.1514124527320366</v>
      </c>
      <c r="O207" s="31">
        <f t="shared" si="48"/>
        <v>115.14124527320367</v>
      </c>
      <c r="U207" s="62">
        <f t="shared" si="53"/>
        <v>115</v>
      </c>
      <c r="V207" s="62">
        <f t="shared" si="54"/>
        <v>120</v>
      </c>
      <c r="AH207" s="34">
        <f t="shared" si="51"/>
        <v>1983</v>
      </c>
      <c r="AI207" s="52">
        <f t="shared" si="52"/>
        <v>292.9331557203065</v>
      </c>
      <c r="AJ207" s="31"/>
      <c r="AO207" s="62">
        <f t="shared" si="55"/>
        <v>293</v>
      </c>
      <c r="AP207" s="62">
        <f t="shared" si="43"/>
        <v>290</v>
      </c>
    </row>
    <row r="208" spans="13:42" x14ac:dyDescent="0.25">
      <c r="M208" s="34">
        <f t="shared" si="49"/>
        <v>1984</v>
      </c>
      <c r="N208" s="32">
        <f t="shared" si="50"/>
        <v>1.1267544138427061</v>
      </c>
      <c r="O208" s="31">
        <f t="shared" si="48"/>
        <v>112.67544138427061</v>
      </c>
      <c r="U208" s="62">
        <f t="shared" si="53"/>
        <v>113</v>
      </c>
      <c r="V208" s="62">
        <f t="shared" si="54"/>
        <v>110</v>
      </c>
      <c r="AH208" s="34">
        <f t="shared" si="51"/>
        <v>1984</v>
      </c>
      <c r="AI208" s="52">
        <f t="shared" si="52"/>
        <v>284.37893083609401</v>
      </c>
      <c r="AJ208" s="31"/>
      <c r="AO208" s="62">
        <f t="shared" si="55"/>
        <v>284</v>
      </c>
      <c r="AP208" s="62">
        <f t="shared" si="43"/>
        <v>280</v>
      </c>
    </row>
    <row r="209" spans="13:42" x14ac:dyDescent="0.25">
      <c r="M209" s="34">
        <f t="shared" si="49"/>
        <v>1985</v>
      </c>
      <c r="N209" s="32">
        <f t="shared" si="50"/>
        <v>1.1506638084129199</v>
      </c>
      <c r="O209" s="31">
        <f t="shared" si="48"/>
        <v>115.06638084129199</v>
      </c>
      <c r="U209" s="62">
        <f t="shared" si="53"/>
        <v>115</v>
      </c>
      <c r="V209" s="62">
        <f t="shared" si="54"/>
        <v>120</v>
      </c>
      <c r="AH209" s="34">
        <f t="shared" si="51"/>
        <v>1985</v>
      </c>
      <c r="AI209" s="52">
        <f t="shared" si="52"/>
        <v>330.64304172996361</v>
      </c>
      <c r="AJ209" s="31"/>
      <c r="AO209" s="62">
        <f t="shared" si="55"/>
        <v>331</v>
      </c>
      <c r="AP209" s="62">
        <f t="shared" si="43"/>
        <v>330</v>
      </c>
    </row>
    <row r="210" spans="13:42" x14ac:dyDescent="0.25">
      <c r="M210" s="34">
        <f t="shared" si="49"/>
        <v>1986</v>
      </c>
      <c r="N210" s="32">
        <f t="shared" si="50"/>
        <v>1.244136631179326</v>
      </c>
      <c r="O210" s="31">
        <f t="shared" si="48"/>
        <v>124.4136631179326</v>
      </c>
      <c r="U210" s="62">
        <f t="shared" si="53"/>
        <v>124</v>
      </c>
      <c r="V210" s="62">
        <f t="shared" si="54"/>
        <v>120</v>
      </c>
      <c r="AH210" s="34">
        <f t="shared" si="51"/>
        <v>1986</v>
      </c>
      <c r="AI210" s="52">
        <f t="shared" si="52"/>
        <v>398.92805051551193</v>
      </c>
      <c r="AJ210" s="31"/>
      <c r="AO210" s="62">
        <f t="shared" si="55"/>
        <v>399</v>
      </c>
      <c r="AP210" s="62">
        <f t="shared" si="43"/>
        <v>400</v>
      </c>
    </row>
    <row r="211" spans="13:42" x14ac:dyDescent="0.25">
      <c r="M211" s="34">
        <f t="shared" si="49"/>
        <v>1987</v>
      </c>
      <c r="N211" s="32">
        <f t="shared" si="50"/>
        <v>1.1040666233227316</v>
      </c>
      <c r="O211" s="31">
        <f t="shared" si="48"/>
        <v>110.40666233227316</v>
      </c>
      <c r="U211" s="62">
        <f t="shared" si="53"/>
        <v>110</v>
      </c>
      <c r="V211" s="62">
        <f t="shared" si="54"/>
        <v>110</v>
      </c>
      <c r="AH211" s="34">
        <f t="shared" si="51"/>
        <v>1987</v>
      </c>
      <c r="AI211" s="52">
        <f t="shared" si="52"/>
        <v>475.08526721579</v>
      </c>
      <c r="AJ211" s="31"/>
      <c r="AO211" s="62">
        <f t="shared" si="55"/>
        <v>475</v>
      </c>
      <c r="AP211" s="62">
        <f t="shared" si="43"/>
        <v>480</v>
      </c>
    </row>
    <row r="212" spans="13:42" x14ac:dyDescent="0.25">
      <c r="M212" s="34">
        <f t="shared" si="49"/>
        <v>1988</v>
      </c>
      <c r="N212" s="32">
        <f t="shared" si="50"/>
        <v>1.3246815349719816</v>
      </c>
      <c r="O212" s="31">
        <f t="shared" si="48"/>
        <v>132.46815349719816</v>
      </c>
      <c r="U212" s="62">
        <f t="shared" si="53"/>
        <v>132</v>
      </c>
      <c r="V212" s="62">
        <f t="shared" si="54"/>
        <v>130</v>
      </c>
      <c r="AH212" s="34">
        <f t="shared" si="51"/>
        <v>1988</v>
      </c>
      <c r="AI212" s="52">
        <f t="shared" si="52"/>
        <v>410.8337516243152</v>
      </c>
      <c r="AJ212" s="31"/>
      <c r="AO212" s="62">
        <f t="shared" si="55"/>
        <v>411</v>
      </c>
      <c r="AP212" s="62">
        <f t="shared" ref="AP212:AP275" si="56">IF(ISERROR(ROUND($AI212,0)),"",ROUND(($AI212/10),0)*10)</f>
        <v>410</v>
      </c>
    </row>
    <row r="213" spans="13:42" x14ac:dyDescent="0.25">
      <c r="M213" s="34">
        <f t="shared" si="49"/>
        <v>1989</v>
      </c>
      <c r="N213" s="32">
        <f t="shared" si="50"/>
        <v>1.1672224446683093</v>
      </c>
      <c r="O213" s="31">
        <f t="shared" si="48"/>
        <v>116.72224446683093</v>
      </c>
      <c r="U213" s="62">
        <f t="shared" si="53"/>
        <v>117</v>
      </c>
      <c r="V213" s="62">
        <f t="shared" si="54"/>
        <v>120</v>
      </c>
      <c r="AH213" s="34">
        <f t="shared" si="51"/>
        <v>1989</v>
      </c>
      <c r="AI213" s="52">
        <f t="shared" si="52"/>
        <v>365.98489693551454</v>
      </c>
      <c r="AJ213" s="31"/>
      <c r="AO213" s="62">
        <f t="shared" si="55"/>
        <v>366</v>
      </c>
      <c r="AP213" s="62">
        <f t="shared" si="56"/>
        <v>370</v>
      </c>
    </row>
    <row r="214" spans="13:42" x14ac:dyDescent="0.25">
      <c r="M214" s="34">
        <f t="shared" si="49"/>
        <v>1990</v>
      </c>
      <c r="N214" s="32">
        <f t="shared" si="50"/>
        <v>0.78563389789341864</v>
      </c>
      <c r="O214" s="31">
        <f t="shared" si="48"/>
        <v>78.563389789341869</v>
      </c>
      <c r="U214" s="62">
        <f t="shared" si="53"/>
        <v>79</v>
      </c>
      <c r="V214" s="62">
        <f t="shared" si="54"/>
        <v>80</v>
      </c>
      <c r="AH214" s="34">
        <f t="shared" si="51"/>
        <v>1990</v>
      </c>
      <c r="AI214" s="52">
        <f t="shared" si="52"/>
        <v>241.51994524004746</v>
      </c>
      <c r="AJ214" s="31"/>
      <c r="AO214" s="62">
        <f t="shared" si="55"/>
        <v>242</v>
      </c>
      <c r="AP214" s="62">
        <f t="shared" si="56"/>
        <v>240</v>
      </c>
    </row>
    <row r="215" spans="13:42" x14ac:dyDescent="0.25">
      <c r="M215" s="34">
        <f t="shared" si="49"/>
        <v>1991</v>
      </c>
      <c r="N215" s="32">
        <f t="shared" si="50"/>
        <v>0.89136332282140407</v>
      </c>
      <c r="O215" s="31">
        <f t="shared" si="48"/>
        <v>89.136332282140401</v>
      </c>
      <c r="U215" s="62">
        <f t="shared" si="53"/>
        <v>89</v>
      </c>
      <c r="V215" s="62">
        <f t="shared" si="54"/>
        <v>90</v>
      </c>
      <c r="AH215" s="34">
        <f t="shared" si="51"/>
        <v>1991</v>
      </c>
      <c r="AI215" s="52">
        <f t="shared" si="52"/>
        <v>233.55163216211267</v>
      </c>
      <c r="AJ215" s="31"/>
      <c r="AO215" s="62">
        <f t="shared" si="55"/>
        <v>234</v>
      </c>
      <c r="AP215" s="62">
        <f t="shared" si="56"/>
        <v>230</v>
      </c>
    </row>
    <row r="216" spans="13:42" x14ac:dyDescent="0.25">
      <c r="M216" s="34">
        <f t="shared" si="49"/>
        <v>1992</v>
      </c>
      <c r="N216" s="32">
        <f t="shared" si="50"/>
        <v>0.7495470128292121</v>
      </c>
      <c r="O216" s="31">
        <f t="shared" si="48"/>
        <v>74.954701282921206</v>
      </c>
      <c r="U216" s="62">
        <f t="shared" si="53"/>
        <v>75</v>
      </c>
      <c r="V216" s="62">
        <f t="shared" si="54"/>
        <v>80</v>
      </c>
      <c r="AH216" s="34">
        <f t="shared" si="51"/>
        <v>1992</v>
      </c>
      <c r="AI216" s="52">
        <f t="shared" si="52"/>
        <v>206.18571216957747</v>
      </c>
      <c r="AJ216" s="31"/>
      <c r="AO216" s="62">
        <f t="shared" si="55"/>
        <v>206</v>
      </c>
      <c r="AP216" s="62">
        <f t="shared" si="56"/>
        <v>210</v>
      </c>
    </row>
    <row r="217" spans="13:42" x14ac:dyDescent="0.25">
      <c r="M217" s="34">
        <f t="shared" si="49"/>
        <v>1993</v>
      </c>
      <c r="N217" s="32">
        <f t="shared" si="50"/>
        <v>0.65560414944984202</v>
      </c>
      <c r="O217" s="31">
        <f t="shared" si="48"/>
        <v>65.560414944984203</v>
      </c>
      <c r="U217" s="62">
        <f t="shared" si="53"/>
        <v>66</v>
      </c>
      <c r="V217" s="62">
        <f t="shared" si="54"/>
        <v>70</v>
      </c>
      <c r="AH217" s="34">
        <f t="shared" si="51"/>
        <v>1993</v>
      </c>
      <c r="AI217" s="52">
        <f t="shared" si="52"/>
        <v>192.33972954245516</v>
      </c>
      <c r="AJ217" s="31"/>
      <c r="AO217" s="62">
        <f t="shared" si="55"/>
        <v>192</v>
      </c>
      <c r="AP217" s="62">
        <f t="shared" si="56"/>
        <v>190</v>
      </c>
    </row>
    <row r="218" spans="13:42" x14ac:dyDescent="0.25">
      <c r="M218" s="34">
        <f t="shared" si="49"/>
        <v>1994</v>
      </c>
      <c r="N218" s="32">
        <f t="shared" si="50"/>
        <v>0.6253613647620635</v>
      </c>
      <c r="O218" s="31">
        <f t="shared" si="48"/>
        <v>62.536136476206352</v>
      </c>
      <c r="U218" s="62">
        <f t="shared" si="53"/>
        <v>63</v>
      </c>
      <c r="V218" s="62">
        <f t="shared" si="54"/>
        <v>60</v>
      </c>
      <c r="AH218" s="34">
        <f t="shared" si="51"/>
        <v>1994</v>
      </c>
      <c r="AI218" s="52">
        <f t="shared" si="52"/>
        <v>212.36112499100045</v>
      </c>
      <c r="AJ218" s="31"/>
      <c r="AO218" s="62">
        <f t="shared" si="55"/>
        <v>212</v>
      </c>
      <c r="AP218" s="62">
        <f t="shared" si="56"/>
        <v>210</v>
      </c>
    </row>
    <row r="219" spans="13:42" x14ac:dyDescent="0.25">
      <c r="M219" s="34">
        <f t="shared" si="49"/>
        <v>1995</v>
      </c>
      <c r="N219" s="32">
        <f t="shared" si="50"/>
        <v>0.55284752373720436</v>
      </c>
      <c r="O219" s="31">
        <f t="shared" si="48"/>
        <v>55.284752373720437</v>
      </c>
      <c r="U219" s="62">
        <f t="shared" si="53"/>
        <v>55</v>
      </c>
      <c r="V219" s="62">
        <f t="shared" si="54"/>
        <v>60</v>
      </c>
      <c r="AH219" s="34">
        <f t="shared" si="51"/>
        <v>1995</v>
      </c>
      <c r="AI219" s="52">
        <f t="shared" si="52"/>
        <v>187.37380580053306</v>
      </c>
      <c r="AJ219" s="31"/>
      <c r="AO219" s="62">
        <f t="shared" si="55"/>
        <v>187</v>
      </c>
      <c r="AP219" s="62">
        <f t="shared" si="56"/>
        <v>190</v>
      </c>
    </row>
    <row r="220" spans="13:42" x14ac:dyDescent="0.25">
      <c r="M220" s="34">
        <f t="shared" si="49"/>
        <v>1996</v>
      </c>
      <c r="N220" s="32">
        <f t="shared" si="50"/>
        <v>0.45997147049145648</v>
      </c>
      <c r="O220" s="31">
        <f t="shared" si="48"/>
        <v>45.997147049145646</v>
      </c>
      <c r="U220" s="62">
        <f t="shared" si="53"/>
        <v>46</v>
      </c>
      <c r="V220" s="62">
        <f t="shared" si="54"/>
        <v>50</v>
      </c>
      <c r="AH220" s="34">
        <f t="shared" si="51"/>
        <v>1996</v>
      </c>
      <c r="AI220" s="52">
        <f t="shared" si="52"/>
        <v>173.84575672999253</v>
      </c>
      <c r="AJ220" s="31"/>
      <c r="AO220" s="62">
        <f t="shared" si="55"/>
        <v>174</v>
      </c>
      <c r="AP220" s="62">
        <f t="shared" si="56"/>
        <v>170</v>
      </c>
    </row>
    <row r="221" spans="13:42" x14ac:dyDescent="0.25">
      <c r="M221" s="34">
        <f t="shared" si="49"/>
        <v>1997</v>
      </c>
      <c r="N221" s="32">
        <f t="shared" si="50"/>
        <v>0.39083535797999641</v>
      </c>
      <c r="O221" s="31">
        <f t="shared" si="48"/>
        <v>39.083535797999645</v>
      </c>
      <c r="U221" s="62">
        <f t="shared" si="53"/>
        <v>39</v>
      </c>
      <c r="V221" s="62">
        <f t="shared" si="54"/>
        <v>40</v>
      </c>
      <c r="AH221" s="34">
        <f t="shared" si="51"/>
        <v>1997</v>
      </c>
      <c r="AI221" s="52">
        <f t="shared" si="52"/>
        <v>150.82980438106162</v>
      </c>
      <c r="AJ221" s="31"/>
      <c r="AO221" s="62">
        <f t="shared" si="55"/>
        <v>151</v>
      </c>
      <c r="AP221" s="62">
        <f t="shared" si="56"/>
        <v>150</v>
      </c>
    </row>
    <row r="222" spans="13:42" x14ac:dyDescent="0.25">
      <c r="M222" s="34">
        <f t="shared" si="49"/>
        <v>1998</v>
      </c>
      <c r="N222" s="32">
        <f t="shared" si="50"/>
        <v>0.38451030136832254</v>
      </c>
      <c r="O222" s="31">
        <f t="shared" si="48"/>
        <v>38.451030136832252</v>
      </c>
      <c r="U222" s="62">
        <f t="shared" si="53"/>
        <v>38</v>
      </c>
      <c r="V222" s="62">
        <f t="shared" si="54"/>
        <v>40</v>
      </c>
      <c r="AH222" s="34">
        <f t="shared" si="51"/>
        <v>1998</v>
      </c>
      <c r="AI222" s="52">
        <f t="shared" si="52"/>
        <v>167.17819535573062</v>
      </c>
      <c r="AJ222" s="31"/>
      <c r="AO222" s="62">
        <f t="shared" si="55"/>
        <v>167</v>
      </c>
      <c r="AP222" s="62">
        <f t="shared" si="56"/>
        <v>170</v>
      </c>
    </row>
    <row r="223" spans="13:42" x14ac:dyDescent="0.25">
      <c r="M223" s="34">
        <f t="shared" si="49"/>
        <v>1999</v>
      </c>
      <c r="N223" s="32">
        <f t="shared" si="50"/>
        <v>0.34147241940969542</v>
      </c>
      <c r="O223" s="31">
        <f t="shared" si="48"/>
        <v>34.147241940969543</v>
      </c>
      <c r="U223" s="62">
        <f t="shared" si="53"/>
        <v>34</v>
      </c>
      <c r="V223" s="62">
        <f t="shared" si="54"/>
        <v>30</v>
      </c>
      <c r="AH223" s="34">
        <f t="shared" si="51"/>
        <v>1999</v>
      </c>
      <c r="AI223" s="52">
        <f t="shared" si="52"/>
        <v>160.15577979345787</v>
      </c>
      <c r="AJ223" s="31"/>
      <c r="AO223" s="62">
        <f t="shared" si="55"/>
        <v>160</v>
      </c>
      <c r="AP223" s="62">
        <f t="shared" si="56"/>
        <v>160</v>
      </c>
    </row>
    <row r="224" spans="13:42" x14ac:dyDescent="0.25">
      <c r="M224" s="34">
        <f t="shared" si="49"/>
        <v>2000</v>
      </c>
      <c r="N224" s="32">
        <f t="shared" si="50"/>
        <v>0.29056127477534721</v>
      </c>
      <c r="O224" s="31">
        <f t="shared" si="48"/>
        <v>29.056127477534723</v>
      </c>
      <c r="U224" s="62">
        <f t="shared" si="53"/>
        <v>29</v>
      </c>
      <c r="V224" s="62">
        <f t="shared" si="54"/>
        <v>30</v>
      </c>
      <c r="AH224" s="34">
        <f t="shared" si="51"/>
        <v>2000</v>
      </c>
      <c r="AI224" s="52">
        <f t="shared" si="52"/>
        <v>134.33821046504758</v>
      </c>
      <c r="AJ224" s="31"/>
      <c r="AO224" s="62">
        <f t="shared" si="55"/>
        <v>134</v>
      </c>
      <c r="AP224" s="62">
        <f t="shared" si="56"/>
        <v>130</v>
      </c>
    </row>
    <row r="225" spans="13:42" x14ac:dyDescent="0.25">
      <c r="M225" s="34">
        <v>1970</v>
      </c>
      <c r="N225" s="32">
        <f>J8</f>
        <v>0.15198494004816818</v>
      </c>
      <c r="O225" s="31">
        <f t="shared" si="48"/>
        <v>15.198494004816817</v>
      </c>
      <c r="U225" s="62">
        <f t="shared" si="53"/>
        <v>15</v>
      </c>
      <c r="V225" s="62">
        <f t="shared" si="54"/>
        <v>20</v>
      </c>
      <c r="AH225" s="34">
        <v>1970</v>
      </c>
      <c r="AI225" s="52" t="str">
        <f>AE8</f>
        <v>n.a.</v>
      </c>
      <c r="AJ225" s="31"/>
      <c r="AO225" s="62" t="str">
        <f t="shared" si="55"/>
        <v/>
      </c>
      <c r="AP225" s="62" t="str">
        <f t="shared" si="56"/>
        <v/>
      </c>
    </row>
    <row r="226" spans="13:42" x14ac:dyDescent="0.25">
      <c r="M226" s="34">
        <f t="shared" ref="M226:M255" si="57">M225+1</f>
        <v>1971</v>
      </c>
      <c r="N226" s="32">
        <f t="shared" ref="N226:N255" si="58">J9</f>
        <v>0.1878216655144378</v>
      </c>
      <c r="O226" s="31">
        <f t="shared" si="48"/>
        <v>18.78216655144378</v>
      </c>
      <c r="U226" s="62">
        <f t="shared" si="53"/>
        <v>19</v>
      </c>
      <c r="V226" s="62">
        <f t="shared" si="54"/>
        <v>20</v>
      </c>
      <c r="AH226" s="34">
        <f t="shared" ref="AH226:AH255" si="59">AH225+1</f>
        <v>1971</v>
      </c>
      <c r="AI226" s="52" t="str">
        <f t="shared" ref="AI226:AI255" si="60">AE9</f>
        <v>n.a.</v>
      </c>
      <c r="AJ226" s="31"/>
      <c r="AO226" s="62" t="str">
        <f t="shared" si="55"/>
        <v/>
      </c>
      <c r="AP226" s="62" t="str">
        <f t="shared" si="56"/>
        <v/>
      </c>
    </row>
    <row r="227" spans="13:42" x14ac:dyDescent="0.25">
      <c r="M227" s="34">
        <f t="shared" si="57"/>
        <v>1972</v>
      </c>
      <c r="N227" s="32">
        <f t="shared" si="58"/>
        <v>0.16011201465214306</v>
      </c>
      <c r="O227" s="31">
        <f t="shared" si="48"/>
        <v>16.011201465214306</v>
      </c>
      <c r="U227" s="62">
        <f t="shared" si="53"/>
        <v>16</v>
      </c>
      <c r="V227" s="62">
        <f t="shared" si="54"/>
        <v>20</v>
      </c>
      <c r="AH227" s="34">
        <f t="shared" si="59"/>
        <v>1972</v>
      </c>
      <c r="AI227" s="52" t="str">
        <f t="shared" si="60"/>
        <v>n.a.</v>
      </c>
      <c r="AJ227" s="31"/>
      <c r="AO227" s="62" t="str">
        <f t="shared" si="55"/>
        <v/>
      </c>
      <c r="AP227" s="62" t="str">
        <f t="shared" si="56"/>
        <v/>
      </c>
    </row>
    <row r="228" spans="13:42" x14ac:dyDescent="0.25">
      <c r="M228" s="34">
        <f t="shared" si="57"/>
        <v>1973</v>
      </c>
      <c r="N228" s="32">
        <f t="shared" si="58"/>
        <v>0.14906305512923437</v>
      </c>
      <c r="O228" s="31">
        <f t="shared" si="48"/>
        <v>14.906305512923437</v>
      </c>
      <c r="U228" s="62">
        <f t="shared" si="53"/>
        <v>15</v>
      </c>
      <c r="V228" s="62">
        <f t="shared" si="54"/>
        <v>20</v>
      </c>
      <c r="AH228" s="34">
        <f t="shared" si="59"/>
        <v>1973</v>
      </c>
      <c r="AI228" s="52" t="str">
        <f t="shared" si="60"/>
        <v>n.a.</v>
      </c>
      <c r="AJ228" s="31"/>
      <c r="AO228" s="62" t="str">
        <f t="shared" si="55"/>
        <v/>
      </c>
      <c r="AP228" s="62" t="str">
        <f t="shared" si="56"/>
        <v/>
      </c>
    </row>
    <row r="229" spans="13:42" x14ac:dyDescent="0.25">
      <c r="M229" s="34">
        <f t="shared" si="57"/>
        <v>1974</v>
      </c>
      <c r="N229" s="32">
        <f t="shared" si="58"/>
        <v>0.1199993538809106</v>
      </c>
      <c r="O229" s="31">
        <f t="shared" si="48"/>
        <v>11.99993538809106</v>
      </c>
      <c r="U229" s="62">
        <f t="shared" si="53"/>
        <v>12</v>
      </c>
      <c r="V229" s="62">
        <f t="shared" si="54"/>
        <v>10</v>
      </c>
      <c r="AH229" s="34">
        <f t="shared" si="59"/>
        <v>1974</v>
      </c>
      <c r="AI229" s="52">
        <f t="shared" si="60"/>
        <v>132.06386134549601</v>
      </c>
      <c r="AJ229" s="31"/>
      <c r="AO229" s="62">
        <f t="shared" si="55"/>
        <v>132</v>
      </c>
      <c r="AP229" s="62">
        <f t="shared" si="56"/>
        <v>130</v>
      </c>
    </row>
    <row r="230" spans="13:42" x14ac:dyDescent="0.25">
      <c r="M230" s="34">
        <f t="shared" si="57"/>
        <v>1975</v>
      </c>
      <c r="N230" s="32">
        <f t="shared" si="58"/>
        <v>0.10574481528242285</v>
      </c>
      <c r="O230" s="31">
        <f t="shared" si="48"/>
        <v>10.574481528242286</v>
      </c>
      <c r="U230" s="62">
        <f t="shared" si="53"/>
        <v>11</v>
      </c>
      <c r="V230" s="62">
        <f t="shared" si="54"/>
        <v>10</v>
      </c>
      <c r="AH230" s="34">
        <f t="shared" si="59"/>
        <v>1975</v>
      </c>
      <c r="AI230" s="52">
        <f t="shared" si="60"/>
        <v>151.91592559917072</v>
      </c>
      <c r="AJ230" s="31"/>
      <c r="AO230" s="62">
        <f t="shared" si="55"/>
        <v>152</v>
      </c>
      <c r="AP230" s="62">
        <f t="shared" si="56"/>
        <v>150</v>
      </c>
    </row>
    <row r="231" spans="13:42" x14ac:dyDescent="0.25">
      <c r="M231" s="34">
        <f t="shared" si="57"/>
        <v>1976</v>
      </c>
      <c r="N231" s="32">
        <f t="shared" si="58"/>
        <v>0.11098103834257253</v>
      </c>
      <c r="O231" s="31">
        <f t="shared" si="48"/>
        <v>11.098103834257254</v>
      </c>
      <c r="U231" s="62">
        <f t="shared" si="53"/>
        <v>11</v>
      </c>
      <c r="V231" s="62">
        <f t="shared" si="54"/>
        <v>10</v>
      </c>
      <c r="AH231" s="34">
        <f t="shared" si="59"/>
        <v>1976</v>
      </c>
      <c r="AI231" s="52">
        <f t="shared" si="60"/>
        <v>170.34630414603757</v>
      </c>
      <c r="AJ231" s="31"/>
      <c r="AO231" s="62">
        <f t="shared" si="55"/>
        <v>170</v>
      </c>
      <c r="AP231" s="62">
        <f t="shared" si="56"/>
        <v>170</v>
      </c>
    </row>
    <row r="232" spans="13:42" x14ac:dyDescent="0.25">
      <c r="M232" s="34">
        <f t="shared" si="57"/>
        <v>1977</v>
      </c>
      <c r="N232" s="32">
        <f t="shared" si="58"/>
        <v>0.18602337877091196</v>
      </c>
      <c r="O232" s="31">
        <f t="shared" ref="O232:O286" si="61">IF(ISNUMBER(N232),N232*100,"")</f>
        <v>18.602337877091195</v>
      </c>
      <c r="U232" s="62">
        <f t="shared" si="53"/>
        <v>19</v>
      </c>
      <c r="V232" s="62">
        <f t="shared" si="54"/>
        <v>20</v>
      </c>
      <c r="AH232" s="34">
        <f t="shared" si="59"/>
        <v>1977</v>
      </c>
      <c r="AI232" s="52">
        <f t="shared" si="60"/>
        <v>349.68857891304037</v>
      </c>
      <c r="AJ232" s="31"/>
      <c r="AO232" s="62">
        <f t="shared" si="55"/>
        <v>350</v>
      </c>
      <c r="AP232" s="62">
        <f t="shared" si="56"/>
        <v>350</v>
      </c>
    </row>
    <row r="233" spans="13:42" x14ac:dyDescent="0.25">
      <c r="M233" s="34">
        <f t="shared" si="57"/>
        <v>1978</v>
      </c>
      <c r="N233" s="32">
        <f t="shared" si="58"/>
        <v>0.21914707543886863</v>
      </c>
      <c r="O233" s="31">
        <f t="shared" si="61"/>
        <v>21.914707543886863</v>
      </c>
      <c r="U233" s="62">
        <f t="shared" si="53"/>
        <v>22</v>
      </c>
      <c r="V233" s="62">
        <f t="shared" si="54"/>
        <v>20</v>
      </c>
      <c r="AH233" s="34">
        <f t="shared" si="59"/>
        <v>1978</v>
      </c>
      <c r="AI233" s="52">
        <f t="shared" si="60"/>
        <v>390.50999116719242</v>
      </c>
      <c r="AJ233" s="31"/>
      <c r="AO233" s="62">
        <f t="shared" si="55"/>
        <v>391</v>
      </c>
      <c r="AP233" s="62">
        <f t="shared" si="56"/>
        <v>390</v>
      </c>
    </row>
    <row r="234" spans="13:42" x14ac:dyDescent="0.25">
      <c r="M234" s="34">
        <f t="shared" si="57"/>
        <v>1979</v>
      </c>
      <c r="N234" s="32">
        <f t="shared" si="58"/>
        <v>0.17208513253862961</v>
      </c>
      <c r="O234" s="31">
        <f t="shared" si="61"/>
        <v>17.208513253862961</v>
      </c>
      <c r="U234" s="62">
        <f t="shared" si="53"/>
        <v>17</v>
      </c>
      <c r="V234" s="62">
        <f t="shared" si="54"/>
        <v>20</v>
      </c>
      <c r="AH234" s="34">
        <f t="shared" si="59"/>
        <v>1979</v>
      </c>
      <c r="AI234" s="52">
        <f t="shared" si="60"/>
        <v>341.59124283469021</v>
      </c>
      <c r="AJ234" s="31"/>
      <c r="AO234" s="62">
        <f t="shared" si="55"/>
        <v>342</v>
      </c>
      <c r="AP234" s="62">
        <f t="shared" si="56"/>
        <v>340</v>
      </c>
    </row>
    <row r="235" spans="13:42" x14ac:dyDescent="0.25">
      <c r="M235" s="34">
        <f t="shared" si="57"/>
        <v>1980</v>
      </c>
      <c r="N235" s="32">
        <f t="shared" si="58"/>
        <v>0.27431412050871473</v>
      </c>
      <c r="O235" s="31">
        <f t="shared" si="61"/>
        <v>27.431412050871472</v>
      </c>
      <c r="U235" s="62">
        <f t="shared" si="53"/>
        <v>27</v>
      </c>
      <c r="V235" s="62">
        <f t="shared" si="54"/>
        <v>30</v>
      </c>
      <c r="AH235" s="34">
        <f t="shared" si="59"/>
        <v>1980</v>
      </c>
      <c r="AI235" s="52">
        <f t="shared" si="60"/>
        <v>333.12030163334504</v>
      </c>
      <c r="AJ235" s="31"/>
      <c r="AO235" s="62">
        <f t="shared" si="55"/>
        <v>333</v>
      </c>
      <c r="AP235" s="62">
        <f t="shared" si="56"/>
        <v>330</v>
      </c>
    </row>
    <row r="236" spans="13:42" x14ac:dyDescent="0.25">
      <c r="M236" s="34">
        <f t="shared" si="57"/>
        <v>1981</v>
      </c>
      <c r="N236" s="32">
        <f t="shared" si="58"/>
        <v>0.26666097704151076</v>
      </c>
      <c r="O236" s="31">
        <f t="shared" si="61"/>
        <v>26.666097704151078</v>
      </c>
      <c r="U236" s="62">
        <f t="shared" si="53"/>
        <v>27</v>
      </c>
      <c r="V236" s="62">
        <f t="shared" si="54"/>
        <v>30</v>
      </c>
      <c r="AH236" s="34">
        <f t="shared" si="59"/>
        <v>1981</v>
      </c>
      <c r="AI236" s="52">
        <f t="shared" si="60"/>
        <v>226.06065055111154</v>
      </c>
      <c r="AJ236" s="31"/>
      <c r="AO236" s="62">
        <f t="shared" si="55"/>
        <v>226</v>
      </c>
      <c r="AP236" s="62">
        <f t="shared" si="56"/>
        <v>230</v>
      </c>
    </row>
    <row r="237" spans="13:42" x14ac:dyDescent="0.25">
      <c r="M237" s="34">
        <f t="shared" si="57"/>
        <v>1982</v>
      </c>
      <c r="N237" s="32">
        <f t="shared" si="58"/>
        <v>0.30201068508793394</v>
      </c>
      <c r="O237" s="31">
        <f t="shared" si="61"/>
        <v>30.201068508793394</v>
      </c>
      <c r="U237" s="62">
        <f t="shared" si="53"/>
        <v>30</v>
      </c>
      <c r="V237" s="62">
        <f t="shared" si="54"/>
        <v>30</v>
      </c>
      <c r="AH237" s="34">
        <f t="shared" si="59"/>
        <v>1982</v>
      </c>
      <c r="AI237" s="52">
        <f t="shared" si="60"/>
        <v>195.82836954033201</v>
      </c>
      <c r="AJ237" s="31"/>
      <c r="AO237" s="62">
        <f t="shared" si="55"/>
        <v>196</v>
      </c>
      <c r="AP237" s="62">
        <f t="shared" si="56"/>
        <v>200</v>
      </c>
    </row>
    <row r="238" spans="13:42" x14ac:dyDescent="0.25">
      <c r="M238" s="34">
        <f t="shared" si="57"/>
        <v>1983</v>
      </c>
      <c r="N238" s="32">
        <f t="shared" si="58"/>
        <v>0.32887446191872194</v>
      </c>
      <c r="O238" s="31">
        <f t="shared" si="61"/>
        <v>32.887446191872193</v>
      </c>
      <c r="U238" s="62">
        <f t="shared" si="53"/>
        <v>33</v>
      </c>
      <c r="V238" s="62">
        <f t="shared" si="54"/>
        <v>30</v>
      </c>
      <c r="AH238" s="34">
        <f t="shared" si="59"/>
        <v>1983</v>
      </c>
      <c r="AI238" s="52">
        <f t="shared" si="60"/>
        <v>214.86522474522869</v>
      </c>
      <c r="AJ238" s="31"/>
      <c r="AO238" s="62">
        <f t="shared" si="55"/>
        <v>215</v>
      </c>
      <c r="AP238" s="62">
        <f t="shared" si="56"/>
        <v>210</v>
      </c>
    </row>
    <row r="239" spans="13:42" x14ac:dyDescent="0.25">
      <c r="M239" s="34">
        <f t="shared" si="57"/>
        <v>1984</v>
      </c>
      <c r="N239" s="32">
        <f t="shared" si="58"/>
        <v>0.35743113460468751</v>
      </c>
      <c r="O239" s="31">
        <f t="shared" si="61"/>
        <v>35.743113460468749</v>
      </c>
      <c r="U239" s="62">
        <f t="shared" si="53"/>
        <v>36</v>
      </c>
      <c r="V239" s="62">
        <f t="shared" si="54"/>
        <v>40</v>
      </c>
      <c r="AH239" s="34">
        <f t="shared" si="59"/>
        <v>1984</v>
      </c>
      <c r="AI239" s="52">
        <f t="shared" si="60"/>
        <v>186.89326097846288</v>
      </c>
      <c r="AJ239" s="31"/>
      <c r="AO239" s="62">
        <f t="shared" si="55"/>
        <v>187</v>
      </c>
      <c r="AP239" s="62">
        <f t="shared" si="56"/>
        <v>190</v>
      </c>
    </row>
    <row r="240" spans="13:42" x14ac:dyDescent="0.25">
      <c r="M240" s="34">
        <f t="shared" si="57"/>
        <v>1985</v>
      </c>
      <c r="N240" s="32">
        <f t="shared" si="58"/>
        <v>0.38410221020789631</v>
      </c>
      <c r="O240" s="31">
        <f t="shared" si="61"/>
        <v>38.410221020789628</v>
      </c>
      <c r="U240" s="62">
        <f t="shared" si="53"/>
        <v>38</v>
      </c>
      <c r="V240" s="62">
        <f t="shared" si="54"/>
        <v>40</v>
      </c>
      <c r="AH240" s="34">
        <f t="shared" si="59"/>
        <v>1985</v>
      </c>
      <c r="AI240" s="52">
        <f t="shared" si="60"/>
        <v>198.10068311898036</v>
      </c>
      <c r="AJ240" s="31"/>
      <c r="AO240" s="62">
        <f t="shared" si="55"/>
        <v>198</v>
      </c>
      <c r="AP240" s="62">
        <f t="shared" si="56"/>
        <v>200</v>
      </c>
    </row>
    <row r="241" spans="13:42" x14ac:dyDescent="0.25">
      <c r="M241" s="34">
        <f t="shared" si="57"/>
        <v>1986</v>
      </c>
      <c r="N241" s="32">
        <f t="shared" si="58"/>
        <v>0.43399849382958078</v>
      </c>
      <c r="O241" s="31">
        <f t="shared" si="61"/>
        <v>43.399849382958081</v>
      </c>
      <c r="U241" s="62">
        <f t="shared" si="53"/>
        <v>43</v>
      </c>
      <c r="V241" s="62">
        <f t="shared" si="54"/>
        <v>40</v>
      </c>
      <c r="AH241" s="34">
        <f t="shared" si="59"/>
        <v>1986</v>
      </c>
      <c r="AI241" s="52">
        <f t="shared" si="60"/>
        <v>262.31541288447306</v>
      </c>
      <c r="AJ241" s="31"/>
      <c r="AO241" s="62">
        <f t="shared" si="55"/>
        <v>262</v>
      </c>
      <c r="AP241" s="62">
        <f t="shared" si="56"/>
        <v>260</v>
      </c>
    </row>
    <row r="242" spans="13:42" x14ac:dyDescent="0.25">
      <c r="M242" s="34">
        <f t="shared" si="57"/>
        <v>1987</v>
      </c>
      <c r="N242" s="32">
        <f t="shared" si="58"/>
        <v>0.46734585505297105</v>
      </c>
      <c r="O242" s="31">
        <f t="shared" si="61"/>
        <v>46.734585505297105</v>
      </c>
      <c r="U242" s="62">
        <f t="shared" si="53"/>
        <v>47</v>
      </c>
      <c r="V242" s="62">
        <f t="shared" si="54"/>
        <v>50</v>
      </c>
      <c r="AH242" s="34">
        <f t="shared" si="59"/>
        <v>1987</v>
      </c>
      <c r="AI242" s="52">
        <f t="shared" si="60"/>
        <v>247.57285442810644</v>
      </c>
      <c r="AJ242" s="31"/>
      <c r="AO242" s="62">
        <f t="shared" si="55"/>
        <v>248</v>
      </c>
      <c r="AP242" s="62">
        <f t="shared" si="56"/>
        <v>250</v>
      </c>
    </row>
    <row r="243" spans="13:42" x14ac:dyDescent="0.25">
      <c r="M243" s="34">
        <f t="shared" si="57"/>
        <v>1988</v>
      </c>
      <c r="N243" s="32">
        <f t="shared" si="58"/>
        <v>0.45181801543634387</v>
      </c>
      <c r="O243" s="31">
        <f t="shared" si="61"/>
        <v>45.181801543634386</v>
      </c>
      <c r="U243" s="62">
        <f t="shared" si="53"/>
        <v>45</v>
      </c>
      <c r="V243" s="62">
        <f t="shared" si="54"/>
        <v>50</v>
      </c>
      <c r="AH243" s="34">
        <f t="shared" si="59"/>
        <v>1988</v>
      </c>
      <c r="AI243" s="52">
        <f t="shared" si="60"/>
        <v>207.75885933111536</v>
      </c>
      <c r="AJ243" s="31"/>
      <c r="AO243" s="62">
        <f t="shared" si="55"/>
        <v>208</v>
      </c>
      <c r="AP243" s="62">
        <f t="shared" si="56"/>
        <v>210</v>
      </c>
    </row>
    <row r="244" spans="13:42" x14ac:dyDescent="0.25">
      <c r="M244" s="34">
        <f t="shared" si="57"/>
        <v>1989</v>
      </c>
      <c r="N244" s="32">
        <f t="shared" si="58"/>
        <v>0.38300777647743867</v>
      </c>
      <c r="O244" s="31">
        <f t="shared" si="61"/>
        <v>38.300777647743864</v>
      </c>
      <c r="U244" s="62">
        <f t="shared" si="53"/>
        <v>38</v>
      </c>
      <c r="V244" s="62">
        <f t="shared" si="54"/>
        <v>40</v>
      </c>
      <c r="AH244" s="34">
        <f t="shared" si="59"/>
        <v>1989</v>
      </c>
      <c r="AI244" s="52">
        <f t="shared" si="60"/>
        <v>189.69386332538102</v>
      </c>
      <c r="AJ244" s="31"/>
      <c r="AO244" s="62">
        <f t="shared" si="55"/>
        <v>190</v>
      </c>
      <c r="AP244" s="62">
        <f t="shared" si="56"/>
        <v>190</v>
      </c>
    </row>
    <row r="245" spans="13:42" x14ac:dyDescent="0.25">
      <c r="M245" s="34">
        <f t="shared" si="57"/>
        <v>1990</v>
      </c>
      <c r="N245" s="32">
        <f t="shared" si="58"/>
        <v>0.32451952427973957</v>
      </c>
      <c r="O245" s="31">
        <f t="shared" si="61"/>
        <v>32.451952427973957</v>
      </c>
      <c r="U245" s="62">
        <f t="shared" si="53"/>
        <v>32</v>
      </c>
      <c r="V245" s="62">
        <f t="shared" si="54"/>
        <v>30</v>
      </c>
      <c r="AH245" s="34">
        <f t="shared" si="59"/>
        <v>1990</v>
      </c>
      <c r="AI245" s="52">
        <f t="shared" si="60"/>
        <v>196.08886849239983</v>
      </c>
      <c r="AJ245" s="31"/>
      <c r="AO245" s="62">
        <f t="shared" si="55"/>
        <v>196</v>
      </c>
      <c r="AP245" s="62">
        <f t="shared" si="56"/>
        <v>200</v>
      </c>
    </row>
    <row r="246" spans="13:42" x14ac:dyDescent="0.25">
      <c r="M246" s="34">
        <f t="shared" si="57"/>
        <v>1991</v>
      </c>
      <c r="N246" s="32">
        <f t="shared" si="58"/>
        <v>0.33468869230081877</v>
      </c>
      <c r="O246" s="31">
        <f t="shared" si="61"/>
        <v>33.468869230081879</v>
      </c>
      <c r="U246" s="62">
        <f t="shared" si="53"/>
        <v>33</v>
      </c>
      <c r="V246" s="62">
        <f t="shared" si="54"/>
        <v>30</v>
      </c>
      <c r="AH246" s="34">
        <f t="shared" si="59"/>
        <v>1991</v>
      </c>
      <c r="AI246" s="52">
        <f t="shared" si="60"/>
        <v>197.23762565071422</v>
      </c>
      <c r="AJ246" s="31"/>
      <c r="AO246" s="62">
        <f t="shared" si="55"/>
        <v>197</v>
      </c>
      <c r="AP246" s="62">
        <f t="shared" si="56"/>
        <v>200</v>
      </c>
    </row>
    <row r="247" spans="13:42" x14ac:dyDescent="0.25">
      <c r="M247" s="34">
        <f t="shared" si="57"/>
        <v>1992</v>
      </c>
      <c r="N247" s="32">
        <f t="shared" si="58"/>
        <v>0.34960906976379091</v>
      </c>
      <c r="O247" s="31">
        <f t="shared" si="61"/>
        <v>34.960906976379093</v>
      </c>
      <c r="U247" s="62">
        <f t="shared" si="53"/>
        <v>35</v>
      </c>
      <c r="V247" s="62">
        <f t="shared" si="54"/>
        <v>40</v>
      </c>
      <c r="AH247" s="34">
        <f t="shared" si="59"/>
        <v>1992</v>
      </c>
      <c r="AI247" s="52">
        <f t="shared" si="60"/>
        <v>199.71007759517724</v>
      </c>
      <c r="AJ247" s="31"/>
      <c r="AO247" s="62">
        <f t="shared" si="55"/>
        <v>200</v>
      </c>
      <c r="AP247" s="62">
        <f t="shared" si="56"/>
        <v>200</v>
      </c>
    </row>
    <row r="248" spans="13:42" x14ac:dyDescent="0.25">
      <c r="M248" s="34">
        <f t="shared" si="57"/>
        <v>1993</v>
      </c>
      <c r="N248" s="32">
        <f t="shared" si="58"/>
        <v>0.37775727533322123</v>
      </c>
      <c r="O248" s="31">
        <f t="shared" si="61"/>
        <v>37.775727533322126</v>
      </c>
      <c r="U248" s="62">
        <f t="shared" si="53"/>
        <v>38</v>
      </c>
      <c r="V248" s="62">
        <f t="shared" si="54"/>
        <v>40</v>
      </c>
      <c r="AH248" s="34">
        <f t="shared" si="59"/>
        <v>1993</v>
      </c>
      <c r="AI248" s="52">
        <f t="shared" si="60"/>
        <v>226.30140747052181</v>
      </c>
      <c r="AJ248" s="31"/>
      <c r="AO248" s="62">
        <f t="shared" si="55"/>
        <v>226</v>
      </c>
      <c r="AP248" s="62">
        <f t="shared" si="56"/>
        <v>230</v>
      </c>
    </row>
    <row r="249" spans="13:42" x14ac:dyDescent="0.25">
      <c r="M249" s="34">
        <f t="shared" si="57"/>
        <v>1994</v>
      </c>
      <c r="N249" s="32">
        <f t="shared" si="58"/>
        <v>0.50826597495142345</v>
      </c>
      <c r="O249" s="31">
        <f t="shared" si="61"/>
        <v>50.826597495142344</v>
      </c>
      <c r="U249" s="62">
        <f t="shared" si="53"/>
        <v>51</v>
      </c>
      <c r="V249" s="62">
        <f t="shared" si="54"/>
        <v>50</v>
      </c>
      <c r="AH249" s="34">
        <f t="shared" si="59"/>
        <v>1994</v>
      </c>
      <c r="AI249" s="52">
        <f t="shared" si="60"/>
        <v>202.56573552209943</v>
      </c>
      <c r="AJ249" s="31"/>
      <c r="AO249" s="62">
        <f t="shared" si="55"/>
        <v>203</v>
      </c>
      <c r="AP249" s="62">
        <f t="shared" si="56"/>
        <v>200</v>
      </c>
    </row>
    <row r="250" spans="13:42" x14ac:dyDescent="0.25">
      <c r="M250" s="34">
        <f t="shared" si="57"/>
        <v>1995</v>
      </c>
      <c r="N250" s="32">
        <f t="shared" si="58"/>
        <v>0.4288341234537949</v>
      </c>
      <c r="O250" s="31">
        <f t="shared" si="61"/>
        <v>42.88341234537949</v>
      </c>
      <c r="U250" s="62">
        <f t="shared" si="53"/>
        <v>43</v>
      </c>
      <c r="V250" s="62">
        <f t="shared" si="54"/>
        <v>40</v>
      </c>
      <c r="AH250" s="34">
        <f t="shared" si="59"/>
        <v>1995</v>
      </c>
      <c r="AI250" s="52">
        <f t="shared" si="60"/>
        <v>178.24987211441135</v>
      </c>
      <c r="AJ250" s="31"/>
      <c r="AO250" s="62">
        <f t="shared" si="55"/>
        <v>178</v>
      </c>
      <c r="AP250" s="62">
        <f t="shared" si="56"/>
        <v>180</v>
      </c>
    </row>
    <row r="251" spans="13:42" x14ac:dyDescent="0.25">
      <c r="M251" s="34">
        <f t="shared" si="57"/>
        <v>1996</v>
      </c>
      <c r="N251" s="32">
        <f t="shared" si="58"/>
        <v>0.43232763661864976</v>
      </c>
      <c r="O251" s="31">
        <f t="shared" si="61"/>
        <v>43.232763661864979</v>
      </c>
      <c r="U251" s="62">
        <f t="shared" si="53"/>
        <v>43</v>
      </c>
      <c r="V251" s="62">
        <f t="shared" si="54"/>
        <v>40</v>
      </c>
      <c r="AH251" s="34">
        <f t="shared" si="59"/>
        <v>1996</v>
      </c>
      <c r="AI251" s="52">
        <f t="shared" si="60"/>
        <v>157.34432311205364</v>
      </c>
      <c r="AJ251" s="31"/>
      <c r="AO251" s="62">
        <f t="shared" si="55"/>
        <v>157</v>
      </c>
      <c r="AP251" s="62">
        <f t="shared" si="56"/>
        <v>160</v>
      </c>
    </row>
    <row r="252" spans="13:42" x14ac:dyDescent="0.25">
      <c r="M252" s="34">
        <f t="shared" si="57"/>
        <v>1997</v>
      </c>
      <c r="N252" s="32">
        <f t="shared" si="58"/>
        <v>0.43617520090748951</v>
      </c>
      <c r="O252" s="31">
        <f t="shared" si="61"/>
        <v>43.617520090748954</v>
      </c>
      <c r="U252" s="62">
        <f t="shared" si="53"/>
        <v>44</v>
      </c>
      <c r="V252" s="62">
        <f t="shared" si="54"/>
        <v>40</v>
      </c>
      <c r="AH252" s="34">
        <f t="shared" si="59"/>
        <v>1997</v>
      </c>
      <c r="AI252" s="52">
        <f t="shared" si="60"/>
        <v>145.90214577364216</v>
      </c>
      <c r="AJ252" s="31"/>
      <c r="AO252" s="62">
        <f t="shared" si="55"/>
        <v>146</v>
      </c>
      <c r="AP252" s="62">
        <f t="shared" si="56"/>
        <v>150</v>
      </c>
    </row>
    <row r="253" spans="13:42" x14ac:dyDescent="0.25">
      <c r="M253" s="34">
        <f t="shared" si="57"/>
        <v>1998</v>
      </c>
      <c r="N253" s="32">
        <f t="shared" si="58"/>
        <v>0.47135017416410174</v>
      </c>
      <c r="O253" s="31">
        <f t="shared" si="61"/>
        <v>47.135017416410172</v>
      </c>
      <c r="U253" s="62">
        <f t="shared" si="53"/>
        <v>47</v>
      </c>
      <c r="V253" s="62">
        <f t="shared" si="54"/>
        <v>50</v>
      </c>
      <c r="AH253" s="34">
        <f t="shared" si="59"/>
        <v>1998</v>
      </c>
      <c r="AI253" s="52">
        <f t="shared" si="60"/>
        <v>155.76341039768587</v>
      </c>
      <c r="AJ253" s="31"/>
      <c r="AO253" s="62">
        <f t="shared" si="55"/>
        <v>156</v>
      </c>
      <c r="AP253" s="62">
        <f t="shared" si="56"/>
        <v>160</v>
      </c>
    </row>
    <row r="254" spans="13:42" x14ac:dyDescent="0.25">
      <c r="M254" s="34">
        <f t="shared" si="57"/>
        <v>1999</v>
      </c>
      <c r="N254" s="32">
        <f t="shared" si="58"/>
        <v>0.54328768845963094</v>
      </c>
      <c r="O254" s="31">
        <f t="shared" si="61"/>
        <v>54.328768845963097</v>
      </c>
      <c r="U254" s="62">
        <f t="shared" si="53"/>
        <v>54</v>
      </c>
      <c r="V254" s="62">
        <f t="shared" si="54"/>
        <v>50</v>
      </c>
      <c r="AH254" s="34">
        <f t="shared" si="59"/>
        <v>1999</v>
      </c>
      <c r="AI254" s="52">
        <f t="shared" si="60"/>
        <v>194.03786787164435</v>
      </c>
      <c r="AJ254" s="31"/>
      <c r="AO254" s="62">
        <f t="shared" si="55"/>
        <v>194</v>
      </c>
      <c r="AP254" s="62">
        <f t="shared" si="56"/>
        <v>190</v>
      </c>
    </row>
    <row r="255" spans="13:42" x14ac:dyDescent="0.25">
      <c r="M255" s="34">
        <f t="shared" si="57"/>
        <v>2000</v>
      </c>
      <c r="N255" s="32">
        <f t="shared" si="58"/>
        <v>0.5766713123288264</v>
      </c>
      <c r="O255" s="31">
        <f t="shared" si="61"/>
        <v>57.667131232882639</v>
      </c>
      <c r="U255" s="62">
        <f t="shared" si="53"/>
        <v>58</v>
      </c>
      <c r="V255" s="62">
        <f t="shared" si="54"/>
        <v>60</v>
      </c>
      <c r="AH255" s="34">
        <f t="shared" si="59"/>
        <v>2000</v>
      </c>
      <c r="AI255" s="52">
        <f t="shared" si="60"/>
        <v>198.49908021209589</v>
      </c>
      <c r="AJ255" s="31"/>
      <c r="AO255" s="62">
        <f t="shared" si="55"/>
        <v>198</v>
      </c>
      <c r="AP255" s="62">
        <f t="shared" si="56"/>
        <v>200</v>
      </c>
    </row>
    <row r="256" spans="13:42" x14ac:dyDescent="0.25">
      <c r="M256" s="34">
        <v>1970</v>
      </c>
      <c r="N256" s="32">
        <f>K8</f>
        <v>0.33393645785548182</v>
      </c>
      <c r="O256" s="31">
        <f t="shared" si="61"/>
        <v>33.393645785548181</v>
      </c>
      <c r="U256" s="62">
        <f t="shared" si="53"/>
        <v>33</v>
      </c>
      <c r="V256" s="62">
        <f t="shared" si="54"/>
        <v>30</v>
      </c>
      <c r="AH256" s="34">
        <v>1970</v>
      </c>
      <c r="AI256" s="52" t="str">
        <f>AF8</f>
        <v>n.a.</v>
      </c>
      <c r="AJ256" s="31"/>
      <c r="AO256" s="62" t="str">
        <f t="shared" si="55"/>
        <v/>
      </c>
      <c r="AP256" s="62" t="str">
        <f t="shared" si="56"/>
        <v/>
      </c>
    </row>
    <row r="257" spans="13:42" x14ac:dyDescent="0.25">
      <c r="M257" s="34">
        <f t="shared" ref="M257:M286" si="62">M256+1</f>
        <v>1971</v>
      </c>
      <c r="N257" s="32">
        <f t="shared" ref="N257:N286" si="63">K9</f>
        <v>0.32856202238394505</v>
      </c>
      <c r="O257" s="31">
        <f t="shared" si="61"/>
        <v>32.856202238394502</v>
      </c>
      <c r="U257" s="62">
        <f t="shared" si="53"/>
        <v>33</v>
      </c>
      <c r="V257" s="62">
        <f t="shared" si="54"/>
        <v>30</v>
      </c>
      <c r="AH257" s="34">
        <f t="shared" ref="AH257:AH286" si="64">AH256+1</f>
        <v>1971</v>
      </c>
      <c r="AI257" s="52" t="str">
        <f t="shared" ref="AI257:AI286" si="65">AF9</f>
        <v>n.a.</v>
      </c>
      <c r="AJ257" s="31"/>
      <c r="AO257" s="62" t="str">
        <f t="shared" si="55"/>
        <v/>
      </c>
      <c r="AP257" s="62" t="str">
        <f t="shared" si="56"/>
        <v/>
      </c>
    </row>
    <row r="258" spans="13:42" x14ac:dyDescent="0.25">
      <c r="M258" s="34">
        <f t="shared" si="62"/>
        <v>1972</v>
      </c>
      <c r="N258" s="32">
        <f t="shared" si="63"/>
        <v>0.3377500916527712</v>
      </c>
      <c r="O258" s="31">
        <f t="shared" si="61"/>
        <v>33.775009165277119</v>
      </c>
      <c r="U258" s="62">
        <f t="shared" si="53"/>
        <v>34</v>
      </c>
      <c r="V258" s="62">
        <f t="shared" si="54"/>
        <v>30</v>
      </c>
      <c r="AH258" s="34">
        <f t="shared" si="64"/>
        <v>1972</v>
      </c>
      <c r="AI258" s="52" t="str">
        <f t="shared" si="65"/>
        <v>n.a.</v>
      </c>
      <c r="AJ258" s="31"/>
      <c r="AO258" s="62" t="str">
        <f t="shared" si="55"/>
        <v/>
      </c>
      <c r="AP258" s="62" t="str">
        <f t="shared" si="56"/>
        <v/>
      </c>
    </row>
    <row r="259" spans="13:42" x14ac:dyDescent="0.25">
      <c r="M259" s="34">
        <f t="shared" si="62"/>
        <v>1973</v>
      </c>
      <c r="N259" s="32">
        <f t="shared" si="63"/>
        <v>0.27621530269213895</v>
      </c>
      <c r="O259" s="31">
        <f t="shared" si="61"/>
        <v>27.621530269213896</v>
      </c>
      <c r="U259" s="62">
        <f t="shared" si="53"/>
        <v>28</v>
      </c>
      <c r="V259" s="62">
        <f t="shared" si="54"/>
        <v>30</v>
      </c>
      <c r="AH259" s="34">
        <f t="shared" si="64"/>
        <v>1973</v>
      </c>
      <c r="AI259" s="52" t="str">
        <f t="shared" si="65"/>
        <v>n.a.</v>
      </c>
      <c r="AJ259" s="31"/>
      <c r="AO259" s="62" t="str">
        <f t="shared" si="55"/>
        <v/>
      </c>
      <c r="AP259" s="62" t="str">
        <f t="shared" si="56"/>
        <v/>
      </c>
    </row>
    <row r="260" spans="13:42" x14ac:dyDescent="0.25">
      <c r="M260" s="34">
        <f t="shared" si="62"/>
        <v>1974</v>
      </c>
      <c r="N260" s="32">
        <f t="shared" si="63"/>
        <v>0.23933340841932446</v>
      </c>
      <c r="O260" s="31">
        <f t="shared" si="61"/>
        <v>23.933340841932445</v>
      </c>
      <c r="U260" s="62">
        <f t="shared" si="53"/>
        <v>24</v>
      </c>
      <c r="V260" s="62">
        <f t="shared" si="54"/>
        <v>20</v>
      </c>
      <c r="AH260" s="34">
        <f t="shared" si="64"/>
        <v>1974</v>
      </c>
      <c r="AI260" s="52" t="str">
        <f t="shared" si="65"/>
        <v>n.a.</v>
      </c>
      <c r="AJ260" s="31"/>
      <c r="AO260" s="62" t="str">
        <f t="shared" si="55"/>
        <v/>
      </c>
      <c r="AP260" s="62" t="str">
        <f t="shared" si="56"/>
        <v/>
      </c>
    </row>
    <row r="261" spans="13:42" x14ac:dyDescent="0.25">
      <c r="M261" s="34">
        <f t="shared" si="62"/>
        <v>1975</v>
      </c>
      <c r="N261" s="32">
        <f t="shared" si="63"/>
        <v>0.27886777928514472</v>
      </c>
      <c r="O261" s="31">
        <f t="shared" si="61"/>
        <v>27.886777928514473</v>
      </c>
      <c r="U261" s="62">
        <f t="shared" si="53"/>
        <v>28</v>
      </c>
      <c r="V261" s="62">
        <f t="shared" si="54"/>
        <v>30</v>
      </c>
      <c r="AH261" s="34">
        <f t="shared" si="64"/>
        <v>1975</v>
      </c>
      <c r="AI261" s="52" t="str">
        <f t="shared" si="65"/>
        <v>n.a.</v>
      </c>
      <c r="AJ261" s="31"/>
      <c r="AO261" s="62" t="str">
        <f t="shared" si="55"/>
        <v/>
      </c>
      <c r="AP261" s="62" t="str">
        <f t="shared" si="56"/>
        <v/>
      </c>
    </row>
    <row r="262" spans="13:42" x14ac:dyDescent="0.25">
      <c r="M262" s="34">
        <f t="shared" si="62"/>
        <v>1976</v>
      </c>
      <c r="N262" s="32">
        <f t="shared" si="63"/>
        <v>0.35426778948142329</v>
      </c>
      <c r="O262" s="31">
        <f t="shared" si="61"/>
        <v>35.426778948142328</v>
      </c>
      <c r="U262" s="62">
        <f t="shared" si="53"/>
        <v>35</v>
      </c>
      <c r="V262" s="62">
        <f t="shared" si="54"/>
        <v>40</v>
      </c>
      <c r="AH262" s="34">
        <f t="shared" si="64"/>
        <v>1976</v>
      </c>
      <c r="AI262" s="52" t="str">
        <f t="shared" si="65"/>
        <v>n.a.</v>
      </c>
      <c r="AJ262" s="31"/>
      <c r="AO262" s="62" t="str">
        <f t="shared" si="55"/>
        <v/>
      </c>
      <c r="AP262" s="62" t="str">
        <f t="shared" si="56"/>
        <v/>
      </c>
    </row>
    <row r="263" spans="13:42" x14ac:dyDescent="0.25">
      <c r="M263" s="34">
        <f t="shared" si="62"/>
        <v>1977</v>
      </c>
      <c r="N263" s="32">
        <f t="shared" si="63"/>
        <v>0.41914162417086642</v>
      </c>
      <c r="O263" s="31">
        <f t="shared" si="61"/>
        <v>41.914162417086644</v>
      </c>
      <c r="U263" s="62">
        <f t="shared" si="53"/>
        <v>42</v>
      </c>
      <c r="V263" s="62">
        <f t="shared" si="54"/>
        <v>40</v>
      </c>
      <c r="AH263" s="34">
        <f t="shared" si="64"/>
        <v>1977</v>
      </c>
      <c r="AI263" s="52">
        <f t="shared" si="65"/>
        <v>187.64962293271631</v>
      </c>
      <c r="AJ263" s="31"/>
      <c r="AO263" s="62">
        <f t="shared" si="55"/>
        <v>188</v>
      </c>
      <c r="AP263" s="62">
        <f t="shared" si="56"/>
        <v>190</v>
      </c>
    </row>
    <row r="264" spans="13:42" x14ac:dyDescent="0.25">
      <c r="M264" s="34">
        <f t="shared" si="62"/>
        <v>1978</v>
      </c>
      <c r="N264" s="32">
        <f t="shared" si="63"/>
        <v>0.47849717965897548</v>
      </c>
      <c r="O264" s="31">
        <f t="shared" si="61"/>
        <v>47.849717965897547</v>
      </c>
      <c r="U264" s="62">
        <f t="shared" si="53"/>
        <v>48</v>
      </c>
      <c r="V264" s="62">
        <f t="shared" si="54"/>
        <v>50</v>
      </c>
      <c r="AH264" s="34">
        <f t="shared" si="64"/>
        <v>1978</v>
      </c>
      <c r="AI264" s="52">
        <f t="shared" si="65"/>
        <v>212.72117788309637</v>
      </c>
      <c r="AJ264" s="31"/>
      <c r="AO264" s="62">
        <f t="shared" si="55"/>
        <v>213</v>
      </c>
      <c r="AP264" s="62">
        <f t="shared" si="56"/>
        <v>210</v>
      </c>
    </row>
    <row r="265" spans="13:42" x14ac:dyDescent="0.25">
      <c r="M265" s="34">
        <f t="shared" si="62"/>
        <v>1979</v>
      </c>
      <c r="N265" s="32">
        <f t="shared" si="63"/>
        <v>0.48287944997891313</v>
      </c>
      <c r="O265" s="31">
        <f t="shared" si="61"/>
        <v>48.287944997891316</v>
      </c>
      <c r="U265" s="62">
        <f t="shared" ref="U265:U286" si="66">IF(ISERROR(ROUND($O265,0)),"",ROUND($O265,0))</f>
        <v>48</v>
      </c>
      <c r="V265" s="62">
        <f t="shared" ref="V265:V286" si="67">IF(ISERROR(ROUND($U265,0)),"",ROUND($U265/10,0)*10)</f>
        <v>50</v>
      </c>
      <c r="AH265" s="34">
        <f t="shared" si="64"/>
        <v>1979</v>
      </c>
      <c r="AI265" s="52">
        <f t="shared" si="65"/>
        <v>206.04404629636397</v>
      </c>
      <c r="AJ265" s="31"/>
      <c r="AO265" s="62">
        <f t="shared" ref="AO265:AO286" si="68">IF(ISERROR(ROUND($AI265,0)),"",ROUND($AI265,0))</f>
        <v>206</v>
      </c>
      <c r="AP265" s="62">
        <f t="shared" si="56"/>
        <v>210</v>
      </c>
    </row>
    <row r="266" spans="13:42" x14ac:dyDescent="0.25">
      <c r="M266" s="34">
        <f t="shared" si="62"/>
        <v>1980</v>
      </c>
      <c r="N266" s="32">
        <f t="shared" si="63"/>
        <v>0.53697127584545667</v>
      </c>
      <c r="O266" s="31">
        <f t="shared" si="61"/>
        <v>53.697127584545669</v>
      </c>
      <c r="U266" s="62">
        <f t="shared" si="66"/>
        <v>54</v>
      </c>
      <c r="V266" s="62">
        <f t="shared" si="67"/>
        <v>50</v>
      </c>
      <c r="AH266" s="34">
        <f t="shared" si="64"/>
        <v>1980</v>
      </c>
      <c r="AI266" s="52">
        <f t="shared" si="65"/>
        <v>212.35306998980997</v>
      </c>
      <c r="AJ266" s="31"/>
      <c r="AO266" s="62">
        <f t="shared" si="68"/>
        <v>212</v>
      </c>
      <c r="AP266" s="62">
        <f t="shared" si="56"/>
        <v>210</v>
      </c>
    </row>
    <row r="267" spans="13:42" x14ac:dyDescent="0.25">
      <c r="M267" s="34">
        <f t="shared" si="62"/>
        <v>1981</v>
      </c>
      <c r="N267" s="32">
        <f t="shared" si="63"/>
        <v>0.58532421377677579</v>
      </c>
      <c r="O267" s="31">
        <f t="shared" si="61"/>
        <v>58.532421377677579</v>
      </c>
      <c r="U267" s="62">
        <f t="shared" si="66"/>
        <v>59</v>
      </c>
      <c r="V267" s="62">
        <f t="shared" si="67"/>
        <v>60</v>
      </c>
      <c r="AH267" s="34">
        <f t="shared" si="64"/>
        <v>1981</v>
      </c>
      <c r="AI267" s="52">
        <f t="shared" si="65"/>
        <v>235.21442874718002</v>
      </c>
      <c r="AJ267" s="31"/>
      <c r="AO267" s="62">
        <f t="shared" si="68"/>
        <v>235</v>
      </c>
      <c r="AP267" s="62">
        <f t="shared" si="56"/>
        <v>240</v>
      </c>
    </row>
    <row r="268" spans="13:42" x14ac:dyDescent="0.25">
      <c r="M268" s="34">
        <f t="shared" si="62"/>
        <v>1982</v>
      </c>
      <c r="N268" s="32">
        <f t="shared" si="63"/>
        <v>0.66181171019166096</v>
      </c>
      <c r="O268" s="31">
        <f t="shared" si="61"/>
        <v>66.181171019166101</v>
      </c>
      <c r="U268" s="62">
        <f t="shared" si="66"/>
        <v>66</v>
      </c>
      <c r="V268" s="62">
        <f t="shared" si="67"/>
        <v>70</v>
      </c>
      <c r="AH268" s="34">
        <f t="shared" si="64"/>
        <v>1982</v>
      </c>
      <c r="AI268" s="52">
        <f t="shared" si="65"/>
        <v>296.16160243394728</v>
      </c>
      <c r="AJ268" s="31"/>
      <c r="AO268" s="62">
        <f t="shared" si="68"/>
        <v>296</v>
      </c>
      <c r="AP268" s="62">
        <f t="shared" si="56"/>
        <v>300</v>
      </c>
    </row>
    <row r="269" spans="13:42" x14ac:dyDescent="0.25">
      <c r="M269" s="34">
        <f t="shared" si="62"/>
        <v>1983</v>
      </c>
      <c r="N269" s="32">
        <f t="shared" si="63"/>
        <v>0.73979321280112664</v>
      </c>
      <c r="O269" s="31">
        <f t="shared" si="61"/>
        <v>73.979321280112657</v>
      </c>
      <c r="U269" s="62">
        <f t="shared" si="66"/>
        <v>74</v>
      </c>
      <c r="V269" s="62">
        <f t="shared" si="67"/>
        <v>70</v>
      </c>
      <c r="AH269" s="34">
        <f t="shared" si="64"/>
        <v>1983</v>
      </c>
      <c r="AI269" s="52">
        <f t="shared" si="65"/>
        <v>291.27888762449356</v>
      </c>
      <c r="AJ269" s="31"/>
      <c r="AO269" s="62">
        <f t="shared" si="68"/>
        <v>291</v>
      </c>
      <c r="AP269" s="62">
        <f t="shared" si="56"/>
        <v>290</v>
      </c>
    </row>
    <row r="270" spans="13:42" x14ac:dyDescent="0.25">
      <c r="M270" s="34">
        <f t="shared" si="62"/>
        <v>1984</v>
      </c>
      <c r="N270" s="32">
        <f t="shared" si="63"/>
        <v>0.79993881869637684</v>
      </c>
      <c r="O270" s="31">
        <f t="shared" si="61"/>
        <v>79.99388186963769</v>
      </c>
      <c r="U270" s="62">
        <f t="shared" si="66"/>
        <v>80</v>
      </c>
      <c r="V270" s="62">
        <f t="shared" si="67"/>
        <v>80</v>
      </c>
      <c r="AH270" s="34">
        <f t="shared" si="64"/>
        <v>1984</v>
      </c>
      <c r="AI270" s="52">
        <f t="shared" si="65"/>
        <v>301.59362223971857</v>
      </c>
      <c r="AJ270" s="31"/>
      <c r="AO270" s="62">
        <f t="shared" si="68"/>
        <v>302</v>
      </c>
      <c r="AP270" s="62">
        <f t="shared" si="56"/>
        <v>300</v>
      </c>
    </row>
    <row r="271" spans="13:42" x14ac:dyDescent="0.25">
      <c r="M271" s="34">
        <f t="shared" si="62"/>
        <v>1985</v>
      </c>
      <c r="N271" s="32">
        <f t="shared" si="63"/>
        <v>0.89098531245331081</v>
      </c>
      <c r="O271" s="31">
        <f t="shared" si="61"/>
        <v>89.098531245331074</v>
      </c>
      <c r="U271" s="62">
        <f t="shared" si="66"/>
        <v>89</v>
      </c>
      <c r="V271" s="62">
        <f t="shared" si="67"/>
        <v>90</v>
      </c>
      <c r="AH271" s="34">
        <f t="shared" si="64"/>
        <v>1985</v>
      </c>
      <c r="AI271" s="52">
        <f t="shared" si="65"/>
        <v>331.80491856725723</v>
      </c>
      <c r="AJ271" s="31"/>
      <c r="AO271" s="62">
        <f t="shared" si="68"/>
        <v>332</v>
      </c>
      <c r="AP271" s="62">
        <f t="shared" si="56"/>
        <v>330</v>
      </c>
    </row>
    <row r="272" spans="13:42" x14ac:dyDescent="0.25">
      <c r="M272" s="34">
        <f t="shared" si="62"/>
        <v>1986</v>
      </c>
      <c r="N272" s="32">
        <f t="shared" si="63"/>
        <v>0.96493180600610506</v>
      </c>
      <c r="O272" s="31">
        <f t="shared" si="61"/>
        <v>96.493180600610501</v>
      </c>
      <c r="U272" s="62">
        <f t="shared" si="66"/>
        <v>96</v>
      </c>
      <c r="V272" s="62">
        <f t="shared" si="67"/>
        <v>100</v>
      </c>
      <c r="AH272" s="34">
        <f t="shared" si="64"/>
        <v>1986</v>
      </c>
      <c r="AI272" s="52">
        <f t="shared" si="65"/>
        <v>320.64801176831617</v>
      </c>
      <c r="AJ272" s="31"/>
      <c r="AO272" s="62">
        <f t="shared" si="68"/>
        <v>321</v>
      </c>
      <c r="AP272" s="62">
        <f t="shared" si="56"/>
        <v>320</v>
      </c>
    </row>
    <row r="273" spans="13:42" x14ac:dyDescent="0.25">
      <c r="M273" s="34">
        <f t="shared" si="62"/>
        <v>1987</v>
      </c>
      <c r="N273" s="32">
        <f t="shared" si="63"/>
        <v>0.91464387754652821</v>
      </c>
      <c r="O273" s="31">
        <f t="shared" si="61"/>
        <v>91.464387754652819</v>
      </c>
      <c r="U273" s="62">
        <f t="shared" si="66"/>
        <v>91</v>
      </c>
      <c r="V273" s="62">
        <f t="shared" si="67"/>
        <v>90</v>
      </c>
      <c r="AH273" s="34">
        <f t="shared" si="64"/>
        <v>1987</v>
      </c>
      <c r="AI273" s="52">
        <f t="shared" si="65"/>
        <v>317.36600357074309</v>
      </c>
      <c r="AJ273" s="31"/>
      <c r="AO273" s="62">
        <f t="shared" si="68"/>
        <v>317</v>
      </c>
      <c r="AP273" s="62">
        <f t="shared" si="56"/>
        <v>320</v>
      </c>
    </row>
    <row r="274" spans="13:42" x14ac:dyDescent="0.25">
      <c r="M274" s="34">
        <f t="shared" si="62"/>
        <v>1988</v>
      </c>
      <c r="N274" s="32">
        <f t="shared" si="63"/>
        <v>0.77096799438369279</v>
      </c>
      <c r="O274" s="31">
        <f t="shared" si="61"/>
        <v>77.096799438369274</v>
      </c>
      <c r="U274" s="62">
        <f t="shared" si="66"/>
        <v>77</v>
      </c>
      <c r="V274" s="62">
        <f t="shared" si="67"/>
        <v>80</v>
      </c>
      <c r="AH274" s="34">
        <f t="shared" si="64"/>
        <v>1988</v>
      </c>
      <c r="AI274" s="52">
        <f t="shared" si="65"/>
        <v>261.7351195312018</v>
      </c>
      <c r="AJ274" s="31"/>
      <c r="AO274" s="62">
        <f t="shared" si="68"/>
        <v>262</v>
      </c>
      <c r="AP274" s="62">
        <f t="shared" si="56"/>
        <v>260</v>
      </c>
    </row>
    <row r="275" spans="13:42" x14ac:dyDescent="0.25">
      <c r="M275" s="34">
        <f t="shared" si="62"/>
        <v>1989</v>
      </c>
      <c r="N275" s="32">
        <f t="shared" si="63"/>
        <v>0.68017509909985596</v>
      </c>
      <c r="O275" s="31">
        <f t="shared" si="61"/>
        <v>68.017509909985591</v>
      </c>
      <c r="U275" s="62">
        <f t="shared" si="66"/>
        <v>68</v>
      </c>
      <c r="V275" s="62">
        <f t="shared" si="67"/>
        <v>70</v>
      </c>
      <c r="AH275" s="34">
        <f t="shared" si="64"/>
        <v>1989</v>
      </c>
      <c r="AI275" s="52">
        <f t="shared" si="65"/>
        <v>224.42861287256352</v>
      </c>
      <c r="AJ275" s="31"/>
      <c r="AO275" s="62">
        <f t="shared" si="68"/>
        <v>224</v>
      </c>
      <c r="AP275" s="62">
        <f t="shared" si="56"/>
        <v>220</v>
      </c>
    </row>
    <row r="276" spans="13:42" x14ac:dyDescent="0.25">
      <c r="M276" s="34">
        <f t="shared" si="62"/>
        <v>1990</v>
      </c>
      <c r="N276" s="32">
        <f t="shared" si="63"/>
        <v>0.69355607656265128</v>
      </c>
      <c r="O276" s="31">
        <f t="shared" si="61"/>
        <v>69.355607656265121</v>
      </c>
      <c r="U276" s="62">
        <f t="shared" si="66"/>
        <v>69</v>
      </c>
      <c r="V276" s="62">
        <f t="shared" si="67"/>
        <v>70</v>
      </c>
      <c r="AH276" s="34">
        <f t="shared" si="64"/>
        <v>1990</v>
      </c>
      <c r="AI276" s="52">
        <f t="shared" si="65"/>
        <v>230.09931181654358</v>
      </c>
      <c r="AJ276" s="31"/>
      <c r="AO276" s="62">
        <f t="shared" si="68"/>
        <v>230</v>
      </c>
      <c r="AP276" s="62">
        <f t="shared" ref="AP276:AP286" si="69">IF(ISERROR(ROUND($AI276,0)),"",ROUND(($AI276/10),0)*10)</f>
        <v>230</v>
      </c>
    </row>
    <row r="277" spans="13:42" x14ac:dyDescent="0.25">
      <c r="M277" s="34">
        <f t="shared" si="62"/>
        <v>1991</v>
      </c>
      <c r="N277" s="32">
        <f t="shared" si="63"/>
        <v>0.71077404698755542</v>
      </c>
      <c r="O277" s="31">
        <f t="shared" si="61"/>
        <v>71.077404698755544</v>
      </c>
      <c r="U277" s="62">
        <f t="shared" si="66"/>
        <v>71</v>
      </c>
      <c r="V277" s="62">
        <f t="shared" si="67"/>
        <v>70</v>
      </c>
      <c r="AH277" s="34">
        <f t="shared" si="64"/>
        <v>1991</v>
      </c>
      <c r="AI277" s="52">
        <f t="shared" si="65"/>
        <v>219.37940835061229</v>
      </c>
      <c r="AJ277" s="31"/>
      <c r="AO277" s="62">
        <f t="shared" si="68"/>
        <v>219</v>
      </c>
      <c r="AP277" s="62">
        <f t="shared" si="69"/>
        <v>220</v>
      </c>
    </row>
    <row r="278" spans="13:42" x14ac:dyDescent="0.25">
      <c r="M278" s="34">
        <f t="shared" si="62"/>
        <v>1992</v>
      </c>
      <c r="N278" s="32">
        <f t="shared" si="63"/>
        <v>0.61245289853750606</v>
      </c>
      <c r="O278" s="31">
        <f t="shared" si="61"/>
        <v>61.245289853750606</v>
      </c>
      <c r="U278" s="62">
        <f t="shared" si="66"/>
        <v>61</v>
      </c>
      <c r="V278" s="62">
        <f t="shared" si="67"/>
        <v>60</v>
      </c>
      <c r="AH278" s="34">
        <f t="shared" si="64"/>
        <v>1992</v>
      </c>
      <c r="AI278" s="52">
        <f t="shared" si="65"/>
        <v>187.14559622562325</v>
      </c>
      <c r="AJ278" s="31"/>
      <c r="AO278" s="62">
        <f t="shared" si="68"/>
        <v>187</v>
      </c>
      <c r="AP278" s="62">
        <f t="shared" si="69"/>
        <v>190</v>
      </c>
    </row>
    <row r="279" spans="13:42" x14ac:dyDescent="0.25">
      <c r="M279" s="34">
        <f t="shared" si="62"/>
        <v>1993</v>
      </c>
      <c r="N279" s="32">
        <f t="shared" si="63"/>
        <v>0.64960044235364356</v>
      </c>
      <c r="O279" s="31">
        <f t="shared" si="61"/>
        <v>64.96004423536435</v>
      </c>
      <c r="U279" s="62">
        <f t="shared" si="66"/>
        <v>65</v>
      </c>
      <c r="V279" s="62">
        <f t="shared" si="67"/>
        <v>70</v>
      </c>
      <c r="AH279" s="34">
        <f t="shared" si="64"/>
        <v>1993</v>
      </c>
      <c r="AI279" s="52">
        <f t="shared" si="65"/>
        <v>187.33304151942519</v>
      </c>
      <c r="AJ279" s="31"/>
      <c r="AO279" s="62">
        <f t="shared" si="68"/>
        <v>187</v>
      </c>
      <c r="AP279" s="62">
        <f t="shared" si="69"/>
        <v>190</v>
      </c>
    </row>
    <row r="280" spans="13:42" x14ac:dyDescent="0.25">
      <c r="M280" s="34">
        <f t="shared" si="62"/>
        <v>1994</v>
      </c>
      <c r="N280" s="32">
        <f t="shared" si="63"/>
        <v>0.59960096699169341</v>
      </c>
      <c r="O280" s="31">
        <f t="shared" si="61"/>
        <v>59.960096699169341</v>
      </c>
      <c r="U280" s="62">
        <f t="shared" si="66"/>
        <v>60</v>
      </c>
      <c r="V280" s="62">
        <f t="shared" si="67"/>
        <v>60</v>
      </c>
      <c r="AH280" s="34">
        <f t="shared" si="64"/>
        <v>1994</v>
      </c>
      <c r="AI280" s="52">
        <f t="shared" si="65"/>
        <v>161.02142626860581</v>
      </c>
      <c r="AJ280" s="31"/>
      <c r="AO280" s="62">
        <f t="shared" si="68"/>
        <v>161</v>
      </c>
      <c r="AP280" s="62">
        <f t="shared" si="69"/>
        <v>160</v>
      </c>
    </row>
    <row r="281" spans="13:42" x14ac:dyDescent="0.25">
      <c r="M281" s="34">
        <f t="shared" si="62"/>
        <v>1995</v>
      </c>
      <c r="N281" s="32">
        <f t="shared" si="63"/>
        <v>0.49667180530577304</v>
      </c>
      <c r="O281" s="31">
        <f t="shared" si="61"/>
        <v>49.667180530577305</v>
      </c>
      <c r="U281" s="62">
        <f t="shared" si="66"/>
        <v>50</v>
      </c>
      <c r="V281" s="62">
        <f t="shared" si="67"/>
        <v>50</v>
      </c>
      <c r="AH281" s="34">
        <f t="shared" si="64"/>
        <v>1995</v>
      </c>
      <c r="AI281" s="52">
        <f t="shared" si="65"/>
        <v>113.62168589396397</v>
      </c>
      <c r="AJ281" s="31"/>
      <c r="AO281" s="62">
        <f t="shared" si="68"/>
        <v>114</v>
      </c>
      <c r="AP281" s="62">
        <f t="shared" si="69"/>
        <v>110</v>
      </c>
    </row>
    <row r="282" spans="13:42" x14ac:dyDescent="0.25">
      <c r="M282" s="34">
        <f t="shared" si="62"/>
        <v>1996</v>
      </c>
      <c r="N282" s="32">
        <f t="shared" si="63"/>
        <v>0.46541497040029828</v>
      </c>
      <c r="O282" s="31">
        <f t="shared" si="61"/>
        <v>46.541497040029824</v>
      </c>
      <c r="U282" s="62">
        <f t="shared" si="66"/>
        <v>47</v>
      </c>
      <c r="V282" s="62">
        <f t="shared" si="67"/>
        <v>50</v>
      </c>
      <c r="AH282" s="34">
        <f t="shared" si="64"/>
        <v>1996</v>
      </c>
      <c r="AI282" s="52">
        <f t="shared" si="65"/>
        <v>100.0687941743239</v>
      </c>
      <c r="AJ282" s="31"/>
      <c r="AO282" s="62">
        <f t="shared" si="68"/>
        <v>100</v>
      </c>
      <c r="AP282" s="62">
        <f t="shared" si="69"/>
        <v>100</v>
      </c>
    </row>
    <row r="283" spans="13:42" x14ac:dyDescent="0.25">
      <c r="M283" s="34">
        <f t="shared" si="62"/>
        <v>1997</v>
      </c>
      <c r="N283" s="32">
        <f t="shared" si="63"/>
        <v>0.53364469811600257</v>
      </c>
      <c r="O283" s="31">
        <f t="shared" si="61"/>
        <v>53.364469811600259</v>
      </c>
      <c r="U283" s="62">
        <f t="shared" si="66"/>
        <v>53</v>
      </c>
      <c r="V283" s="62">
        <f t="shared" si="67"/>
        <v>50</v>
      </c>
      <c r="AH283" s="34">
        <f t="shared" si="64"/>
        <v>1997</v>
      </c>
      <c r="AI283" s="52">
        <f t="shared" si="65"/>
        <v>93.00284485199866</v>
      </c>
      <c r="AJ283" s="31"/>
      <c r="AO283" s="62">
        <f t="shared" si="68"/>
        <v>93</v>
      </c>
      <c r="AP283" s="62">
        <f t="shared" si="69"/>
        <v>90</v>
      </c>
    </row>
    <row r="284" spans="13:42" x14ac:dyDescent="0.25">
      <c r="M284" s="34">
        <f t="shared" si="62"/>
        <v>1998</v>
      </c>
      <c r="N284" s="32">
        <f t="shared" si="63"/>
        <v>0.70108266760845472</v>
      </c>
      <c r="O284" s="31">
        <f t="shared" si="61"/>
        <v>70.108266760845467</v>
      </c>
      <c r="U284" s="62">
        <f t="shared" si="66"/>
        <v>70</v>
      </c>
      <c r="V284" s="62">
        <f t="shared" si="67"/>
        <v>70</v>
      </c>
      <c r="AH284" s="34">
        <f t="shared" si="64"/>
        <v>1998</v>
      </c>
      <c r="AI284" s="52">
        <f t="shared" si="65"/>
        <v>110.65799504577186</v>
      </c>
      <c r="AJ284" s="31"/>
      <c r="AO284" s="62">
        <f t="shared" si="68"/>
        <v>111</v>
      </c>
      <c r="AP284" s="62">
        <f t="shared" si="69"/>
        <v>110</v>
      </c>
    </row>
    <row r="285" spans="13:42" x14ac:dyDescent="0.25">
      <c r="M285" s="34">
        <f t="shared" si="62"/>
        <v>1999</v>
      </c>
      <c r="N285" s="32">
        <f t="shared" si="63"/>
        <v>0.65674886860793158</v>
      </c>
      <c r="O285" s="31">
        <f t="shared" si="61"/>
        <v>65.674886860793151</v>
      </c>
      <c r="U285" s="62">
        <f t="shared" si="66"/>
        <v>66</v>
      </c>
      <c r="V285" s="62">
        <f t="shared" si="67"/>
        <v>70</v>
      </c>
      <c r="AH285" s="34">
        <f t="shared" si="64"/>
        <v>1999</v>
      </c>
      <c r="AI285" s="52">
        <f t="shared" si="65"/>
        <v>112.34124556429248</v>
      </c>
      <c r="AJ285" s="31"/>
      <c r="AO285" s="62">
        <f t="shared" si="68"/>
        <v>112</v>
      </c>
      <c r="AP285" s="62">
        <f t="shared" si="69"/>
        <v>110</v>
      </c>
    </row>
    <row r="286" spans="13:42" x14ac:dyDescent="0.25">
      <c r="M286" s="34">
        <f t="shared" si="62"/>
        <v>2000</v>
      </c>
      <c r="N286" s="32">
        <f t="shared" si="63"/>
        <v>0.63117889650998382</v>
      </c>
      <c r="O286" s="31">
        <f t="shared" si="61"/>
        <v>63.117889650998379</v>
      </c>
      <c r="U286" s="62">
        <f t="shared" si="66"/>
        <v>63</v>
      </c>
      <c r="V286" s="62">
        <f t="shared" si="67"/>
        <v>60</v>
      </c>
      <c r="AH286" s="34">
        <f t="shared" si="64"/>
        <v>2000</v>
      </c>
      <c r="AI286" s="52">
        <f t="shared" si="65"/>
        <v>101.35215671653981</v>
      </c>
      <c r="AJ286" s="31"/>
      <c r="AO286" s="62">
        <f t="shared" si="68"/>
        <v>101</v>
      </c>
      <c r="AP286" s="62">
        <f t="shared" si="69"/>
        <v>100</v>
      </c>
    </row>
    <row r="287" spans="13:42" x14ac:dyDescent="0.25">
      <c r="N287" s="32"/>
      <c r="O287" s="31"/>
      <c r="AI287" s="32"/>
      <c r="AJ287" s="31"/>
    </row>
    <row r="288" spans="13:42" x14ac:dyDescent="0.25">
      <c r="N288" s="32"/>
      <c r="O288" s="31"/>
      <c r="AI288" s="32"/>
      <c r="AJ288" s="31"/>
    </row>
    <row r="289" spans="14:36" x14ac:dyDescent="0.25">
      <c r="N289" s="32"/>
      <c r="O289" s="31"/>
      <c r="AI289" s="32"/>
      <c r="AJ289" s="31"/>
    </row>
    <row r="290" spans="14:36" x14ac:dyDescent="0.25">
      <c r="N290" s="32"/>
      <c r="O290" s="31"/>
      <c r="AI290" s="32"/>
      <c r="AJ290" s="31"/>
    </row>
    <row r="291" spans="14:36" x14ac:dyDescent="0.25">
      <c r="N291" s="32"/>
      <c r="O291" s="31"/>
      <c r="AI291" s="32"/>
      <c r="AJ291" s="31"/>
    </row>
    <row r="292" spans="14:36" x14ac:dyDescent="0.25">
      <c r="N292" s="32"/>
      <c r="O292" s="31"/>
      <c r="AI292" s="32"/>
      <c r="AJ292" s="31"/>
    </row>
    <row r="293" spans="14:36" x14ac:dyDescent="0.25">
      <c r="N293" s="32"/>
      <c r="O293" s="31"/>
      <c r="AI293" s="32"/>
      <c r="AJ293" s="31"/>
    </row>
    <row r="294" spans="14:36" x14ac:dyDescent="0.25">
      <c r="N294" s="32"/>
      <c r="O294" s="31"/>
      <c r="AI294" s="32"/>
      <c r="AJ294" s="31"/>
    </row>
    <row r="295" spans="14:36" x14ac:dyDescent="0.25">
      <c r="N295" s="32"/>
      <c r="O295" s="31"/>
      <c r="AI295" s="32"/>
      <c r="AJ295" s="31"/>
    </row>
    <row r="296" spans="14:36" x14ac:dyDescent="0.25">
      <c r="N296" s="32"/>
      <c r="O296" s="31"/>
      <c r="AI296" s="32"/>
      <c r="AJ296" s="31"/>
    </row>
    <row r="297" spans="14:36" x14ac:dyDescent="0.25">
      <c r="N297" s="32"/>
      <c r="O297" s="31"/>
      <c r="AI297" s="32"/>
      <c r="AJ297" s="31"/>
    </row>
    <row r="298" spans="14:36" x14ac:dyDescent="0.25">
      <c r="N298" s="32"/>
      <c r="O298" s="31"/>
      <c r="AI298" s="32"/>
      <c r="AJ298" s="31"/>
    </row>
    <row r="299" spans="14:36" x14ac:dyDescent="0.25">
      <c r="N299" s="32"/>
      <c r="O299" s="31"/>
      <c r="AI299" s="32"/>
      <c r="AJ299" s="31"/>
    </row>
    <row r="300" spans="14:36" x14ac:dyDescent="0.25">
      <c r="N300" s="32"/>
      <c r="O300" s="31"/>
      <c r="AI300" s="32"/>
      <c r="AJ300" s="31"/>
    </row>
    <row r="301" spans="14:36" x14ac:dyDescent="0.25">
      <c r="N301" s="32"/>
      <c r="O301" s="31"/>
      <c r="AI301" s="32"/>
      <c r="AJ301" s="31"/>
    </row>
    <row r="302" spans="14:36" x14ac:dyDescent="0.25">
      <c r="N302" s="32"/>
      <c r="O302" s="31"/>
      <c r="AI302" s="32"/>
      <c r="AJ302" s="31"/>
    </row>
    <row r="303" spans="14:36" x14ac:dyDescent="0.25">
      <c r="N303" s="32"/>
      <c r="O303" s="31"/>
      <c r="AI303" s="32"/>
      <c r="AJ303" s="31"/>
    </row>
    <row r="304" spans="14:36" x14ac:dyDescent="0.25">
      <c r="N304" s="32"/>
      <c r="O304" s="31"/>
      <c r="AI304" s="32"/>
      <c r="AJ304" s="31"/>
    </row>
    <row r="305" spans="14:36" x14ac:dyDescent="0.25">
      <c r="N305" s="32"/>
      <c r="O305" s="31"/>
      <c r="AI305" s="32"/>
      <c r="AJ305" s="31"/>
    </row>
    <row r="306" spans="14:36" x14ac:dyDescent="0.25">
      <c r="N306" s="32"/>
      <c r="O306" s="31"/>
      <c r="AI306" s="32"/>
      <c r="AJ306" s="31"/>
    </row>
    <row r="307" spans="14:36" x14ac:dyDescent="0.25">
      <c r="N307" s="32"/>
      <c r="O307" s="31"/>
      <c r="AI307" s="32"/>
      <c r="AJ307" s="31"/>
    </row>
    <row r="308" spans="14:36" x14ac:dyDescent="0.25">
      <c r="N308" s="32"/>
      <c r="O308" s="31"/>
      <c r="AI308" s="32"/>
      <c r="AJ308" s="31"/>
    </row>
    <row r="309" spans="14:36" x14ac:dyDescent="0.25">
      <c r="N309" s="32"/>
      <c r="O309" s="31"/>
      <c r="AI309" s="32"/>
      <c r="AJ309" s="31"/>
    </row>
    <row r="310" spans="14:36" x14ac:dyDescent="0.25">
      <c r="N310" s="32"/>
      <c r="O310" s="31"/>
      <c r="AI310" s="32"/>
      <c r="AJ310" s="31"/>
    </row>
    <row r="311" spans="14:36" x14ac:dyDescent="0.25">
      <c r="N311" s="32"/>
      <c r="O311" s="31"/>
      <c r="AI311" s="32"/>
      <c r="AJ311" s="31"/>
    </row>
    <row r="312" spans="14:36" x14ac:dyDescent="0.25">
      <c r="N312" s="32"/>
      <c r="O312" s="31"/>
      <c r="AI312" s="32"/>
      <c r="AJ312" s="31"/>
    </row>
    <row r="313" spans="14:36" x14ac:dyDescent="0.25">
      <c r="N313" s="32"/>
      <c r="O313" s="31"/>
      <c r="AI313" s="32"/>
      <c r="AJ313" s="31"/>
    </row>
    <row r="314" spans="14:36" x14ac:dyDescent="0.25">
      <c r="N314" s="32"/>
      <c r="O314" s="31"/>
      <c r="AI314" s="32"/>
      <c r="AJ314" s="31"/>
    </row>
    <row r="315" spans="14:36" x14ac:dyDescent="0.25">
      <c r="N315" s="32"/>
      <c r="O315" s="31"/>
      <c r="AI315" s="32"/>
      <c r="AJ315" s="31"/>
    </row>
    <row r="316" spans="14:36" x14ac:dyDescent="0.25">
      <c r="N316" s="32"/>
      <c r="O316" s="31"/>
      <c r="AI316" s="32"/>
      <c r="AJ316" s="31"/>
    </row>
    <row r="317" spans="14:36" x14ac:dyDescent="0.25">
      <c r="N317" s="32"/>
      <c r="O317" s="31"/>
      <c r="AI317" s="32"/>
      <c r="AJ317" s="31"/>
    </row>
  </sheetData>
  <phoneticPr fontId="0" type="noConversion"/>
  <pageMargins left="0.75" right="0.75" top="1" bottom="1" header="0.5" footer="0.5"/>
  <pageSetup orientation="portrait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Reference</vt:lpstr>
      <vt:lpstr>Figure_2.1</vt:lpstr>
      <vt:lpstr>D_Y</vt:lpstr>
      <vt:lpstr>ControlSheet</vt:lpstr>
      <vt:lpstr>O_debt</vt:lpstr>
      <vt:lpstr>O_exp</vt:lpstr>
      <vt:lpstr>O_dg</vt:lpstr>
      <vt:lpstr>GDF(WB)</vt:lpstr>
      <vt:lpstr>dev2</vt:lpstr>
      <vt:lpstr>dev1</vt:lpstr>
      <vt:lpstr>adv</vt:lpstr>
      <vt:lpstr>adv!Print_Area</vt:lpstr>
      <vt:lpstr>dev1!Print_Area</vt:lpstr>
      <vt:lpstr>dev2!Print_Area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KKashiwase</dc:creator>
  <cp:lastModifiedBy>Kenneth Rogoff</cp:lastModifiedBy>
  <cp:lastPrinted>2003-04-25T17:05:04Z</cp:lastPrinted>
  <dcterms:created xsi:type="dcterms:W3CDTF">2003-03-12T22:41:05Z</dcterms:created>
  <dcterms:modified xsi:type="dcterms:W3CDTF">2015-11-20T08:04:47Z</dcterms:modified>
</cp:coreProperties>
</file>